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6ff11d32e0a0300c/MARCELA/CLICK VITAL/CLICK VITAL COMPARTIDO/PROYECTOS/E.S.E HOSPITAL MANUEL URIBE ÁNGEL 2024/INFORME FINAL/"/>
    </mc:Choice>
  </mc:AlternateContent>
  <xr:revisionPtr revIDLastSave="0" documentId="8_{91C8C7DA-68C3-407F-BA58-D131DBA8E7B2}" xr6:coauthVersionLast="47" xr6:coauthVersionMax="47" xr10:uidLastSave="{00000000-0000-0000-0000-000000000000}"/>
  <bookViews>
    <workbookView xWindow="-110" yWindow="-110" windowWidth="19420" windowHeight="10300" xr2:uid="{DE8E2678-9A62-434C-BFEB-77B91FB336F5}"/>
  </bookViews>
  <sheets>
    <sheet name="MEDICINA INTERNA" sheetId="1" r:id="rId1"/>
    <sheet name="INDICADORES MI" sheetId="3" r:id="rId2"/>
    <sheet name="SALUD SEXUAL" sheetId="2" r:id="rId3"/>
    <sheet name="INDICADORES SALUD SEXUAL" sheetId="4" r:id="rId4"/>
  </sheets>
  <externalReferences>
    <externalReference r:id="rId5"/>
    <externalReference r:id="rId6"/>
    <externalReference r:id="rId7"/>
  </externalReferences>
  <definedNames>
    <definedName name="_xlchart.v2.0" hidden="1">'[3]TABLAS SSYR'!$A$16:$A$21</definedName>
    <definedName name="_xlchart.v2.1" hidden="1">'[3]TABLAS SSYR'!$B$16:$B$21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4" l="1"/>
  <c r="B49" i="4"/>
  <c r="B37" i="4"/>
  <c r="B26" i="4"/>
  <c r="B14" i="4"/>
  <c r="B7" i="4"/>
  <c r="C6" i="4" s="1"/>
  <c r="G57" i="3"/>
  <c r="G56" i="3"/>
  <c r="G55" i="3"/>
  <c r="G54" i="3"/>
  <c r="G53" i="3"/>
  <c r="F58" i="3"/>
  <c r="C57" i="3"/>
  <c r="C56" i="3"/>
  <c r="C55" i="3"/>
  <c r="C54" i="3"/>
  <c r="C53" i="3"/>
  <c r="G49" i="3"/>
  <c r="G48" i="3"/>
  <c r="G47" i="3"/>
  <c r="G43" i="3"/>
  <c r="G42" i="3"/>
  <c r="G41" i="3"/>
  <c r="F21" i="3"/>
  <c r="B50" i="3"/>
  <c r="C49" i="3" s="1"/>
  <c r="B44" i="3"/>
  <c r="C43" i="3" s="1"/>
  <c r="B38" i="3"/>
  <c r="B27" i="3"/>
  <c r="B14" i="3"/>
  <c r="C13" i="3" s="1"/>
  <c r="B7" i="3"/>
  <c r="C5" i="3" s="1"/>
  <c r="G4" i="1"/>
  <c r="J4" i="1"/>
  <c r="AC4" i="1"/>
  <c r="J318" i="2"/>
  <c r="G318" i="2"/>
  <c r="J317" i="2"/>
  <c r="G317" i="2"/>
  <c r="J316" i="2"/>
  <c r="G316" i="2"/>
  <c r="J315" i="2"/>
  <c r="G315" i="2"/>
  <c r="J314" i="2"/>
  <c r="G314" i="2"/>
  <c r="J313" i="2"/>
  <c r="G313" i="2"/>
  <c r="J312" i="2"/>
  <c r="G312" i="2"/>
  <c r="J311" i="2"/>
  <c r="G311" i="2"/>
  <c r="J310" i="2"/>
  <c r="G310" i="2"/>
  <c r="J309" i="2"/>
  <c r="G309" i="2"/>
  <c r="J308" i="2"/>
  <c r="G308" i="2"/>
  <c r="J307" i="2"/>
  <c r="G307" i="2"/>
  <c r="J306" i="2"/>
  <c r="G306" i="2"/>
  <c r="J305" i="2"/>
  <c r="G305" i="2"/>
  <c r="J304" i="2"/>
  <c r="G304" i="2"/>
  <c r="J303" i="2"/>
  <c r="G303" i="2"/>
  <c r="J302" i="2"/>
  <c r="G302" i="2"/>
  <c r="J301" i="2"/>
  <c r="G301" i="2"/>
  <c r="J300" i="2"/>
  <c r="G300" i="2"/>
  <c r="J299" i="2"/>
  <c r="G299" i="2"/>
  <c r="J298" i="2"/>
  <c r="G298" i="2"/>
  <c r="J297" i="2"/>
  <c r="G297" i="2"/>
  <c r="J296" i="2"/>
  <c r="G296" i="2"/>
  <c r="J295" i="2"/>
  <c r="G295" i="2"/>
  <c r="J294" i="2"/>
  <c r="G294" i="2"/>
  <c r="J293" i="2"/>
  <c r="G293" i="2"/>
  <c r="J292" i="2"/>
  <c r="G292" i="2"/>
  <c r="J291" i="2"/>
  <c r="G291" i="2"/>
  <c r="J290" i="2"/>
  <c r="G290" i="2"/>
  <c r="J289" i="2"/>
  <c r="G289" i="2"/>
  <c r="J288" i="2"/>
  <c r="G288" i="2"/>
  <c r="J287" i="2"/>
  <c r="G287" i="2"/>
  <c r="J286" i="2"/>
  <c r="G286" i="2"/>
  <c r="J285" i="2"/>
  <c r="G285" i="2"/>
  <c r="J284" i="2"/>
  <c r="G284" i="2"/>
  <c r="J283" i="2"/>
  <c r="G283" i="2"/>
  <c r="J282" i="2"/>
  <c r="G282" i="2"/>
  <c r="J281" i="2"/>
  <c r="G281" i="2"/>
  <c r="J280" i="2"/>
  <c r="G280" i="2"/>
  <c r="J279" i="2"/>
  <c r="G279" i="2"/>
  <c r="J278" i="2"/>
  <c r="G278" i="2"/>
  <c r="J277" i="2"/>
  <c r="G277" i="2"/>
  <c r="J276" i="2"/>
  <c r="G276" i="2"/>
  <c r="J275" i="2"/>
  <c r="G275" i="2"/>
  <c r="J274" i="2"/>
  <c r="G274" i="2"/>
  <c r="J273" i="2"/>
  <c r="G273" i="2"/>
  <c r="J272" i="2"/>
  <c r="G272" i="2"/>
  <c r="J271" i="2"/>
  <c r="G271" i="2"/>
  <c r="J270" i="2"/>
  <c r="G270" i="2"/>
  <c r="J269" i="2"/>
  <c r="G269" i="2"/>
  <c r="J268" i="2"/>
  <c r="G268" i="2"/>
  <c r="J267" i="2"/>
  <c r="G267" i="2"/>
  <c r="J266" i="2"/>
  <c r="G266" i="2"/>
  <c r="J265" i="2"/>
  <c r="G265" i="2"/>
  <c r="J264" i="2"/>
  <c r="G264" i="2"/>
  <c r="J263" i="2"/>
  <c r="G263" i="2"/>
  <c r="J262" i="2"/>
  <c r="G262" i="2"/>
  <c r="J261" i="2"/>
  <c r="G261" i="2"/>
  <c r="J260" i="2"/>
  <c r="G260" i="2"/>
  <c r="J259" i="2"/>
  <c r="G259" i="2"/>
  <c r="J258" i="2"/>
  <c r="G258" i="2"/>
  <c r="J257" i="2"/>
  <c r="G257" i="2"/>
  <c r="J256" i="2"/>
  <c r="G256" i="2"/>
  <c r="J255" i="2"/>
  <c r="G255" i="2"/>
  <c r="J254" i="2"/>
  <c r="G254" i="2"/>
  <c r="J253" i="2"/>
  <c r="G253" i="2"/>
  <c r="J252" i="2"/>
  <c r="G252" i="2"/>
  <c r="J251" i="2"/>
  <c r="G251" i="2"/>
  <c r="J250" i="2"/>
  <c r="G250" i="2"/>
  <c r="J249" i="2"/>
  <c r="G249" i="2"/>
  <c r="J248" i="2"/>
  <c r="G248" i="2"/>
  <c r="J247" i="2"/>
  <c r="G247" i="2"/>
  <c r="J246" i="2"/>
  <c r="G246" i="2"/>
  <c r="J245" i="2"/>
  <c r="G245" i="2"/>
  <c r="J244" i="2"/>
  <c r="G244" i="2"/>
  <c r="J243" i="2"/>
  <c r="G243" i="2"/>
  <c r="J242" i="2"/>
  <c r="G242" i="2"/>
  <c r="J241" i="2"/>
  <c r="G241" i="2"/>
  <c r="J240" i="2"/>
  <c r="G240" i="2"/>
  <c r="J239" i="2"/>
  <c r="G239" i="2"/>
  <c r="J238" i="2"/>
  <c r="G238" i="2"/>
  <c r="J237" i="2"/>
  <c r="G237" i="2"/>
  <c r="J236" i="2"/>
  <c r="G236" i="2"/>
  <c r="J235" i="2"/>
  <c r="G235" i="2"/>
  <c r="J234" i="2"/>
  <c r="G234" i="2"/>
  <c r="J233" i="2"/>
  <c r="G233" i="2"/>
  <c r="J232" i="2"/>
  <c r="G232" i="2"/>
  <c r="J231" i="2"/>
  <c r="G231" i="2"/>
  <c r="J230" i="2"/>
  <c r="G230" i="2"/>
  <c r="J229" i="2"/>
  <c r="G229" i="2"/>
  <c r="J228" i="2"/>
  <c r="G228" i="2"/>
  <c r="J227" i="2"/>
  <c r="G227" i="2"/>
  <c r="J226" i="2"/>
  <c r="G226" i="2"/>
  <c r="J225" i="2"/>
  <c r="G225" i="2"/>
  <c r="J224" i="2"/>
  <c r="G224" i="2"/>
  <c r="J223" i="2"/>
  <c r="G223" i="2"/>
  <c r="J222" i="2"/>
  <c r="G222" i="2"/>
  <c r="J221" i="2"/>
  <c r="G221" i="2"/>
  <c r="J220" i="2"/>
  <c r="G220" i="2"/>
  <c r="J219" i="2"/>
  <c r="G219" i="2"/>
  <c r="J218" i="2"/>
  <c r="G218" i="2"/>
  <c r="J217" i="2"/>
  <c r="G217" i="2"/>
  <c r="J216" i="2"/>
  <c r="G216" i="2"/>
  <c r="J215" i="2"/>
  <c r="G215" i="2"/>
  <c r="J214" i="2"/>
  <c r="G214" i="2"/>
  <c r="J213" i="2"/>
  <c r="G213" i="2"/>
  <c r="J212" i="2"/>
  <c r="G212" i="2"/>
  <c r="J211" i="2"/>
  <c r="G211" i="2"/>
  <c r="J210" i="2"/>
  <c r="G210" i="2"/>
  <c r="J209" i="2"/>
  <c r="G209" i="2"/>
  <c r="J208" i="2"/>
  <c r="G208" i="2"/>
  <c r="J207" i="2"/>
  <c r="G207" i="2"/>
  <c r="J206" i="2"/>
  <c r="G206" i="2"/>
  <c r="J205" i="2"/>
  <c r="G205" i="2"/>
  <c r="J204" i="2"/>
  <c r="G204" i="2"/>
  <c r="J203" i="2"/>
  <c r="G203" i="2"/>
  <c r="J202" i="2"/>
  <c r="G202" i="2"/>
  <c r="J201" i="2"/>
  <c r="G201" i="2"/>
  <c r="J200" i="2"/>
  <c r="G200" i="2"/>
  <c r="J199" i="2"/>
  <c r="G199" i="2"/>
  <c r="J198" i="2"/>
  <c r="G198" i="2"/>
  <c r="J197" i="2"/>
  <c r="G197" i="2"/>
  <c r="J196" i="2"/>
  <c r="G196" i="2"/>
  <c r="J195" i="2"/>
  <c r="G195" i="2"/>
  <c r="J194" i="2"/>
  <c r="G194" i="2"/>
  <c r="J193" i="2"/>
  <c r="G193" i="2"/>
  <c r="J192" i="2"/>
  <c r="G192" i="2"/>
  <c r="J191" i="2"/>
  <c r="G191" i="2"/>
  <c r="J190" i="2"/>
  <c r="G190" i="2"/>
  <c r="J189" i="2"/>
  <c r="G189" i="2"/>
  <c r="J188" i="2"/>
  <c r="G188" i="2"/>
  <c r="J187" i="2"/>
  <c r="G187" i="2"/>
  <c r="J186" i="2"/>
  <c r="G186" i="2"/>
  <c r="J185" i="2"/>
  <c r="G185" i="2"/>
  <c r="J184" i="2"/>
  <c r="G184" i="2"/>
  <c r="J183" i="2"/>
  <c r="G183" i="2"/>
  <c r="J182" i="2"/>
  <c r="G182" i="2"/>
  <c r="J181" i="2"/>
  <c r="G181" i="2"/>
  <c r="J180" i="2"/>
  <c r="G180" i="2"/>
  <c r="J179" i="2"/>
  <c r="G179" i="2"/>
  <c r="J178" i="2"/>
  <c r="G178" i="2"/>
  <c r="J177" i="2"/>
  <c r="G177" i="2"/>
  <c r="J176" i="2"/>
  <c r="G176" i="2"/>
  <c r="J175" i="2"/>
  <c r="G175" i="2"/>
  <c r="J174" i="2"/>
  <c r="G174" i="2"/>
  <c r="J173" i="2"/>
  <c r="G173" i="2"/>
  <c r="J172" i="2"/>
  <c r="G172" i="2"/>
  <c r="J171" i="2"/>
  <c r="G171" i="2"/>
  <c r="J170" i="2"/>
  <c r="G170" i="2"/>
  <c r="J169" i="2"/>
  <c r="G169" i="2"/>
  <c r="J168" i="2"/>
  <c r="G168" i="2"/>
  <c r="J167" i="2"/>
  <c r="G167" i="2"/>
  <c r="J166" i="2"/>
  <c r="G166" i="2"/>
  <c r="J165" i="2"/>
  <c r="G165" i="2"/>
  <c r="J164" i="2"/>
  <c r="G164" i="2"/>
  <c r="J163" i="2"/>
  <c r="G163" i="2"/>
  <c r="J162" i="2"/>
  <c r="G162" i="2"/>
  <c r="J161" i="2"/>
  <c r="G161" i="2"/>
  <c r="J160" i="2"/>
  <c r="G160" i="2"/>
  <c r="J159" i="2"/>
  <c r="G159" i="2"/>
  <c r="J158" i="2"/>
  <c r="G158" i="2"/>
  <c r="J157" i="2"/>
  <c r="G157" i="2"/>
  <c r="J156" i="2"/>
  <c r="G156" i="2"/>
  <c r="J155" i="2"/>
  <c r="G155" i="2"/>
  <c r="J154" i="2"/>
  <c r="G154" i="2"/>
  <c r="J153" i="2"/>
  <c r="G153" i="2"/>
  <c r="J152" i="2"/>
  <c r="G152" i="2"/>
  <c r="J151" i="2"/>
  <c r="G151" i="2"/>
  <c r="J150" i="2"/>
  <c r="G150" i="2"/>
  <c r="J149" i="2"/>
  <c r="G149" i="2"/>
  <c r="J148" i="2"/>
  <c r="G148" i="2"/>
  <c r="J147" i="2"/>
  <c r="G147" i="2"/>
  <c r="J146" i="2"/>
  <c r="G146" i="2"/>
  <c r="J145" i="2"/>
  <c r="G145" i="2"/>
  <c r="J144" i="2"/>
  <c r="G144" i="2"/>
  <c r="J143" i="2"/>
  <c r="G143" i="2"/>
  <c r="J142" i="2"/>
  <c r="G142" i="2"/>
  <c r="J141" i="2"/>
  <c r="G141" i="2"/>
  <c r="J140" i="2"/>
  <c r="G140" i="2"/>
  <c r="J139" i="2"/>
  <c r="G139" i="2"/>
  <c r="J138" i="2"/>
  <c r="G138" i="2"/>
  <c r="J137" i="2"/>
  <c r="G137" i="2"/>
  <c r="J136" i="2"/>
  <c r="G136" i="2"/>
  <c r="J135" i="2"/>
  <c r="G135" i="2"/>
  <c r="J134" i="2"/>
  <c r="G134" i="2"/>
  <c r="J133" i="2"/>
  <c r="G133" i="2"/>
  <c r="J132" i="2"/>
  <c r="G132" i="2"/>
  <c r="J131" i="2"/>
  <c r="G131" i="2"/>
  <c r="J130" i="2"/>
  <c r="G130" i="2"/>
  <c r="J129" i="2"/>
  <c r="G129" i="2"/>
  <c r="J128" i="2"/>
  <c r="G128" i="2"/>
  <c r="J127" i="2"/>
  <c r="G127" i="2"/>
  <c r="J126" i="2"/>
  <c r="G126" i="2"/>
  <c r="J125" i="2"/>
  <c r="G125" i="2"/>
  <c r="J124" i="2"/>
  <c r="G124" i="2"/>
  <c r="J123" i="2"/>
  <c r="G123" i="2"/>
  <c r="J122" i="2"/>
  <c r="G122" i="2"/>
  <c r="J121" i="2"/>
  <c r="G121" i="2"/>
  <c r="J120" i="2"/>
  <c r="G120" i="2"/>
  <c r="J119" i="2"/>
  <c r="G119" i="2"/>
  <c r="J118" i="2"/>
  <c r="G118" i="2"/>
  <c r="J117" i="2"/>
  <c r="G117" i="2"/>
  <c r="J116" i="2"/>
  <c r="G116" i="2"/>
  <c r="J115" i="2"/>
  <c r="G115" i="2"/>
  <c r="J114" i="2"/>
  <c r="G114" i="2"/>
  <c r="J113" i="2"/>
  <c r="G113" i="2"/>
  <c r="J112" i="2"/>
  <c r="G112" i="2"/>
  <c r="J111" i="2"/>
  <c r="G111" i="2"/>
  <c r="J110" i="2"/>
  <c r="G110" i="2"/>
  <c r="J109" i="2"/>
  <c r="G109" i="2"/>
  <c r="J108" i="2"/>
  <c r="G108" i="2"/>
  <c r="J107" i="2"/>
  <c r="G107" i="2"/>
  <c r="J106" i="2"/>
  <c r="G106" i="2"/>
  <c r="J105" i="2"/>
  <c r="G105" i="2"/>
  <c r="J104" i="2"/>
  <c r="G104" i="2"/>
  <c r="J103" i="2"/>
  <c r="G103" i="2"/>
  <c r="J102" i="2"/>
  <c r="G102" i="2"/>
  <c r="J101" i="2"/>
  <c r="G101" i="2"/>
  <c r="J100" i="2"/>
  <c r="G100" i="2"/>
  <c r="J99" i="2"/>
  <c r="G99" i="2"/>
  <c r="J98" i="2"/>
  <c r="G98" i="2"/>
  <c r="J97" i="2"/>
  <c r="G97" i="2"/>
  <c r="J96" i="2"/>
  <c r="G96" i="2"/>
  <c r="J95" i="2"/>
  <c r="G95" i="2"/>
  <c r="J94" i="2"/>
  <c r="G94" i="2"/>
  <c r="J93" i="2"/>
  <c r="G93" i="2"/>
  <c r="J92" i="2"/>
  <c r="G92" i="2"/>
  <c r="J91" i="2"/>
  <c r="G91" i="2"/>
  <c r="J90" i="2"/>
  <c r="G90" i="2"/>
  <c r="J89" i="2"/>
  <c r="G89" i="2"/>
  <c r="J88" i="2"/>
  <c r="G88" i="2"/>
  <c r="J87" i="2"/>
  <c r="G87" i="2"/>
  <c r="J86" i="2"/>
  <c r="G86" i="2"/>
  <c r="J85" i="2"/>
  <c r="G85" i="2"/>
  <c r="J84" i="2"/>
  <c r="G84" i="2"/>
  <c r="J83" i="2"/>
  <c r="G83" i="2"/>
  <c r="J82" i="2"/>
  <c r="G82" i="2"/>
  <c r="J81" i="2"/>
  <c r="G81" i="2"/>
  <c r="J80" i="2"/>
  <c r="G80" i="2"/>
  <c r="J79" i="2"/>
  <c r="G79" i="2"/>
  <c r="J78" i="2"/>
  <c r="G78" i="2"/>
  <c r="J77" i="2"/>
  <c r="G77" i="2"/>
  <c r="J76" i="2"/>
  <c r="G76" i="2"/>
  <c r="J75" i="2"/>
  <c r="G75" i="2"/>
  <c r="J74" i="2"/>
  <c r="G74" i="2"/>
  <c r="J73" i="2"/>
  <c r="G73" i="2"/>
  <c r="J72" i="2"/>
  <c r="G72" i="2"/>
  <c r="J71" i="2"/>
  <c r="G71" i="2"/>
  <c r="J70" i="2"/>
  <c r="G70" i="2"/>
  <c r="J69" i="2"/>
  <c r="G69" i="2"/>
  <c r="J68" i="2"/>
  <c r="G68" i="2"/>
  <c r="J67" i="2"/>
  <c r="G67" i="2"/>
  <c r="J66" i="2"/>
  <c r="G66" i="2"/>
  <c r="J65" i="2"/>
  <c r="G65" i="2"/>
  <c r="J64" i="2"/>
  <c r="G64" i="2"/>
  <c r="J63" i="2"/>
  <c r="G63" i="2"/>
  <c r="J62" i="2"/>
  <c r="G62" i="2"/>
  <c r="J61" i="2"/>
  <c r="G61" i="2"/>
  <c r="J60" i="2"/>
  <c r="G60" i="2"/>
  <c r="J59" i="2"/>
  <c r="G59" i="2"/>
  <c r="J58" i="2"/>
  <c r="G58" i="2"/>
  <c r="J57" i="2"/>
  <c r="G57" i="2"/>
  <c r="J56" i="2"/>
  <c r="G56" i="2"/>
  <c r="J55" i="2"/>
  <c r="G55" i="2"/>
  <c r="J54" i="2"/>
  <c r="G54" i="2"/>
  <c r="J53" i="2"/>
  <c r="G53" i="2"/>
  <c r="J52" i="2"/>
  <c r="G52" i="2"/>
  <c r="J51" i="2"/>
  <c r="G51" i="2"/>
  <c r="J50" i="2"/>
  <c r="G50" i="2"/>
  <c r="J49" i="2"/>
  <c r="G49" i="2"/>
  <c r="J48" i="2"/>
  <c r="G48" i="2"/>
  <c r="J47" i="2"/>
  <c r="G47" i="2"/>
  <c r="J46" i="2"/>
  <c r="G46" i="2"/>
  <c r="J45" i="2"/>
  <c r="G45" i="2"/>
  <c r="J44" i="2"/>
  <c r="G44" i="2"/>
  <c r="J43" i="2"/>
  <c r="G43" i="2"/>
  <c r="J42" i="2"/>
  <c r="G42" i="2"/>
  <c r="J41" i="2"/>
  <c r="G41" i="2"/>
  <c r="J40" i="2"/>
  <c r="G40" i="2"/>
  <c r="J39" i="2"/>
  <c r="G39" i="2"/>
  <c r="J38" i="2"/>
  <c r="G38" i="2"/>
  <c r="J37" i="2"/>
  <c r="G37" i="2"/>
  <c r="J36" i="2"/>
  <c r="G36" i="2"/>
  <c r="J35" i="2"/>
  <c r="G35" i="2"/>
  <c r="J34" i="2"/>
  <c r="G34" i="2"/>
  <c r="J33" i="2"/>
  <c r="G33" i="2"/>
  <c r="J32" i="2"/>
  <c r="G32" i="2"/>
  <c r="J31" i="2"/>
  <c r="G31" i="2"/>
  <c r="J30" i="2"/>
  <c r="G30" i="2"/>
  <c r="J29" i="2"/>
  <c r="G29" i="2"/>
  <c r="J28" i="2"/>
  <c r="G28" i="2"/>
  <c r="J27" i="2"/>
  <c r="G27" i="2"/>
  <c r="J26" i="2"/>
  <c r="G26" i="2"/>
  <c r="J25" i="2"/>
  <c r="G25" i="2"/>
  <c r="J24" i="2"/>
  <c r="G24" i="2"/>
  <c r="J23" i="2"/>
  <c r="G23" i="2"/>
  <c r="J22" i="2"/>
  <c r="G22" i="2"/>
  <c r="J21" i="2"/>
  <c r="G21" i="2"/>
  <c r="J20" i="2"/>
  <c r="G20" i="2"/>
  <c r="J19" i="2"/>
  <c r="G19" i="2"/>
  <c r="J18" i="2"/>
  <c r="G18" i="2"/>
  <c r="J17" i="2"/>
  <c r="G17" i="2"/>
  <c r="J16" i="2"/>
  <c r="G16" i="2"/>
  <c r="J15" i="2"/>
  <c r="G15" i="2"/>
  <c r="J14" i="2"/>
  <c r="G14" i="2"/>
  <c r="J13" i="2"/>
  <c r="G13" i="2"/>
  <c r="J12" i="2"/>
  <c r="G12" i="2"/>
  <c r="J11" i="2"/>
  <c r="G11" i="2"/>
  <c r="J10" i="2"/>
  <c r="G10" i="2"/>
  <c r="J9" i="2"/>
  <c r="G9" i="2"/>
  <c r="J8" i="2"/>
  <c r="G8" i="2"/>
  <c r="J7" i="2"/>
  <c r="G7" i="2"/>
  <c r="J6" i="2"/>
  <c r="G6" i="2"/>
  <c r="J5" i="2"/>
  <c r="G5" i="2"/>
  <c r="J4" i="2"/>
  <c r="G4" i="2"/>
  <c r="J3" i="2"/>
  <c r="G3" i="2"/>
  <c r="J2" i="2"/>
  <c r="G2" i="2"/>
  <c r="AC345" i="1"/>
  <c r="J345" i="1"/>
  <c r="G345" i="1"/>
  <c r="AC344" i="1"/>
  <c r="J344" i="1"/>
  <c r="G344" i="1"/>
  <c r="AC343" i="1"/>
  <c r="J343" i="1"/>
  <c r="G343" i="1"/>
  <c r="AC342" i="1"/>
  <c r="J342" i="1"/>
  <c r="G342" i="1"/>
  <c r="AC341" i="1"/>
  <c r="J341" i="1"/>
  <c r="G341" i="1"/>
  <c r="AC340" i="1"/>
  <c r="J340" i="1"/>
  <c r="G340" i="1"/>
  <c r="AC339" i="1"/>
  <c r="J339" i="1"/>
  <c r="G339" i="1"/>
  <c r="AC338" i="1"/>
  <c r="J338" i="1"/>
  <c r="G338" i="1"/>
  <c r="AC337" i="1"/>
  <c r="J337" i="1"/>
  <c r="G337" i="1"/>
  <c r="AC336" i="1"/>
  <c r="J336" i="1"/>
  <c r="G336" i="1"/>
  <c r="AC335" i="1"/>
  <c r="J335" i="1"/>
  <c r="G335" i="1"/>
  <c r="AC334" i="1"/>
  <c r="J334" i="1"/>
  <c r="G334" i="1"/>
  <c r="AC333" i="1"/>
  <c r="J333" i="1"/>
  <c r="G333" i="1"/>
  <c r="AC332" i="1"/>
  <c r="J332" i="1"/>
  <c r="G332" i="1"/>
  <c r="AC331" i="1"/>
  <c r="J331" i="1"/>
  <c r="G331" i="1"/>
  <c r="AC330" i="1"/>
  <c r="J330" i="1"/>
  <c r="G330" i="1"/>
  <c r="AC329" i="1"/>
  <c r="J329" i="1"/>
  <c r="G329" i="1"/>
  <c r="AC328" i="1"/>
  <c r="J328" i="1"/>
  <c r="G328" i="1"/>
  <c r="AC327" i="1"/>
  <c r="J327" i="1"/>
  <c r="G327" i="1"/>
  <c r="AC326" i="1"/>
  <c r="J326" i="1"/>
  <c r="G326" i="1"/>
  <c r="AC325" i="1"/>
  <c r="J325" i="1"/>
  <c r="G325" i="1"/>
  <c r="AC324" i="1"/>
  <c r="J324" i="1"/>
  <c r="G324" i="1"/>
  <c r="AC323" i="1"/>
  <c r="J323" i="1"/>
  <c r="G323" i="1"/>
  <c r="AC322" i="1"/>
  <c r="J322" i="1"/>
  <c r="G322" i="1"/>
  <c r="AC321" i="1"/>
  <c r="J321" i="1"/>
  <c r="G321" i="1"/>
  <c r="AC320" i="1"/>
  <c r="J320" i="1"/>
  <c r="G320" i="1"/>
  <c r="AC319" i="1"/>
  <c r="J319" i="1"/>
  <c r="G319" i="1"/>
  <c r="AC318" i="1"/>
  <c r="J318" i="1"/>
  <c r="G318" i="1"/>
  <c r="AC317" i="1"/>
  <c r="J317" i="1"/>
  <c r="G317" i="1"/>
  <c r="AC316" i="1"/>
  <c r="J316" i="1"/>
  <c r="G316" i="1"/>
  <c r="AC315" i="1"/>
  <c r="J315" i="1"/>
  <c r="G315" i="1"/>
  <c r="AC314" i="1"/>
  <c r="J314" i="1"/>
  <c r="G314" i="1"/>
  <c r="AC313" i="1"/>
  <c r="J313" i="1"/>
  <c r="G313" i="1"/>
  <c r="AC312" i="1"/>
  <c r="J312" i="1"/>
  <c r="G312" i="1"/>
  <c r="AC311" i="1"/>
  <c r="J311" i="1"/>
  <c r="G311" i="1"/>
  <c r="AC310" i="1"/>
  <c r="J310" i="1"/>
  <c r="G310" i="1"/>
  <c r="AC309" i="1"/>
  <c r="J309" i="1"/>
  <c r="G309" i="1"/>
  <c r="AC308" i="1"/>
  <c r="J308" i="1"/>
  <c r="G308" i="1"/>
  <c r="AC307" i="1"/>
  <c r="J307" i="1"/>
  <c r="G307" i="1"/>
  <c r="AC306" i="1"/>
  <c r="J306" i="1"/>
  <c r="G306" i="1"/>
  <c r="AC305" i="1"/>
  <c r="J305" i="1"/>
  <c r="G305" i="1"/>
  <c r="AC304" i="1"/>
  <c r="J304" i="1"/>
  <c r="G304" i="1"/>
  <c r="AC303" i="1"/>
  <c r="J303" i="1"/>
  <c r="G303" i="1"/>
  <c r="AC302" i="1"/>
  <c r="J302" i="1"/>
  <c r="G302" i="1"/>
  <c r="AC301" i="1"/>
  <c r="J301" i="1"/>
  <c r="G301" i="1"/>
  <c r="AC300" i="1"/>
  <c r="J300" i="1"/>
  <c r="G300" i="1"/>
  <c r="AC299" i="1"/>
  <c r="J299" i="1"/>
  <c r="G299" i="1"/>
  <c r="AC298" i="1"/>
  <c r="J298" i="1"/>
  <c r="G298" i="1"/>
  <c r="AC297" i="1"/>
  <c r="J297" i="1"/>
  <c r="G297" i="1"/>
  <c r="AC296" i="1"/>
  <c r="J296" i="1"/>
  <c r="G296" i="1"/>
  <c r="AC295" i="1"/>
  <c r="J295" i="1"/>
  <c r="G295" i="1"/>
  <c r="AC294" i="1"/>
  <c r="J294" i="1"/>
  <c r="G294" i="1"/>
  <c r="AC293" i="1"/>
  <c r="J293" i="1"/>
  <c r="G293" i="1"/>
  <c r="AC292" i="1"/>
  <c r="J292" i="1"/>
  <c r="G292" i="1"/>
  <c r="AC291" i="1"/>
  <c r="J291" i="1"/>
  <c r="G291" i="1"/>
  <c r="AC290" i="1"/>
  <c r="J290" i="1"/>
  <c r="G290" i="1"/>
  <c r="AC289" i="1"/>
  <c r="J289" i="1"/>
  <c r="G289" i="1"/>
  <c r="AC288" i="1"/>
  <c r="J288" i="1"/>
  <c r="G288" i="1"/>
  <c r="AC287" i="1"/>
  <c r="J287" i="1"/>
  <c r="G287" i="1"/>
  <c r="AC286" i="1"/>
  <c r="J286" i="1"/>
  <c r="G286" i="1"/>
  <c r="AC285" i="1"/>
  <c r="J285" i="1"/>
  <c r="G285" i="1"/>
  <c r="AC284" i="1"/>
  <c r="J284" i="1"/>
  <c r="G284" i="1"/>
  <c r="AC283" i="1"/>
  <c r="J283" i="1"/>
  <c r="G283" i="1"/>
  <c r="AC282" i="1"/>
  <c r="J282" i="1"/>
  <c r="G282" i="1"/>
  <c r="AC281" i="1"/>
  <c r="J281" i="1"/>
  <c r="G281" i="1"/>
  <c r="AC280" i="1"/>
  <c r="J280" i="1"/>
  <c r="G280" i="1"/>
  <c r="AC279" i="1"/>
  <c r="J279" i="1"/>
  <c r="G279" i="1"/>
  <c r="AC278" i="1"/>
  <c r="J278" i="1"/>
  <c r="G278" i="1"/>
  <c r="AC277" i="1"/>
  <c r="J277" i="1"/>
  <c r="G277" i="1"/>
  <c r="AC276" i="1"/>
  <c r="J276" i="1"/>
  <c r="G276" i="1"/>
  <c r="AC275" i="1"/>
  <c r="J275" i="1"/>
  <c r="G275" i="1"/>
  <c r="AC274" i="1"/>
  <c r="J274" i="1"/>
  <c r="G274" i="1"/>
  <c r="AC273" i="1"/>
  <c r="J273" i="1"/>
  <c r="G273" i="1"/>
  <c r="AC272" i="1"/>
  <c r="J272" i="1"/>
  <c r="G272" i="1"/>
  <c r="AC271" i="1"/>
  <c r="J271" i="1"/>
  <c r="G271" i="1"/>
  <c r="AC270" i="1"/>
  <c r="J270" i="1"/>
  <c r="G270" i="1"/>
  <c r="AC269" i="1"/>
  <c r="J269" i="1"/>
  <c r="G269" i="1"/>
  <c r="AC268" i="1"/>
  <c r="J268" i="1"/>
  <c r="G268" i="1"/>
  <c r="AC267" i="1"/>
  <c r="J267" i="1"/>
  <c r="G267" i="1"/>
  <c r="AC266" i="1"/>
  <c r="J266" i="1"/>
  <c r="G266" i="1"/>
  <c r="AC265" i="1"/>
  <c r="J265" i="1"/>
  <c r="G265" i="1"/>
  <c r="AC264" i="1"/>
  <c r="J264" i="1"/>
  <c r="G264" i="1"/>
  <c r="AC263" i="1"/>
  <c r="J263" i="1"/>
  <c r="G263" i="1"/>
  <c r="AC262" i="1"/>
  <c r="J262" i="1"/>
  <c r="G262" i="1"/>
  <c r="AC261" i="1"/>
  <c r="J261" i="1"/>
  <c r="G261" i="1"/>
  <c r="AC260" i="1"/>
  <c r="J260" i="1"/>
  <c r="G260" i="1"/>
  <c r="AC259" i="1"/>
  <c r="J259" i="1"/>
  <c r="G259" i="1"/>
  <c r="AC258" i="1"/>
  <c r="J258" i="1"/>
  <c r="G258" i="1"/>
  <c r="AC257" i="1"/>
  <c r="J257" i="1"/>
  <c r="G257" i="1"/>
  <c r="AC256" i="1"/>
  <c r="J256" i="1"/>
  <c r="G256" i="1"/>
  <c r="AC255" i="1"/>
  <c r="J255" i="1"/>
  <c r="G255" i="1"/>
  <c r="AC254" i="1"/>
  <c r="J254" i="1"/>
  <c r="G254" i="1"/>
  <c r="AC253" i="1"/>
  <c r="J253" i="1"/>
  <c r="G253" i="1"/>
  <c r="AC252" i="1"/>
  <c r="J252" i="1"/>
  <c r="G252" i="1"/>
  <c r="AC251" i="1"/>
  <c r="J251" i="1"/>
  <c r="G251" i="1"/>
  <c r="AC250" i="1"/>
  <c r="J250" i="1"/>
  <c r="G250" i="1"/>
  <c r="AC249" i="1"/>
  <c r="J249" i="1"/>
  <c r="G249" i="1"/>
  <c r="AC248" i="1"/>
  <c r="J248" i="1"/>
  <c r="G248" i="1"/>
  <c r="AC247" i="1"/>
  <c r="J247" i="1"/>
  <c r="G247" i="1"/>
  <c r="AC246" i="1"/>
  <c r="J246" i="1"/>
  <c r="G246" i="1"/>
  <c r="AC245" i="1"/>
  <c r="J245" i="1"/>
  <c r="G245" i="1"/>
  <c r="AC244" i="1"/>
  <c r="J244" i="1"/>
  <c r="G244" i="1"/>
  <c r="AC243" i="1"/>
  <c r="J243" i="1"/>
  <c r="G243" i="1"/>
  <c r="AC242" i="1"/>
  <c r="J242" i="1"/>
  <c r="G242" i="1"/>
  <c r="AC241" i="1"/>
  <c r="J241" i="1"/>
  <c r="G241" i="1"/>
  <c r="AC240" i="1"/>
  <c r="J240" i="1"/>
  <c r="G240" i="1"/>
  <c r="AC239" i="1"/>
  <c r="J239" i="1"/>
  <c r="G239" i="1"/>
  <c r="AC238" i="1"/>
  <c r="J238" i="1"/>
  <c r="G238" i="1"/>
  <c r="AC237" i="1"/>
  <c r="J237" i="1"/>
  <c r="G237" i="1"/>
  <c r="AC236" i="1"/>
  <c r="J236" i="1"/>
  <c r="G236" i="1"/>
  <c r="AC235" i="1"/>
  <c r="J235" i="1"/>
  <c r="G235" i="1"/>
  <c r="AC234" i="1"/>
  <c r="J234" i="1"/>
  <c r="G234" i="1"/>
  <c r="AC233" i="1"/>
  <c r="J233" i="1"/>
  <c r="G233" i="1"/>
  <c r="AC232" i="1"/>
  <c r="J232" i="1"/>
  <c r="G232" i="1"/>
  <c r="AC231" i="1"/>
  <c r="J231" i="1"/>
  <c r="G231" i="1"/>
  <c r="AC230" i="1"/>
  <c r="J230" i="1"/>
  <c r="G230" i="1"/>
  <c r="AC229" i="1"/>
  <c r="J229" i="1"/>
  <c r="G229" i="1"/>
  <c r="AC228" i="1"/>
  <c r="J228" i="1"/>
  <c r="G228" i="1"/>
  <c r="AC227" i="1"/>
  <c r="J227" i="1"/>
  <c r="G227" i="1"/>
  <c r="AC226" i="1"/>
  <c r="J226" i="1"/>
  <c r="G226" i="1"/>
  <c r="AC225" i="1"/>
  <c r="J225" i="1"/>
  <c r="G225" i="1"/>
  <c r="AC224" i="1"/>
  <c r="J224" i="1"/>
  <c r="G224" i="1"/>
  <c r="AC223" i="1"/>
  <c r="J223" i="1"/>
  <c r="G223" i="1"/>
  <c r="AC222" i="1"/>
  <c r="J222" i="1"/>
  <c r="G222" i="1"/>
  <c r="AC221" i="1"/>
  <c r="J221" i="1"/>
  <c r="G221" i="1"/>
  <c r="AC220" i="1"/>
  <c r="J220" i="1"/>
  <c r="G220" i="1"/>
  <c r="AC219" i="1"/>
  <c r="J219" i="1"/>
  <c r="G219" i="1"/>
  <c r="AC218" i="1"/>
  <c r="J218" i="1"/>
  <c r="G218" i="1"/>
  <c r="AC217" i="1"/>
  <c r="J217" i="1"/>
  <c r="G217" i="1"/>
  <c r="AC216" i="1"/>
  <c r="J216" i="1"/>
  <c r="G216" i="1"/>
  <c r="AC215" i="1"/>
  <c r="J215" i="1"/>
  <c r="G215" i="1"/>
  <c r="AC214" i="1"/>
  <c r="J214" i="1"/>
  <c r="G214" i="1"/>
  <c r="AC213" i="1"/>
  <c r="J213" i="1"/>
  <c r="G213" i="1"/>
  <c r="AC212" i="1"/>
  <c r="J212" i="1"/>
  <c r="G212" i="1"/>
  <c r="AC211" i="1"/>
  <c r="J211" i="1"/>
  <c r="G211" i="1"/>
  <c r="AC210" i="1"/>
  <c r="J210" i="1"/>
  <c r="G210" i="1"/>
  <c r="AC209" i="1"/>
  <c r="J209" i="1"/>
  <c r="G209" i="1"/>
  <c r="AC208" i="1"/>
  <c r="J208" i="1"/>
  <c r="G208" i="1"/>
  <c r="AC207" i="1"/>
  <c r="J207" i="1"/>
  <c r="G207" i="1"/>
  <c r="AC206" i="1"/>
  <c r="J206" i="1"/>
  <c r="G206" i="1"/>
  <c r="AC205" i="1"/>
  <c r="J205" i="1"/>
  <c r="G205" i="1"/>
  <c r="AC204" i="1"/>
  <c r="J204" i="1"/>
  <c r="G204" i="1"/>
  <c r="AC203" i="1"/>
  <c r="J203" i="1"/>
  <c r="G203" i="1"/>
  <c r="AC202" i="1"/>
  <c r="J202" i="1"/>
  <c r="G202" i="1"/>
  <c r="AC201" i="1"/>
  <c r="J201" i="1"/>
  <c r="G201" i="1"/>
  <c r="AC200" i="1"/>
  <c r="J200" i="1"/>
  <c r="G200" i="1"/>
  <c r="AC199" i="1"/>
  <c r="J199" i="1"/>
  <c r="G199" i="1"/>
  <c r="AC198" i="1"/>
  <c r="J198" i="1"/>
  <c r="G198" i="1"/>
  <c r="AC197" i="1"/>
  <c r="J197" i="1"/>
  <c r="G197" i="1"/>
  <c r="AC196" i="1"/>
  <c r="J196" i="1"/>
  <c r="G196" i="1"/>
  <c r="AC195" i="1"/>
  <c r="J195" i="1"/>
  <c r="G195" i="1"/>
  <c r="AC194" i="1"/>
  <c r="J194" i="1"/>
  <c r="G194" i="1"/>
  <c r="AC193" i="1"/>
  <c r="J193" i="1"/>
  <c r="G193" i="1"/>
  <c r="AC192" i="1"/>
  <c r="J192" i="1"/>
  <c r="G192" i="1"/>
  <c r="AC191" i="1"/>
  <c r="J191" i="1"/>
  <c r="G191" i="1"/>
  <c r="AC190" i="1"/>
  <c r="J190" i="1"/>
  <c r="G190" i="1"/>
  <c r="AC189" i="1"/>
  <c r="J189" i="1"/>
  <c r="G189" i="1"/>
  <c r="AC188" i="1"/>
  <c r="J188" i="1"/>
  <c r="G188" i="1"/>
  <c r="AC187" i="1"/>
  <c r="J187" i="1"/>
  <c r="G187" i="1"/>
  <c r="AC186" i="1"/>
  <c r="J186" i="1"/>
  <c r="G186" i="1"/>
  <c r="AC185" i="1"/>
  <c r="J185" i="1"/>
  <c r="G185" i="1"/>
  <c r="AC184" i="1"/>
  <c r="J184" i="1"/>
  <c r="G184" i="1"/>
  <c r="AC183" i="1"/>
  <c r="J183" i="1"/>
  <c r="G183" i="1"/>
  <c r="AC182" i="1"/>
  <c r="J182" i="1"/>
  <c r="G182" i="1"/>
  <c r="AC181" i="1"/>
  <c r="J181" i="1"/>
  <c r="G181" i="1"/>
  <c r="AC180" i="1"/>
  <c r="J180" i="1"/>
  <c r="G180" i="1"/>
  <c r="AC179" i="1"/>
  <c r="J179" i="1"/>
  <c r="G179" i="1"/>
  <c r="AC178" i="1"/>
  <c r="J178" i="1"/>
  <c r="G178" i="1"/>
  <c r="AC177" i="1"/>
  <c r="J177" i="1"/>
  <c r="G177" i="1"/>
  <c r="AC176" i="1"/>
  <c r="J176" i="1"/>
  <c r="G176" i="1"/>
  <c r="AC175" i="1"/>
  <c r="J175" i="1"/>
  <c r="G175" i="1"/>
  <c r="AC174" i="1"/>
  <c r="J174" i="1"/>
  <c r="G174" i="1"/>
  <c r="AC173" i="1"/>
  <c r="J173" i="1"/>
  <c r="G173" i="1"/>
  <c r="AC172" i="1"/>
  <c r="J172" i="1"/>
  <c r="G172" i="1"/>
  <c r="AC171" i="1"/>
  <c r="J171" i="1"/>
  <c r="G171" i="1"/>
  <c r="AC170" i="1"/>
  <c r="J170" i="1"/>
  <c r="G170" i="1"/>
  <c r="AC169" i="1"/>
  <c r="J169" i="1"/>
  <c r="G169" i="1"/>
  <c r="AC168" i="1"/>
  <c r="J168" i="1"/>
  <c r="G168" i="1"/>
  <c r="AC167" i="1"/>
  <c r="J167" i="1"/>
  <c r="G167" i="1"/>
  <c r="AC166" i="1"/>
  <c r="J166" i="1"/>
  <c r="G166" i="1"/>
  <c r="AC165" i="1"/>
  <c r="J165" i="1"/>
  <c r="G165" i="1"/>
  <c r="AC164" i="1"/>
  <c r="J164" i="1"/>
  <c r="G164" i="1"/>
  <c r="AC163" i="1"/>
  <c r="J163" i="1"/>
  <c r="G163" i="1"/>
  <c r="AC162" i="1"/>
  <c r="J162" i="1"/>
  <c r="G162" i="1"/>
  <c r="AC161" i="1"/>
  <c r="J161" i="1"/>
  <c r="G161" i="1"/>
  <c r="AC160" i="1"/>
  <c r="J160" i="1"/>
  <c r="G160" i="1"/>
  <c r="AC159" i="1"/>
  <c r="J159" i="1"/>
  <c r="G159" i="1"/>
  <c r="AC158" i="1"/>
  <c r="J158" i="1"/>
  <c r="G158" i="1"/>
  <c r="AC157" i="1"/>
  <c r="J157" i="1"/>
  <c r="G157" i="1"/>
  <c r="AC156" i="1"/>
  <c r="J156" i="1"/>
  <c r="G156" i="1"/>
  <c r="AC155" i="1"/>
  <c r="J155" i="1"/>
  <c r="G155" i="1"/>
  <c r="AC154" i="1"/>
  <c r="J154" i="1"/>
  <c r="G154" i="1"/>
  <c r="AC153" i="1"/>
  <c r="J153" i="1"/>
  <c r="G153" i="1"/>
  <c r="AC152" i="1"/>
  <c r="J152" i="1"/>
  <c r="G152" i="1"/>
  <c r="AC151" i="1"/>
  <c r="J151" i="1"/>
  <c r="G151" i="1"/>
  <c r="AC150" i="1"/>
  <c r="J150" i="1"/>
  <c r="G150" i="1"/>
  <c r="AC149" i="1"/>
  <c r="J149" i="1"/>
  <c r="G149" i="1"/>
  <c r="AC148" i="1"/>
  <c r="J148" i="1"/>
  <c r="G148" i="1"/>
  <c r="AC147" i="1"/>
  <c r="J147" i="1"/>
  <c r="G147" i="1"/>
  <c r="AC146" i="1"/>
  <c r="J146" i="1"/>
  <c r="G146" i="1"/>
  <c r="AC145" i="1"/>
  <c r="J145" i="1"/>
  <c r="G145" i="1"/>
  <c r="AC144" i="1"/>
  <c r="J144" i="1"/>
  <c r="G144" i="1"/>
  <c r="AC143" i="1"/>
  <c r="J143" i="1"/>
  <c r="G143" i="1"/>
  <c r="AC142" i="1"/>
  <c r="J142" i="1"/>
  <c r="G142" i="1"/>
  <c r="AC141" i="1"/>
  <c r="J141" i="1"/>
  <c r="G141" i="1"/>
  <c r="AC140" i="1"/>
  <c r="J140" i="1"/>
  <c r="G140" i="1"/>
  <c r="AC139" i="1"/>
  <c r="J139" i="1"/>
  <c r="G139" i="1"/>
  <c r="AC138" i="1"/>
  <c r="J138" i="1"/>
  <c r="G138" i="1"/>
  <c r="AC137" i="1"/>
  <c r="J137" i="1"/>
  <c r="G137" i="1"/>
  <c r="AC136" i="1"/>
  <c r="J136" i="1"/>
  <c r="G136" i="1"/>
  <c r="AC135" i="1"/>
  <c r="J135" i="1"/>
  <c r="G135" i="1"/>
  <c r="AC134" i="1"/>
  <c r="J134" i="1"/>
  <c r="G134" i="1"/>
  <c r="AC133" i="1"/>
  <c r="J133" i="1"/>
  <c r="G133" i="1"/>
  <c r="AC132" i="1"/>
  <c r="J132" i="1"/>
  <c r="G132" i="1"/>
  <c r="AC131" i="1"/>
  <c r="J131" i="1"/>
  <c r="G131" i="1"/>
  <c r="AC130" i="1"/>
  <c r="J130" i="1"/>
  <c r="G130" i="1"/>
  <c r="AC129" i="1"/>
  <c r="J129" i="1"/>
  <c r="G129" i="1"/>
  <c r="AC128" i="1"/>
  <c r="J128" i="1"/>
  <c r="G128" i="1"/>
  <c r="AC127" i="1"/>
  <c r="J127" i="1"/>
  <c r="G127" i="1"/>
  <c r="AC126" i="1"/>
  <c r="J126" i="1"/>
  <c r="G126" i="1"/>
  <c r="AC125" i="1"/>
  <c r="J125" i="1"/>
  <c r="G125" i="1"/>
  <c r="AC124" i="1"/>
  <c r="J124" i="1"/>
  <c r="G124" i="1"/>
  <c r="AC123" i="1"/>
  <c r="J123" i="1"/>
  <c r="G123" i="1"/>
  <c r="AC122" i="1"/>
  <c r="J122" i="1"/>
  <c r="G122" i="1"/>
  <c r="AC121" i="1"/>
  <c r="J121" i="1"/>
  <c r="G121" i="1"/>
  <c r="AC120" i="1"/>
  <c r="J120" i="1"/>
  <c r="G120" i="1"/>
  <c r="AC119" i="1"/>
  <c r="J119" i="1"/>
  <c r="G119" i="1"/>
  <c r="AC118" i="1"/>
  <c r="J118" i="1"/>
  <c r="G118" i="1"/>
  <c r="AC117" i="1"/>
  <c r="J117" i="1"/>
  <c r="G117" i="1"/>
  <c r="AC116" i="1"/>
  <c r="J116" i="1"/>
  <c r="G116" i="1"/>
  <c r="AC115" i="1"/>
  <c r="J115" i="1"/>
  <c r="G115" i="1"/>
  <c r="AC114" i="1"/>
  <c r="J114" i="1"/>
  <c r="G114" i="1"/>
  <c r="AC113" i="1"/>
  <c r="J113" i="1"/>
  <c r="G113" i="1"/>
  <c r="AC112" i="1"/>
  <c r="J112" i="1"/>
  <c r="G112" i="1"/>
  <c r="AC111" i="1"/>
  <c r="J111" i="1"/>
  <c r="G111" i="1"/>
  <c r="AC110" i="1"/>
  <c r="J110" i="1"/>
  <c r="G110" i="1"/>
  <c r="AC109" i="1"/>
  <c r="J109" i="1"/>
  <c r="G109" i="1"/>
  <c r="AC108" i="1"/>
  <c r="J108" i="1"/>
  <c r="G108" i="1"/>
  <c r="AC107" i="1"/>
  <c r="J107" i="1"/>
  <c r="G107" i="1"/>
  <c r="AC106" i="1"/>
  <c r="J106" i="1"/>
  <c r="G106" i="1"/>
  <c r="AC105" i="1"/>
  <c r="J105" i="1"/>
  <c r="G105" i="1"/>
  <c r="AC104" i="1"/>
  <c r="J104" i="1"/>
  <c r="G104" i="1"/>
  <c r="AC103" i="1"/>
  <c r="J103" i="1"/>
  <c r="G103" i="1"/>
  <c r="AC102" i="1"/>
  <c r="J102" i="1"/>
  <c r="G102" i="1"/>
  <c r="AC101" i="1"/>
  <c r="J101" i="1"/>
  <c r="G101" i="1"/>
  <c r="AC100" i="1"/>
  <c r="J100" i="1"/>
  <c r="G100" i="1"/>
  <c r="AC99" i="1"/>
  <c r="J99" i="1"/>
  <c r="G99" i="1"/>
  <c r="AC98" i="1"/>
  <c r="J98" i="1"/>
  <c r="G98" i="1"/>
  <c r="AC97" i="1"/>
  <c r="J97" i="1"/>
  <c r="G97" i="1"/>
  <c r="AC96" i="1"/>
  <c r="J96" i="1"/>
  <c r="G96" i="1"/>
  <c r="AC95" i="1"/>
  <c r="J95" i="1"/>
  <c r="G95" i="1"/>
  <c r="AC94" i="1"/>
  <c r="J94" i="1"/>
  <c r="G94" i="1"/>
  <c r="AC93" i="1"/>
  <c r="J93" i="1"/>
  <c r="G93" i="1"/>
  <c r="AC92" i="1"/>
  <c r="J92" i="1"/>
  <c r="G92" i="1"/>
  <c r="AC91" i="1"/>
  <c r="J91" i="1"/>
  <c r="G91" i="1"/>
  <c r="AC90" i="1"/>
  <c r="J90" i="1"/>
  <c r="G90" i="1"/>
  <c r="AC89" i="1"/>
  <c r="J89" i="1"/>
  <c r="G89" i="1"/>
  <c r="AC88" i="1"/>
  <c r="J88" i="1"/>
  <c r="G88" i="1"/>
  <c r="AC87" i="1"/>
  <c r="J87" i="1"/>
  <c r="G87" i="1"/>
  <c r="AC86" i="1"/>
  <c r="J86" i="1"/>
  <c r="G86" i="1"/>
  <c r="AC85" i="1"/>
  <c r="J85" i="1"/>
  <c r="G85" i="1"/>
  <c r="AC84" i="1"/>
  <c r="J84" i="1"/>
  <c r="G84" i="1"/>
  <c r="AC83" i="1"/>
  <c r="J83" i="1"/>
  <c r="G83" i="1"/>
  <c r="AC82" i="1"/>
  <c r="J82" i="1"/>
  <c r="G82" i="1"/>
  <c r="AC81" i="1"/>
  <c r="J81" i="1"/>
  <c r="G81" i="1"/>
  <c r="AC80" i="1"/>
  <c r="J80" i="1"/>
  <c r="G80" i="1"/>
  <c r="AC79" i="1"/>
  <c r="J79" i="1"/>
  <c r="G79" i="1"/>
  <c r="AC78" i="1"/>
  <c r="J78" i="1"/>
  <c r="G78" i="1"/>
  <c r="AC77" i="1"/>
  <c r="J77" i="1"/>
  <c r="G77" i="1"/>
  <c r="AC76" i="1"/>
  <c r="J76" i="1"/>
  <c r="G76" i="1"/>
  <c r="AC75" i="1"/>
  <c r="J75" i="1"/>
  <c r="G75" i="1"/>
  <c r="AC74" i="1"/>
  <c r="J74" i="1"/>
  <c r="G74" i="1"/>
  <c r="AC73" i="1"/>
  <c r="J73" i="1"/>
  <c r="G73" i="1"/>
  <c r="AC72" i="1"/>
  <c r="J72" i="1"/>
  <c r="G72" i="1"/>
  <c r="AC71" i="1"/>
  <c r="J71" i="1"/>
  <c r="G71" i="1"/>
  <c r="AC70" i="1"/>
  <c r="J70" i="1"/>
  <c r="G70" i="1"/>
  <c r="AC69" i="1"/>
  <c r="J69" i="1"/>
  <c r="G69" i="1"/>
  <c r="AC68" i="1"/>
  <c r="J68" i="1"/>
  <c r="G68" i="1"/>
  <c r="AC67" i="1"/>
  <c r="J67" i="1"/>
  <c r="G67" i="1"/>
  <c r="AC66" i="1"/>
  <c r="J66" i="1"/>
  <c r="G66" i="1"/>
  <c r="AC65" i="1"/>
  <c r="J65" i="1"/>
  <c r="G65" i="1"/>
  <c r="AC64" i="1"/>
  <c r="J64" i="1"/>
  <c r="G64" i="1"/>
  <c r="AC63" i="1"/>
  <c r="J63" i="1"/>
  <c r="G63" i="1"/>
  <c r="AC62" i="1"/>
  <c r="J62" i="1"/>
  <c r="G62" i="1"/>
  <c r="AC61" i="1"/>
  <c r="J61" i="1"/>
  <c r="G61" i="1"/>
  <c r="AC60" i="1"/>
  <c r="J60" i="1"/>
  <c r="G60" i="1"/>
  <c r="AC59" i="1"/>
  <c r="J59" i="1"/>
  <c r="G59" i="1"/>
  <c r="AC58" i="1"/>
  <c r="J58" i="1"/>
  <c r="G58" i="1"/>
  <c r="AC57" i="1"/>
  <c r="J57" i="1"/>
  <c r="G57" i="1"/>
  <c r="AC56" i="1"/>
  <c r="J56" i="1"/>
  <c r="G56" i="1"/>
  <c r="AC55" i="1"/>
  <c r="J55" i="1"/>
  <c r="G55" i="1"/>
  <c r="AC54" i="1"/>
  <c r="J54" i="1"/>
  <c r="G54" i="1"/>
  <c r="AC53" i="1"/>
  <c r="J53" i="1"/>
  <c r="G53" i="1"/>
  <c r="AC52" i="1"/>
  <c r="J52" i="1"/>
  <c r="G52" i="1"/>
  <c r="AC51" i="1"/>
  <c r="J51" i="1"/>
  <c r="G51" i="1"/>
  <c r="AC50" i="1"/>
  <c r="J50" i="1"/>
  <c r="G50" i="1"/>
  <c r="AC49" i="1"/>
  <c r="J49" i="1"/>
  <c r="G49" i="1"/>
  <c r="AC48" i="1"/>
  <c r="J48" i="1"/>
  <c r="G48" i="1"/>
  <c r="AC47" i="1"/>
  <c r="J47" i="1"/>
  <c r="G47" i="1"/>
  <c r="AC46" i="1"/>
  <c r="J46" i="1"/>
  <c r="G46" i="1"/>
  <c r="AC45" i="1"/>
  <c r="J45" i="1"/>
  <c r="G45" i="1"/>
  <c r="AC44" i="1"/>
  <c r="J44" i="1"/>
  <c r="G44" i="1"/>
  <c r="AC43" i="1"/>
  <c r="J43" i="1"/>
  <c r="G43" i="1"/>
  <c r="AC42" i="1"/>
  <c r="J42" i="1"/>
  <c r="G42" i="1"/>
  <c r="AC41" i="1"/>
  <c r="J41" i="1"/>
  <c r="G41" i="1"/>
  <c r="AC40" i="1"/>
  <c r="J40" i="1"/>
  <c r="G40" i="1"/>
  <c r="AC39" i="1"/>
  <c r="J39" i="1"/>
  <c r="G39" i="1"/>
  <c r="AC38" i="1"/>
  <c r="J38" i="1"/>
  <c r="G38" i="1"/>
  <c r="AC37" i="1"/>
  <c r="J37" i="1"/>
  <c r="G37" i="1"/>
  <c r="AC36" i="1"/>
  <c r="J36" i="1"/>
  <c r="G36" i="1"/>
  <c r="AC35" i="1"/>
  <c r="J35" i="1"/>
  <c r="G35" i="1"/>
  <c r="AC34" i="1"/>
  <c r="J34" i="1"/>
  <c r="G34" i="1"/>
  <c r="AC33" i="1"/>
  <c r="J33" i="1"/>
  <c r="G33" i="1"/>
  <c r="AC32" i="1"/>
  <c r="J32" i="1"/>
  <c r="G32" i="1"/>
  <c r="AC31" i="1"/>
  <c r="J31" i="1"/>
  <c r="G31" i="1"/>
  <c r="AC30" i="1"/>
  <c r="J30" i="1"/>
  <c r="G30" i="1"/>
  <c r="AC29" i="1"/>
  <c r="J29" i="1"/>
  <c r="G29" i="1"/>
  <c r="AC28" i="1"/>
  <c r="J28" i="1"/>
  <c r="G28" i="1"/>
  <c r="AC27" i="1"/>
  <c r="J27" i="1"/>
  <c r="G27" i="1"/>
  <c r="AC26" i="1"/>
  <c r="J26" i="1"/>
  <c r="G26" i="1"/>
  <c r="AC25" i="1"/>
  <c r="J25" i="1"/>
  <c r="G25" i="1"/>
  <c r="AC24" i="1"/>
  <c r="J24" i="1"/>
  <c r="G24" i="1"/>
  <c r="AC23" i="1"/>
  <c r="J23" i="1"/>
  <c r="G23" i="1"/>
  <c r="AC22" i="1"/>
  <c r="J22" i="1"/>
  <c r="G22" i="1"/>
  <c r="AC21" i="1"/>
  <c r="J21" i="1"/>
  <c r="G21" i="1"/>
  <c r="AC20" i="1"/>
  <c r="J20" i="1"/>
  <c r="G20" i="1"/>
  <c r="AC19" i="1"/>
  <c r="J19" i="1"/>
  <c r="G19" i="1"/>
  <c r="AC18" i="1"/>
  <c r="J18" i="1"/>
  <c r="G18" i="1"/>
  <c r="AC17" i="1"/>
  <c r="J17" i="1"/>
  <c r="G17" i="1"/>
  <c r="AC16" i="1"/>
  <c r="J16" i="1"/>
  <c r="G16" i="1"/>
  <c r="AC15" i="1"/>
  <c r="J15" i="1"/>
  <c r="G15" i="1"/>
  <c r="AC14" i="1"/>
  <c r="J14" i="1"/>
  <c r="G14" i="1"/>
  <c r="AC13" i="1"/>
  <c r="J13" i="1"/>
  <c r="G13" i="1"/>
  <c r="AC12" i="1"/>
  <c r="J12" i="1"/>
  <c r="G12" i="1"/>
  <c r="AC11" i="1"/>
  <c r="J11" i="1"/>
  <c r="G11" i="1"/>
  <c r="AC10" i="1"/>
  <c r="J10" i="1"/>
  <c r="G10" i="1"/>
  <c r="AC9" i="1"/>
  <c r="J9" i="1"/>
  <c r="G9" i="1"/>
  <c r="AC8" i="1"/>
  <c r="J8" i="1"/>
  <c r="G8" i="1"/>
  <c r="AC7" i="1"/>
  <c r="J7" i="1"/>
  <c r="G7" i="1"/>
  <c r="AC6" i="1"/>
  <c r="J6" i="1"/>
  <c r="G6" i="1"/>
  <c r="AC5" i="1"/>
  <c r="J5" i="1"/>
  <c r="G5" i="1"/>
  <c r="AC3" i="1"/>
  <c r="J3" i="1"/>
  <c r="G3" i="1"/>
  <c r="AC2" i="1"/>
  <c r="J2" i="1"/>
  <c r="G2" i="1"/>
  <c r="C5" i="4" l="1"/>
  <c r="C47" i="3"/>
  <c r="C48" i="3"/>
  <c r="C42" i="3"/>
  <c r="C6" i="3"/>
  <c r="C10" i="3"/>
  <c r="C11" i="3"/>
  <c r="C12" i="3"/>
  <c r="C41" i="3"/>
</calcChain>
</file>

<file path=xl/sharedStrings.xml><?xml version="1.0" encoding="utf-8"?>
<sst xmlns="http://schemas.openxmlformats.org/spreadsheetml/2006/main" count="12127" uniqueCount="2895">
  <si>
    <t>N°</t>
  </si>
  <si>
    <t>Fecha</t>
  </si>
  <si>
    <t>Lugar Jornada</t>
  </si>
  <si>
    <t>Documento</t>
  </si>
  <si>
    <t>Nombre</t>
  </si>
  <si>
    <t>Apellidos</t>
  </si>
  <si>
    <t>Nombre Completo</t>
  </si>
  <si>
    <t>Sexo</t>
  </si>
  <si>
    <t>Fecha de Nacimiento</t>
  </si>
  <si>
    <t>Edad</t>
  </si>
  <si>
    <t>Ocupación</t>
  </si>
  <si>
    <t>Telefono</t>
  </si>
  <si>
    <t>Estado civil</t>
  </si>
  <si>
    <t>Email</t>
  </si>
  <si>
    <t>EPS</t>
  </si>
  <si>
    <t>Régimen en salud</t>
  </si>
  <si>
    <t>Direccion</t>
  </si>
  <si>
    <t>Barrio</t>
  </si>
  <si>
    <t>RH</t>
  </si>
  <si>
    <t>Motivo de consulta</t>
  </si>
  <si>
    <t>Objeto de la tele orientación</t>
  </si>
  <si>
    <t>Antecedentes</t>
  </si>
  <si>
    <t>Otro:</t>
  </si>
  <si>
    <t>Tabaquismo</t>
  </si>
  <si>
    <t>Presión arterial sistólica</t>
  </si>
  <si>
    <t>Presion arterial diastólica</t>
  </si>
  <si>
    <t>Peso (KG)</t>
  </si>
  <si>
    <t>Talla (CM)</t>
  </si>
  <si>
    <t>IMC</t>
  </si>
  <si>
    <t>Actividad Física</t>
  </si>
  <si>
    <t>Conducta</t>
  </si>
  <si>
    <t>Especialidad que requiere:</t>
  </si>
  <si>
    <t>Canalizaciones</t>
  </si>
  <si>
    <t>Recomendaciones</t>
  </si>
  <si>
    <t>Alcalá</t>
  </si>
  <si>
    <t>Nubia Patiño de Ospina</t>
  </si>
  <si>
    <t>Mujer</t>
  </si>
  <si>
    <t xml:space="preserve">Ama de casa </t>
  </si>
  <si>
    <t>Viuda</t>
  </si>
  <si>
    <t>Savia</t>
  </si>
  <si>
    <t>Subsidiado</t>
  </si>
  <si>
    <t>Carrera 47 a # 39 sur 47</t>
  </si>
  <si>
    <t>O -</t>
  </si>
  <si>
    <t xml:space="preserve">ASESORIA GENERAL  - PROMOCION Y PREVENCION </t>
  </si>
  <si>
    <t>NO</t>
  </si>
  <si>
    <t>LEVE</t>
  </si>
  <si>
    <t>SOLO RECOMENDACIONES</t>
  </si>
  <si>
    <t>Gladys Patiño Lopera</t>
  </si>
  <si>
    <t>Pensionado</t>
  </si>
  <si>
    <t>Soltera</t>
  </si>
  <si>
    <t>monagladyspl@gmail.com</t>
  </si>
  <si>
    <t>Sura</t>
  </si>
  <si>
    <t>Contributivo</t>
  </si>
  <si>
    <t>Calle 46 sur # 46aa 23</t>
  </si>
  <si>
    <t>O +</t>
  </si>
  <si>
    <t>ASESORIA SOBRE UN SINTOMA EN PARTICULAR</t>
  </si>
  <si>
    <t>REQUIEREN CITA CON ESPECIALISTA</t>
  </si>
  <si>
    <t>NEUROLOGIA</t>
  </si>
  <si>
    <t xml:space="preserve">Liliana Estela Ospina Patiño </t>
  </si>
  <si>
    <t>lilianaospina582@gmail.com</t>
  </si>
  <si>
    <t>MODERADA</t>
  </si>
  <si>
    <t>Luis Fernando Carrasquilla Restrepo</t>
  </si>
  <si>
    <t>Hombre</t>
  </si>
  <si>
    <t>Desempleado</t>
  </si>
  <si>
    <t>Casado</t>
  </si>
  <si>
    <t>Sin dato</t>
  </si>
  <si>
    <t>Minas</t>
  </si>
  <si>
    <t>Daris Elena Ortiz Agudelo</t>
  </si>
  <si>
    <t>Casada</t>
  </si>
  <si>
    <t>Calle 40sur#47-41</t>
  </si>
  <si>
    <t>SI</t>
  </si>
  <si>
    <t xml:space="preserve"> LEVE</t>
  </si>
  <si>
    <t>MEDICINA INTERNA</t>
  </si>
  <si>
    <t>Duván Darío David Castrillón</t>
  </si>
  <si>
    <t>Independiente</t>
  </si>
  <si>
    <t>Carrera 48 39 SUR 72</t>
  </si>
  <si>
    <t>SEDENTARIO</t>
  </si>
  <si>
    <t>REQUIEREN CONTROL EN IPS</t>
  </si>
  <si>
    <t>Oscar Mauricio Agudelo Restrepo</t>
  </si>
  <si>
    <t>Soltero</t>
  </si>
  <si>
    <t>Nueva EPS</t>
  </si>
  <si>
    <t>Calle 40 sur 47 32</t>
  </si>
  <si>
    <t>Luz Marina Roldán</t>
  </si>
  <si>
    <t>lmarinaroldan49@gmail.com</t>
  </si>
  <si>
    <t>UDEA</t>
  </si>
  <si>
    <t>Carrera 46a 42 sur 75</t>
  </si>
  <si>
    <t>O-</t>
  </si>
  <si>
    <t>Fidel Gabriel Mejía</t>
  </si>
  <si>
    <t>fama3153@hotmail.com</t>
  </si>
  <si>
    <t>Carrera 47 38b sur 51</t>
  </si>
  <si>
    <t>Jhon James González Yepes</t>
  </si>
  <si>
    <t>SURA</t>
  </si>
  <si>
    <t>Carrera 47 39 sur 31</t>
  </si>
  <si>
    <t>A +</t>
  </si>
  <si>
    <t>Maria Liliana Martínez Cruz</t>
  </si>
  <si>
    <t>Separada</t>
  </si>
  <si>
    <t>malimarcruz@gmail.com</t>
  </si>
  <si>
    <t xml:space="preserve">Carrera 46 a # 45 bb sur 72  </t>
  </si>
  <si>
    <t>ENDOCRINOLOGIA</t>
  </si>
  <si>
    <t>Soledad del Socorro Restrepo Echeverri</t>
  </si>
  <si>
    <t>solrpo1@hotmail.com</t>
  </si>
  <si>
    <t>Carrera 47 38 b sur 51</t>
  </si>
  <si>
    <t>Víctor Hugo Atehortúa Grisales</t>
  </si>
  <si>
    <t>Carrera 47 a 38 b sur 12</t>
  </si>
  <si>
    <t>María Geni Berley  Atehortúa Grisales</t>
  </si>
  <si>
    <t>SIN DATO</t>
  </si>
  <si>
    <t>Francisco Bolívar Betancur</t>
  </si>
  <si>
    <t>danielabolivar2@gmail.com</t>
  </si>
  <si>
    <t>Calle 39 B 37</t>
  </si>
  <si>
    <t>B +</t>
  </si>
  <si>
    <t>Teresita de Jesús Gómez Giraldo</t>
  </si>
  <si>
    <t xml:space="preserve">sgirald15@gmail.com </t>
  </si>
  <si>
    <t>Calle 40 a sur 45 h 13</t>
  </si>
  <si>
    <t>Gloria Elena Sánchez Jaramillo</t>
  </si>
  <si>
    <t>Cuidadora adulto mayor</t>
  </si>
  <si>
    <t xml:space="preserve">Transversal 36 sur 29 59 </t>
  </si>
  <si>
    <t>San José</t>
  </si>
  <si>
    <t>Gladys de Jesús Cartagena Martínez</t>
  </si>
  <si>
    <t>elybecerrac@gmail.com</t>
  </si>
  <si>
    <t>Calle 17 sur 25 aa 150</t>
  </si>
  <si>
    <t>CIFRAS DE PRESION</t>
  </si>
  <si>
    <t>Doralba de Jesús Uribe Henao</t>
  </si>
  <si>
    <t>Pensionada</t>
  </si>
  <si>
    <t>uribehenaodoralba@gmail.com</t>
  </si>
  <si>
    <t>Cra 29 40c sur 42 inter 905</t>
  </si>
  <si>
    <t>La mina</t>
  </si>
  <si>
    <t>B+</t>
  </si>
  <si>
    <t>PREVENCION</t>
  </si>
  <si>
    <t>Cielo Istael Gómez de Villada</t>
  </si>
  <si>
    <t>istaelcielo55@gmail.com</t>
  </si>
  <si>
    <t>Cra 29 40 c sur 55</t>
  </si>
  <si>
    <t>O+</t>
  </si>
  <si>
    <t>CALAMBRES EN MsiS Y EQUIMOSIS</t>
  </si>
  <si>
    <t>José Alonso Osorio S.</t>
  </si>
  <si>
    <t>Salud Total</t>
  </si>
  <si>
    <t>Cll 46 sur 28 57</t>
  </si>
  <si>
    <t>La Mina</t>
  </si>
  <si>
    <t>PERDIDA DE PESO Y DOLOR ABDOMINAL</t>
  </si>
  <si>
    <t>María Yanelt Ruiz Loaiza</t>
  </si>
  <si>
    <t>EPILEPSIA/DEPRESION</t>
  </si>
  <si>
    <t>ASESORIA SOBRE ANTECEDENTE O ENFERMEDAD CONOCIDA</t>
  </si>
  <si>
    <t>Marta Cecilia Ortega Galeano</t>
  </si>
  <si>
    <t>dcaro9501@hotmail.com</t>
  </si>
  <si>
    <t>Savia Salud</t>
  </si>
  <si>
    <t>Cll 40 e sur 29 33</t>
  </si>
  <si>
    <t>La Florida</t>
  </si>
  <si>
    <t>HTA Y DISLIPIDEMIA</t>
  </si>
  <si>
    <t>Ruth Mery Vásquez Espinosa</t>
  </si>
  <si>
    <t>6043005672_3008500935</t>
  </si>
  <si>
    <t>mamaisaias2@gmail.com</t>
  </si>
  <si>
    <t>Cll 40 sur 30 10</t>
  </si>
  <si>
    <t>Gualandayes</t>
  </si>
  <si>
    <t>HTA</t>
  </si>
  <si>
    <t>TOXICOLOGIA</t>
  </si>
  <si>
    <t>Bernardo Antonio Escobar Vélez</t>
  </si>
  <si>
    <t>Cll 39 b sur 30 21</t>
  </si>
  <si>
    <t>Mesa</t>
  </si>
  <si>
    <t>A+</t>
  </si>
  <si>
    <t>DIABESTES E HTA</t>
  </si>
  <si>
    <t>Fabio León Ruiz Uribe</t>
  </si>
  <si>
    <t>leon12324.fr@gmail.com; leon12324@hotmail.com</t>
  </si>
  <si>
    <t>Cll 40 sur 27 205</t>
  </si>
  <si>
    <t>María Fabiola Ríos Rendón</t>
  </si>
  <si>
    <t>Cra 29 40 c sur 65</t>
  </si>
  <si>
    <t>Juvenal López Ocampo</t>
  </si>
  <si>
    <t>Comerciante</t>
  </si>
  <si>
    <t>Separado</t>
  </si>
  <si>
    <t>juvenallopez@hotmail.com</t>
  </si>
  <si>
    <t>Cll 40 sur 26 a 39</t>
  </si>
  <si>
    <t>Rosellón</t>
  </si>
  <si>
    <t>María Deyanira Montes de Sánchez</t>
  </si>
  <si>
    <t>montesmariadeyanira@gmail.com</t>
  </si>
  <si>
    <t>Trans 35 d sur 33 77</t>
  </si>
  <si>
    <t>Naranjos</t>
  </si>
  <si>
    <t>INSOMNIO</t>
  </si>
  <si>
    <t xml:space="preserve">Irene de Jesús Ceballos </t>
  </si>
  <si>
    <t>dianabetancur336@gmail.com</t>
  </si>
  <si>
    <t xml:space="preserve">Cra 30 40 d sur 55 </t>
  </si>
  <si>
    <t>NUTRICION</t>
  </si>
  <si>
    <t>Diana Paulina Betancur Ceballos</t>
  </si>
  <si>
    <t>Docente</t>
  </si>
  <si>
    <t>Luz Marina Ramírez</t>
  </si>
  <si>
    <t>puli865@hotmail.com</t>
  </si>
  <si>
    <t>Diag 33 35 b sur 21</t>
  </si>
  <si>
    <t>Los Naranjos</t>
  </si>
  <si>
    <t>DOLOR EN MAMA IZQUIERDA</t>
  </si>
  <si>
    <t>Beatriz Hoyos D.</t>
  </si>
  <si>
    <t xml:space="preserve">Cll 40 sur </t>
  </si>
  <si>
    <t>Joaquín Noé Cuartas</t>
  </si>
  <si>
    <t>veroherretamayo1702@gmail.com</t>
  </si>
  <si>
    <t>CARDIOPATIA</t>
  </si>
  <si>
    <t>Cruz Estella Tamayo</t>
  </si>
  <si>
    <t>DIABETES Y DISLIPIDEMIA</t>
  </si>
  <si>
    <t>Amparo Ruiz Osorio</t>
  </si>
  <si>
    <t>amparoosorio9@gmail.com</t>
  </si>
  <si>
    <t>Cll 39 b sur 31 39</t>
  </si>
  <si>
    <t>DIABETES E HTA</t>
  </si>
  <si>
    <t>Epifania del Carmen Plata</t>
  </si>
  <si>
    <t>Unión Libre</t>
  </si>
  <si>
    <t>epifaniaplata@gmail.com</t>
  </si>
  <si>
    <t>Cara 44 d 40 sur 9 60</t>
  </si>
  <si>
    <t>Arenales</t>
  </si>
  <si>
    <t>Isabella Alzate Ramírez</t>
  </si>
  <si>
    <t>Estudiante</t>
  </si>
  <si>
    <t>DOLOR TORACICO</t>
  </si>
  <si>
    <t>Luz Marina Mendoza</t>
  </si>
  <si>
    <t>marina69@hotmail.es</t>
  </si>
  <si>
    <t>Cra 31 40 c sur 22</t>
  </si>
  <si>
    <t>Florida</t>
  </si>
  <si>
    <t>Vereda El Escobero</t>
  </si>
  <si>
    <t>Jairo Rafael Guerrero Mármol</t>
  </si>
  <si>
    <t>mservicios45@gmail.com</t>
  </si>
  <si>
    <t>Calle 36 d sur 24 50</t>
  </si>
  <si>
    <t>El Escobero</t>
  </si>
  <si>
    <t xml:space="preserve">HIGADO GRASO   </t>
  </si>
  <si>
    <t>Yaneth Bautista Aponte</t>
  </si>
  <si>
    <t>yanethbau18@gmail.com</t>
  </si>
  <si>
    <t>Sanidad Militar</t>
  </si>
  <si>
    <t>Especial</t>
  </si>
  <si>
    <t>CR 27 AA 36 SUR 151</t>
  </si>
  <si>
    <t>La Inmaculada</t>
  </si>
  <si>
    <t>HIPOTIROIDISMO - LITIASIS RENAL</t>
  </si>
  <si>
    <t xml:space="preserve">UROLOGIA </t>
  </si>
  <si>
    <t>Beatriz Helena Restrepo Morales</t>
  </si>
  <si>
    <t>contadora92@hotmail.com</t>
  </si>
  <si>
    <t>CR 27G 36 D SUR 25</t>
  </si>
  <si>
    <t>La Pradera</t>
  </si>
  <si>
    <t>HTA - DISLIPIDEMIA</t>
  </si>
  <si>
    <t xml:space="preserve">María Cristina Palacio Arboleda </t>
  </si>
  <si>
    <t>Administradora de Empresas</t>
  </si>
  <si>
    <t>mcpalacios@gmail.com</t>
  </si>
  <si>
    <t>CLL 36 D SUR 25-71</t>
  </si>
  <si>
    <t>HTA - TOS</t>
  </si>
  <si>
    <t>Olga Ocampo Agudelo</t>
  </si>
  <si>
    <t>Fundación M. Preventiva</t>
  </si>
  <si>
    <t>CR 29D 34 DD SUR 44</t>
  </si>
  <si>
    <t>ENF DIVERTIDULAR - FIBROMIALGIA - HTA</t>
  </si>
  <si>
    <t>Teresa de Jesús Villada Villada</t>
  </si>
  <si>
    <t>mariateresavillada8@gmail.com</t>
  </si>
  <si>
    <t>Paraiso</t>
  </si>
  <si>
    <t>HTA  - PREDIABETES</t>
  </si>
  <si>
    <t>Blanca Olivia Alzate Salazar</t>
  </si>
  <si>
    <t>CLL 36D SUR #26A06</t>
  </si>
  <si>
    <t>BRONQUITIS - LESIONES EN PIEL</t>
  </si>
  <si>
    <t>DERMATOLOGIA</t>
  </si>
  <si>
    <t>Blanca Nubia Arévalo Castillo</t>
  </si>
  <si>
    <t>gusteran48@yahoo.es</t>
  </si>
  <si>
    <t>Sanitas</t>
  </si>
  <si>
    <t>Cll 37 b sur #27-17</t>
  </si>
  <si>
    <t>Loma Las Brujas</t>
  </si>
  <si>
    <t>SJOGREN - HIPOTIROIDISMO</t>
  </si>
  <si>
    <t xml:space="preserve">Gustavo Terán Osorio </t>
  </si>
  <si>
    <t>CLL 37 B SUR # 27-17</t>
  </si>
  <si>
    <t>ENF DIVERTICULAR - HIPERPLASIA PROSTATA</t>
  </si>
  <si>
    <t>Dora Beatriz García Villa</t>
  </si>
  <si>
    <t xml:space="preserve">dbgv@gmail.com </t>
  </si>
  <si>
    <t>TRANS 33 B SUR #29-101</t>
  </si>
  <si>
    <t>Manuel Uribe Ángel</t>
  </si>
  <si>
    <t>Nubia Durán Caicedo</t>
  </si>
  <si>
    <t>nubiaduran11@hotmail.com</t>
  </si>
  <si>
    <t>CLL 36 B SUR #27 A 205</t>
  </si>
  <si>
    <t xml:space="preserve">HIPOTIROIDISMO   </t>
  </si>
  <si>
    <t>Jimmy Castañeda Castrillón</t>
  </si>
  <si>
    <t>Conductor</t>
  </si>
  <si>
    <t>jimmyjavier882010@gmail.com</t>
  </si>
  <si>
    <t>CLL49 # 64-04</t>
  </si>
  <si>
    <t>Simón Bolívar</t>
  </si>
  <si>
    <t>DOLOR LUMBAR - UROLITIASIS</t>
  </si>
  <si>
    <t xml:space="preserve">Jorge Mario Vega Palacio </t>
  </si>
  <si>
    <t>jmvpgo@gmail.com</t>
  </si>
  <si>
    <t>CLL 36 D SUR # 25 A 71</t>
  </si>
  <si>
    <t>HIGADO GRASO - OBESIDAD</t>
  </si>
  <si>
    <t xml:space="preserve">Jorge Eliecer Molina Castaño </t>
  </si>
  <si>
    <t xml:space="preserve">jorgeemolinaca@gmail.com </t>
  </si>
  <si>
    <t>CR47 #39 A SUR 17</t>
  </si>
  <si>
    <t>Víctor Manuel Molina Castaño</t>
  </si>
  <si>
    <t>Empleado</t>
  </si>
  <si>
    <t>victormocoa@gmail.com</t>
  </si>
  <si>
    <t>CR 47 # 39A SUR 17</t>
  </si>
  <si>
    <t>Juan Gonzalo Gil Zapata</t>
  </si>
  <si>
    <t>cesariozapata25@gmail.com</t>
  </si>
  <si>
    <t>CLL 36D SUR 24-144</t>
  </si>
  <si>
    <t>Cesar Augusto Zapata Mesa</t>
  </si>
  <si>
    <t>CLL 36 D SUR 24-144</t>
  </si>
  <si>
    <t>MAREO</t>
  </si>
  <si>
    <t>El Portal</t>
  </si>
  <si>
    <t>Rosa Elena Agudelo Alvarez</t>
  </si>
  <si>
    <t>Confección</t>
  </si>
  <si>
    <t>Separado (a)</t>
  </si>
  <si>
    <t>reagudelo10@gmail.com</t>
  </si>
  <si>
    <t>Cra 40AA #53sur34 106</t>
  </si>
  <si>
    <t>Alto de las Flores</t>
  </si>
  <si>
    <t>DOLOR DORSAL/TRAST. DE MEMORIA</t>
  </si>
  <si>
    <t>Nidia Lopera Moreno</t>
  </si>
  <si>
    <t>nlopera81@gmail.com</t>
  </si>
  <si>
    <t>Calle 48 c sur 42d 47</t>
  </si>
  <si>
    <t>Loma del Barro</t>
  </si>
  <si>
    <t>SINTOMAS GASTROINTESTINALES</t>
  </si>
  <si>
    <t>Adriana Maria Ramirez Valencia</t>
  </si>
  <si>
    <t>Casado (a)</t>
  </si>
  <si>
    <t>amramires02@gmail.com</t>
  </si>
  <si>
    <t>Calle 29 sur # 45 a 60</t>
  </si>
  <si>
    <t>Jardines</t>
  </si>
  <si>
    <t>DOLOR ARTICULAR</t>
  </si>
  <si>
    <t>Amparo Bedoya Maya</t>
  </si>
  <si>
    <t>amparobe@yahoo.com</t>
  </si>
  <si>
    <t>Edificio Monte Carlo</t>
  </si>
  <si>
    <t>Escobero</t>
  </si>
  <si>
    <t>HIGADO GRASO Y OBESIDAD</t>
  </si>
  <si>
    <t>María Gilma Alzate de Zapata</t>
  </si>
  <si>
    <t>ilmaalzate1501@hotmail.com</t>
  </si>
  <si>
    <t>CRA 28 C CALLE 34 DD SUR 41</t>
  </si>
  <si>
    <t>Las cometas</t>
  </si>
  <si>
    <t>HTA - HHIPOTIROIDISMO</t>
  </si>
  <si>
    <t>Maria Camila Herrera Duque</t>
  </si>
  <si>
    <t>Soltero (a)</t>
  </si>
  <si>
    <t>camiladuque242@gmail.com</t>
  </si>
  <si>
    <t>Tv 34 D sur#29-76</t>
  </si>
  <si>
    <t>Uribe Ángel</t>
  </si>
  <si>
    <t>DOLOR ABDOMINAL</t>
  </si>
  <si>
    <t>Omaira Aristizabal Martínez</t>
  </si>
  <si>
    <t>omairaam72@gmail.com</t>
  </si>
  <si>
    <t>KRA 29 A #36D Sur - 11 811 bl2</t>
  </si>
  <si>
    <t>La pradera</t>
  </si>
  <si>
    <t>LA CIRCULACION - SOBREPESO</t>
  </si>
  <si>
    <t>Martha Liliam Gaviria Zapata</t>
  </si>
  <si>
    <t>KRA 29 #39 B Sur - 120</t>
  </si>
  <si>
    <t>SAN JOSE</t>
  </si>
  <si>
    <t>DOLOR EN MISS - DISFAGIA</t>
  </si>
  <si>
    <t>Teresa de Jesús Gómez de Ramírez</t>
  </si>
  <si>
    <t>malena4119@hotmail.com</t>
  </si>
  <si>
    <t>A-</t>
  </si>
  <si>
    <t>DIABETES - HTA</t>
  </si>
  <si>
    <t>María del Pylar Posada Botero</t>
  </si>
  <si>
    <t>SOLTERA</t>
  </si>
  <si>
    <t>pylarpo@gmail.com</t>
  </si>
  <si>
    <t>CALLE 41 SUR # 31 14 APTO 301</t>
  </si>
  <si>
    <t>GUALANDAYES</t>
  </si>
  <si>
    <t>CEFALEA</t>
  </si>
  <si>
    <t> María del Pilar Huelgo Teerán</t>
  </si>
  <si>
    <t>sanpauli1029@gmail.com</t>
  </si>
  <si>
    <t>Diag 32 c trans 34 e sur 14</t>
  </si>
  <si>
    <t>Las Margaritas</t>
  </si>
  <si>
    <t>DOLOR EN LAS MANOS</t>
  </si>
  <si>
    <t>Gloria Patricia Urrea londoño</t>
  </si>
  <si>
    <t>gloriaurrea633@gmail.com</t>
  </si>
  <si>
    <t>Carrera 43a#40sur79</t>
  </si>
  <si>
    <t>AB+</t>
  </si>
  <si>
    <t>FIBROMIALGIA</t>
  </si>
  <si>
    <t>Luz Mariela Bolívar</t>
  </si>
  <si>
    <t>lmariela.bolivar@gmail.com</t>
  </si>
  <si>
    <t>Rosalba Bedoya Florez</t>
  </si>
  <si>
    <t>albabedoya645@gmail.com</t>
  </si>
  <si>
    <t>Alto Misael</t>
  </si>
  <si>
    <t>Blanca Edilma Vanegas valencia</t>
  </si>
  <si>
    <t>Blanvava@hotmail.com</t>
  </si>
  <si>
    <t>Calle 39 sur #25b-130</t>
  </si>
  <si>
    <t>El chingui</t>
  </si>
  <si>
    <t>Elizabeth Serna Garcés</t>
  </si>
  <si>
    <t>INDEPENDIENTE</t>
  </si>
  <si>
    <t>CASADA</t>
  </si>
  <si>
    <t>ELIZABETH.SERNA@GMAIL.COM</t>
  </si>
  <si>
    <t>CALLE 39 B SUR # 34 A 11</t>
  </si>
  <si>
    <t>MESA</t>
  </si>
  <si>
    <t>LES - HTA</t>
  </si>
  <si>
    <t xml:space="preserve">Olga Cecilia Arcila Posada </t>
  </si>
  <si>
    <t>olgarcila@hotmail.com</t>
  </si>
  <si>
    <t>Cra 42 cc 45 c sur 30</t>
  </si>
  <si>
    <t>MENOPAUSIA - OBESIDAD</t>
  </si>
  <si>
    <t>Claudia Patricia Castrillon Quinchia</t>
  </si>
  <si>
    <t>Repostera</t>
  </si>
  <si>
    <t>quinchiaclaudia7@gmail.com</t>
  </si>
  <si>
    <t>Cr24D#40sur160</t>
  </si>
  <si>
    <t>Vallano</t>
  </si>
  <si>
    <t>CARDIOPATIA ISQUEMICA</t>
  </si>
  <si>
    <t>Gloria Zohé Posada Botero</t>
  </si>
  <si>
    <t>PENSIONADA</t>
  </si>
  <si>
    <t>VIUDA</t>
  </si>
  <si>
    <t>gloriazposadab@gmail.com</t>
  </si>
  <si>
    <t>SINTOMAS MENOPAUSICOS</t>
  </si>
  <si>
    <t>GINECOLOGIA</t>
  </si>
  <si>
    <t>Alejandra Ossa Restrepo</t>
  </si>
  <si>
    <t>UNION LIBRE</t>
  </si>
  <si>
    <t>comunidadmeraki07@gmail.com</t>
  </si>
  <si>
    <t>CALLE 45 B SUR # 43 A 22</t>
  </si>
  <si>
    <t>LA PAZ</t>
  </si>
  <si>
    <t>CAMBIOS HORMMONALES</t>
  </si>
  <si>
    <t>Emilsen de Jesús Zapata Morales</t>
  </si>
  <si>
    <t>emilsenzapatamorales@gmail.com</t>
  </si>
  <si>
    <t>Epm</t>
  </si>
  <si>
    <t>Diag 31 a 35 sur 50</t>
  </si>
  <si>
    <t>ARTRITIS REUMATOIDE</t>
  </si>
  <si>
    <t>Vereda El Perico</t>
  </si>
  <si>
    <t>Daniela Quintero Ríos</t>
  </si>
  <si>
    <t>Auxiliar Administ</t>
  </si>
  <si>
    <t>daniq19@hotmail.com</t>
  </si>
  <si>
    <t>Medellín</t>
  </si>
  <si>
    <t>La Milagrosa</t>
  </si>
  <si>
    <t>BOCIO TIROIDES Y PERDIDA DE PESO</t>
  </si>
  <si>
    <t>6. Atención en salud a la Adultez (29 a 59 años)</t>
  </si>
  <si>
    <t>VALORACION POR MEDICINA INTERNA PARA ESTUDIO TIROIDES</t>
  </si>
  <si>
    <t>Alejandra Gómez Serna</t>
  </si>
  <si>
    <t>alejandrags28@gmail.com</t>
  </si>
  <si>
    <t>Cra 44 16 c sur 40</t>
  </si>
  <si>
    <t>Poblado</t>
  </si>
  <si>
    <t>LITIASIS RENAL</t>
  </si>
  <si>
    <t>5 Detección temprana Alteraciones Joven (18 a 29 años)</t>
  </si>
  <si>
    <t>VALORACION POR MEDICINA GENERAL POR LITIASIS RENAL</t>
  </si>
  <si>
    <t>Ana María Montoya Velásquez</t>
  </si>
  <si>
    <t>amontoya16@gmail.com</t>
  </si>
  <si>
    <t>Calle 39 b sur 28 115</t>
  </si>
  <si>
    <t>Envigado</t>
  </si>
  <si>
    <t>DISLIPIDEMIA</t>
  </si>
  <si>
    <t>Luis Fernando Ríos Zapata</t>
  </si>
  <si>
    <t>Agricultor</t>
  </si>
  <si>
    <t>No tiene</t>
  </si>
  <si>
    <t>Vereda Pantanillo</t>
  </si>
  <si>
    <t>ORIENTACION GENERAL</t>
  </si>
  <si>
    <t>35. Programa de Enfermedades Crónicas PIC (HTA,DM,EPOC,Obesidad).</t>
  </si>
  <si>
    <t>HTA DE NOVO, REQUIERE INICIODE TRATAMIENTO Y SEGUIMIENTO</t>
  </si>
  <si>
    <t>Claudia Patricia Hernández</t>
  </si>
  <si>
    <t>VALORACION POR MEDICINA GENERAL PARA CONFIRMACION DIAGNOSTICO HTA</t>
  </si>
  <si>
    <t>Luz Esperanza Restrepo Jonhson</t>
  </si>
  <si>
    <t>cronicos0514@hotmail.com</t>
  </si>
  <si>
    <t>Calle 32 a sur 28 16</t>
  </si>
  <si>
    <t>MICROADENOMA</t>
  </si>
  <si>
    <t xml:space="preserve">VALORACION POR ENDOCRINOLOGIA POR MICROADENOMA, ACTUALMENTE GALACTORREA Y SINTOMAS ASOCIADOS. </t>
  </si>
  <si>
    <t xml:space="preserve">Paula Andrea Zuluaga Rios </t>
  </si>
  <si>
    <t>union libre</t>
  </si>
  <si>
    <t>paulaandreazuluaga24@gmail.com</t>
  </si>
  <si>
    <t>vereda pantanillo</t>
  </si>
  <si>
    <t>OBESIDAD - FLUJO VAGINAL</t>
  </si>
  <si>
    <t>VALORACION POR NUTRICION, PACIENTE CON OBESIDAD</t>
  </si>
  <si>
    <t>Gloria Quintero de Álvarez</t>
  </si>
  <si>
    <t>Vuida</t>
  </si>
  <si>
    <t>palvaqui@hotmail.com</t>
  </si>
  <si>
    <t>Calle 25 B Sur 45 50</t>
  </si>
  <si>
    <t>Villa Grande</t>
  </si>
  <si>
    <t>CARDIPATIA ISQUEMICA</t>
  </si>
  <si>
    <t>7. Atención en salud Vejez (60 años y mas)</t>
  </si>
  <si>
    <t>VALORACION POR MEDICINA GENERAL - DESCARTAR OSTEOPOROSIS</t>
  </si>
  <si>
    <t>Susana de Jesús Florez</t>
  </si>
  <si>
    <t>npg112@gmail.com</t>
  </si>
  <si>
    <t>OSTEOPOROSIS</t>
  </si>
  <si>
    <t>Marta Mónica Hincapié  Henández</t>
  </si>
  <si>
    <t>monica0765@hotmail.com</t>
  </si>
  <si>
    <t>Vereda Perico</t>
  </si>
  <si>
    <t>PARALISIS FACIAL PERFERICA</t>
  </si>
  <si>
    <t>Rodrigo Alberto Murcia Morales</t>
  </si>
  <si>
    <t>rodrigomurcia17@gmail.com</t>
  </si>
  <si>
    <t>PONAL</t>
  </si>
  <si>
    <t>Carrera 53 Este</t>
  </si>
  <si>
    <t>Vereda El Rosario</t>
  </si>
  <si>
    <t>SINTOMAS GI - PREDIABETES</t>
  </si>
  <si>
    <t>Zúñiga</t>
  </si>
  <si>
    <t>Dora Cecilia Arredondo Sanmartin</t>
  </si>
  <si>
    <t>arredondodora@hotmail.com</t>
  </si>
  <si>
    <t>Cra 27 B 23 sur 76</t>
  </si>
  <si>
    <t>PACIENTE FEMENINA 53 AÑOS , ACUDE A CONTROL CON LOS SIGUIENTES DIAGNOSTICOS 1. PREDIABETES ---2.HIPERTENSION ARTERIAL -- TRATAMIENTO ACTUAL ATORVASTATINA PARA LA PRESION ( NO SE ACUERDA ) -- QX TUBECTOMIA -VERTIGO -TOXICOS NIEGA ----SUBJETIVO NIEGA DOLOR TORACICO O DISNEA , REFIERE QUE ESTA PREOCUPADA PORQUE TIENE ASTENIA Y POCA MOTIVACION - SIN CAMBIOS DE ANIMO IMPORTANTES</t>
  </si>
  <si>
    <t>HTA
Dislipidemia</t>
  </si>
  <si>
    <t/>
  </si>
  <si>
    <t>No</t>
  </si>
  <si>
    <t>OPINION CIFRAS DE PA EN METAS , PREDIABETES EN TTO CON DIETA, NO HA TENIDO CONTROL RECIENTE ( INFORMACION DADA POR LA PACIENTE ) --ASTENIA Y ADINAMIA , DEBE SOLICTAR CITA POR MG PARA VALORAR CAUSAS  ( GLICEMIA - TSH ??) -- SE SIENTE BAJITA DE ANIMO PORQUE LAS HIJAS SE FUERON PARA ESPAÑA , DEBE SER VALORADA POR PSICOLOGIA --- REALIZA POCA ACTIVIDAD FISICA SE DAN RECOMENDACIONES</t>
  </si>
  <si>
    <t>Silvia Elena Torres Tuberquia</t>
  </si>
  <si>
    <t>silviatorrestuberquia@gmail.com</t>
  </si>
  <si>
    <t>Cra 27 B 23 sur 74</t>
  </si>
  <si>
    <t>PACIENTE FEMENINA DE 47 AÑOS QUE ACUDE A CONTROL CON DX 1. CERVICO DORSALGIA --- REFIERE DOLOR EN REGION CERVICAL POSTERIOR Y DORSAL , ADEMAS CON EPIGASTRALGIA URENTE , SENSACION DE GASES , DISPEPSIA , NO PERDIDA DE PESO , CONSULTA IPS INDICA TRATAMIENTO CON  ALGINATO -NO IBP CON MEJORIA PARCIAL -NIEGA PERDIDA DE PESO , POR EL CONTRARIO HA AUMENTADO DE PESO --AP ALERGIA A MEDICAMENTO QUE NO PRECISA - TOXICOS NIEGA -- QX CESAREA</t>
  </si>
  <si>
    <t>CERVICALGIA</t>
  </si>
  <si>
    <t>OPINION SINTOMAS GI -SE DAN RECOMEDNACIONES DE ALIMENTACION, MEDIDAS ANTI ERGE --RECIBIO TRATAMIENTO CON ALGINATO ( INFORMACION DADA POR EL PACIENTE ) POR TRES MESES Y CON POCA RESPUESTA ---- DOLOR CERVICO DORSAL , SE DAN RECOMENDACIONES  POSICIONALES Y SI PERSISTE DEBE CONSULTAR---- SOBRE PESO IMC 26.6 , DEBE SER VALORADA POR NUTRICION ---- SE REFUERZAN HABITOS DE VIDA</t>
  </si>
  <si>
    <t>Fanny Estela Bolívar Jiménez</t>
  </si>
  <si>
    <t>bfannyestela@gmail.com; bfannyp22412@gmail.com</t>
  </si>
  <si>
    <t xml:space="preserve">Calle 57 B Sur 23 86 </t>
  </si>
  <si>
    <t>E FEMENINA DE 57 AÑOS DE EDAD QUE ACUDE A CONTROL CON LOS SIGUIENTES DIAGNSOTICOS -- AP NIEGA HTA / DM - NO ALERGIAS A MEDICAMENTOS -- QX MIOMAS UTERINOS , TUBECTOMIA --SUBJETIVO NIEGA DOLOR TORACICO O DISNEA , REFIERE DOLOR ABDOMINAL SINTOMAS DE ERGE, EPIGASTRALGIA , DEPOSICIONES NORMALES -- NIEGA PERDIDA DE PESO</t>
  </si>
  <si>
    <t>GASTRITIS / ERGE</t>
  </si>
  <si>
    <t>OPINION SINTOMAS GI -SE DAN RECOMEDNACIONES DE ALIMENTACION, MEDIDAS ANTI ERGE --SOBRE PESO SE LE EXPLICA QUE DEBE CUIDAR LA ALIMENTACION Y MANTENER ACTIVIDA FISICA --- PRESION ARTERIAL NORMAL --</t>
  </si>
  <si>
    <t>Alejandro Castañeda Arango</t>
  </si>
  <si>
    <t>10alejoca@gmail.com</t>
  </si>
  <si>
    <t>Cra 27 B 23 sur 54</t>
  </si>
  <si>
    <t>PACIENTE MASCULINO DE 26 AÑOS SIN ANTECEDNTES PATOLOGICOS , AP NIEGA ALERGIAS A MEDICAMENTOS -- TOXICOS: THC DIARIAMENTE, MANIFIEESTA DESEO DE DEJARLO  --- QX CX MAXILOFACIAL ( POSTERIOR A TRAUMATISMO ) -- SUBJETIVO NIEGA DOLOR TORACICO O DISNEA , NIEGA PALPITACIONES , LE PREOCUPA SU PESO , ES DEMASIADO DELGADO , MALOS HABITOS , NO DESAYUNA-</t>
  </si>
  <si>
    <t>BAJO PESO</t>
  </si>
  <si>
    <t>Si</t>
  </si>
  <si>
    <t>PSIQUIATRIA</t>
  </si>
  <si>
    <t>OPINION IMC 17.33 ( DELGADEZ ACEPTABLE ) DEBE SER VALORADO POR NUTRICION --- DEBE CONSULTAR MEDICINA GENERAL SE SUGIERE REALIZAR HEMOGRAMA, TSH , GLUCOSA Y DE ACUERDO A RESULTADOS DEFINIR CONDUCTA --- SE HACE ENFASIS EN ABANDONO DE THC/ CONSUME TAMBIEN COCAINA , SE LE EXPLICAN LOS RIESGOS , SE DAN RECOMENDACIONES , SE LE EXPLICA QUE DEBE CONSULTAR IPS PARA SOLICITAR APOYO EN EL MANEJO DE ADICCIONES  ---</t>
  </si>
  <si>
    <t>Bernarda de Jesús Toro Álvarez</t>
  </si>
  <si>
    <t xml:space="preserve">Calle 23 B Sur 27 29 </t>
  </si>
  <si>
    <t>PACIENTE FEMENINA DE 77 AÑOS , ACUDE A CONTROL CON LOS SIGUIENTES DIAGNOSTICOS 1. HTA----2. ARTROSIS --- EN TTO CON ENALAPRIL , ACETAMINOFEN -- NIEGA ALERGIAS -- TOXICOS NIEGA --- QX : TUBECTOMIA --- SUBJETIVO  REFIERE SENTIRSE BIEN , NIEGA DOLOR TORACICO O DISNEA , LE MOLESTA LA VISTA FUE VALORADA Y TIENE DX DE CATARATA -- REFIEREE DOLORES OSESO GENERALIZADOS</t>
  </si>
  <si>
    <t>ARTROSIS EN TTO PARA DOLOR</t>
  </si>
  <si>
    <t>OPINION PACIENTE CON HTA EN TTO CON BUEN CONTROL DE CIFRAS --- LE PREOCUPAN LOS DOLORES ARTICULARES , PROBABLE ARTROSIS , NO SE HA ESTUDIADO PARA OSTEOPOROSIS , TIENE INDICACION DE DMO POR LA EDAD --- SE DAN RECOMENDACIONES DE DIETA Y ACTIVIDAD FISICA ---</t>
  </si>
  <si>
    <t>María Inés Colorado Gómez</t>
  </si>
  <si>
    <t>inescolorado4@gmail.com</t>
  </si>
  <si>
    <t>Cra 27 B 23 sur 96</t>
  </si>
  <si>
    <t>PACIENTE FEMENINA DE 66 AÑOS, QUE ACUDE A CONTROL CON LOS SIGUIENTES ANTECEDETNES 1. APNEA DE SUEÑO - INDICAN TTO CON CPAP Y NO SE LO HAN ENTREGADO ( REFIERE DESDE HACE UN AÑO CON EL TRAMITE ) ---2.CX BARIATRICA HACE 12 AÑOS ( PERDIDA DE 33 KILOS - CON RECUPERACION ACTULAMENTE PESO 71 KILOS )--- HIPOTIROIDISMO EN TTO CON LVT --ESTA EN TTO CON ACIDO FOLICO , VITAMINA B12 , CALCIO --3. OSTEOPOROSIS EN TTO CON ACIDO ZOLEDRONICO EN SEGUIMIENTO POR  MEDICINA INTERNA PROXIMO CONTROL EN JULIO  4. HIPERTENSION ARTERIAL ---- AP ALERGIA A MORFINA -- QX AMIGDALECTOMIA CESAREA -- TOXICOS EX TABAQUISMO --- SUBJETIVO: NIEGA DOLOR TORACICO O DISNEA - NIEGA SINTOMAS URINARIOS O RESPIRATORIOS</t>
  </si>
  <si>
    <t>BY PASS GASTRICO -- SAHOS TIENE PENDIENTE CPAP</t>
  </si>
  <si>
    <t>APNEA DE SUEÑO , TIENE PENDIENTE ENTREGA DE CPAP --- CIFRAS DE PA EN METAS ADHERENTE A TRATAMINTO ---HIPOTIROIDISMO CON APARENTE BUEN CONTROL ---BY PASS GASTRICO  YA EN TTO CON SUPLEMENTOS NUTRCIONALES CON OBESIDAD I ACTUALMENTE , NO HA SIDO VALORADA POR NUTRICION DEBE SOLCITARSE NUEVAMENTE --- SE DAN RECOMENDACIONES DE DIETA Y ACTIVIDAD FISICA --</t>
  </si>
  <si>
    <t>María Amanda Rozo Castañeda</t>
  </si>
  <si>
    <t>Transversal Intermedia</t>
  </si>
  <si>
    <t>PACIENTE  FEMENINA DE 69 AÑOS DE EDAD QUE ACUDE A CONTROL CON DX 1. ARTROSIS ---2. OSTEOPOROSIS --- EN TRATAMIENTO CON CALCIO / MAGNESIO -- AP NIEGA ALERGIA A MEDICAMENTOS --QX PROTESIS TOTAL DE RODILLA DERECHA -- TOXICOS NIEGA --- SUBJETIVO : REFIERE DOLORES OSEOS A PREDOMINIO DE HOMBRO DERECHO , TAMBIEN LAS RODILLAS A PREDOMINIO DERECHO , NIEGA EDEMA, DOLOR EN MANOS CON DEFORMIDAD</t>
  </si>
  <si>
    <t>ARTROSIS / OSTEOPOROSIS</t>
  </si>
  <si>
    <t>PACIENTE CON ARTROSIS / OSTEOPOROSIS EN TTO CON CALCIO/ ANALGESICO  - INDICAN TTO CON ACIDO ZOLEDRONICO PERO NO LO CUMPLE - DEBE SER VALROADA POR MG REVISAR ESTUDIOS PREVIOS ( DMO ) PARA DEFINIR SI REQUIERE CONTROL NUEVAMENTE---CIFRAS DE PA ADECUADAS - PESO NORMAL - SE DAN RECOMENDACIONES RELACIONADAS CON EJERCICIO FISICO ( DEBE AUMENTARLO ) Y DIETA --- SE ACLARAN DUDAS</t>
  </si>
  <si>
    <t>Mabel Gil Cárdenas</t>
  </si>
  <si>
    <t>mabelagil@hotmail.com</t>
  </si>
  <si>
    <t>Calle 27 Sur 27 B 12</t>
  </si>
  <si>
    <t>Loma del Esmeraldal</t>
  </si>
  <si>
    <t>PACIENTE FEMENINA QUE PRESENTO ESTANDO EN MISA SUDROACION , CON EPISODIO DE SINCOPE, SIN MOV ANORMALES , EPISODIO QUE SE REPITE, NO HABIA DESAYUNADO  Y CONSULTA IPS,  , EVIDENCIAN CIFRAS DE PA CON TENDENCIA A HIPERTENSION Y SOLICITAN ESTUDIOS , NO HA PRESENTADO NUEVOS EVENTOS , SOLO PERSISTE CON LA CABEZA ENCALAMBRADA --- AP DIABETES TIPO 2 EN TTO CON METFORMINA Y LOVASTATINA -- AP NIEGA ALERGIAS A MEDICAMENTOS --- TOXICOS NIEGA ---</t>
  </si>
  <si>
    <t>Diabetes Mellitus
Dislipidemia</t>
  </si>
  <si>
    <t>SINCOPE EN ESTUDIO</t>
  </si>
  <si>
    <t>PACIENTE CON DM TIPO 2 EN TRATAMIENTO CON METFORMINA , PRESENTO EPISODIO DE SINCOPE HACE DOS SEMANAS , NO LO HA VUELTO A PRESENTAR , NO HABIA DESAYUNADO ( HIPOGLICEMIA ??) CONSULTA IPS Y SOLCITAN PARCLINICOS QUE ESTA PENDIETNE REALIZAR, SE DEBE ESTUDIAR YA QUE TIENE MULTIPLES FR  Y SER VALORADA POR MEDICINA INTERNA  --- CIFRAS DE PA EN METAS ----SOBRE PESO SE DAN RECOMENDACIONES DE DIETA Y ACTIVIDAD FISICA ---</t>
  </si>
  <si>
    <t>Geovanni de Jesús Castañeda Bolívar</t>
  </si>
  <si>
    <t>Calle 23 sur 27 19</t>
  </si>
  <si>
    <t>PACIENTE MASCULINO , CONSULTA POR 1. INSOMNIO DE CONSCILIACION EN TTO CON LEVOMEPROMAZINA EN GOTAS AUTOMEDICADO --- 2. TINNITUS VALORADO POR ORL PREVIAMENTE SIN CONTROL DESDE HACE DOS AÑOS --- AP NIEGA ALERGIAS A MEDICAMENTOS -- TOXICOS NIEGA -- QX NIEGA -- SUBJETIVO REFIERE INSOMNIO DE CONSCILIACION , NIEGA DOLOR TORACICO O DISNEA - NO PALPITAICONES O EDEMA</t>
  </si>
  <si>
    <t>INSOMNIO DE CONSCILIACION DEBE CONSULTAR LA IPS PARA EVALUAR OPCIONES DE TRATAMIENTO-- CIFRAS DE PA EN METAS -- PESO NORMAL , SEDENTARIO SE DAN RECOMENDACION DE EJERCICO --</t>
  </si>
  <si>
    <t>Steven Castañeda Arango</t>
  </si>
  <si>
    <t>01steven28@gmail.com</t>
  </si>
  <si>
    <t>PACIENTE MASCULINO 31 AÑOS , TRABAJA EN COCINA ,ANTECEDENTE DE LEUCEMIA A LOS 10 AÑOS CON CRITERIOS DE CURACION , EN SEGUIMIENTO ANUAL , TIENE PENDIENTE VALORACION - SUBJETIVO REFIERE SENSACION DE CARRASPERA EN LA GARGANTA A PREDOMINIO NOCTURNO , ADEMAS DOLOR EN MIEMBROS INFERIORES A PREDOMINIO DE PLANTAS DE LOS PIES HASTA LOS TOBILLOS Y LAS PANTORRILLAS , NOTA QUE HAN SALIDO ARAÑAS VASCULARES - ADEMAS DOLOR LUMBAR</t>
  </si>
  <si>
    <t>LEUCEMIA EN LA INFANCIA , TIENE PENDIETNE CONTROL</t>
  </si>
  <si>
    <t>OPINION PACIENTE CON DOLOR EN MISS - SE DEBE VALORAR CLINICAMENTE SI PRESENTA INSUFICIENCIA VENOSA Y EVALUAR DOLOR EN TALONES , SE LE EXPLICA QUE DEBE SER VALORADO POR MG Y DEFINIR CONDUCTA ---SOMNOLENCIA ,NIEGA DIFICULTAD PARA DORMIR Y NO RONCA  SE DAN RECOMENDACIONES Y DE PERSISTIR CONSIDERARA PARACLINICOS ---SOBRE PESO DEBE SER VALORADO POR NUTRICION --- SE DAN RECOMENDACIONES DE DIETA Y ACTIVIDAD FISICA</t>
  </si>
  <si>
    <t>Paulina Londoño Marín</t>
  </si>
  <si>
    <t>paulondo2806@hotmail.com</t>
  </si>
  <si>
    <t>Cra 27 B 23 SUR 74</t>
  </si>
  <si>
    <t>PACIENTE FEMENINA DE 28 AÑOS QUE ACUDE A CONTROL CON LOS SIGUIETNES DIAGNOSTICOS 1. ASMA EN TTO CON SALBUTAMOL SOS -BECLOMETASONA -- UTLIMA CRISIS HACE UNA SEMANA ---2. HIGADO GRASO RECIENTE DIAGNOSTICO , TIENE PENDIENTE VALORACION POR MG Y ESTA SIENDO COMENTADA POR INTERNISTA -- SUBJETIVO REFIERE DOLOR EN HEMIABDOMEN DERECHO DE MODERADA INTENSIDAD ,CON MEJORIA DE ALIMENTACION HA MEJORADO -- NIEGA SINTOMAS CARDIOVASCULARES</t>
  </si>
  <si>
    <t>ASMA EN TTO CON BUEN CONTROL --- HIGADO GRASO DE RECIENTE DX , SOLICITAN ESTUDIOS</t>
  </si>
  <si>
    <t>ASMA BRONQUIAL EN TRATAMIENTO CON BUEN CONTROL DE SINTOMAS --- HIGADO GRASO (?) TIENE PENDIETNE VALORACION EN IPS POR MEDICO GENERAL Y YA FUE COMENTADA POR  MI , TIENE TRANSAMINASAS DE ABRIL 2024 CON LEVE ELEVACION / HEMOGRAMA NORMAL  POR LO QUE SE DEBE HACER SEGUIMIENTO   -- PESO ADECUDO Y PA EN METAS , SE REFUERZAN HABITOS DE VIDA Y SE DAN RECOMENDACIONES</t>
  </si>
  <si>
    <t>Glendy Yamileth Montoya Castañeda</t>
  </si>
  <si>
    <t>castanedayamileth880@gmail.com</t>
  </si>
  <si>
    <t>Cra 27 B 28 49</t>
  </si>
  <si>
    <t>PACIENTE FEMENINA CON ANTECEDENTE DE FIBROMIALGIA - HERNIA DISCAL , EN SEGUIMIENTO POR CLINICA DE DOLOR CON MEJORIA PARCIAL Y MODIFICACION RECIENTE DE TRATAMIENTO -- AP NIEGA HTA - DM -- ALERGIA A MEDIO DE CONTRASTE ORAL ( RASH CUTANEO ) -- TOXICOS NIEGA -- SUBJETIVO NIEGA DOLOR TORACICO PALITACIONES O EDEMA</t>
  </si>
  <si>
    <t>FIBROMIALGIA - HERNIA DISCAL EN SEGUIMIENTO POR CLINICA DE DOLOR</t>
  </si>
  <si>
    <t>FIBROMIALGIA CON REGULAR CONTROL DE SINTOMAS EN SEGUIMIENTO POR CLINICA DE DOLOR --- SOBRE PESO DEBE SER VALORADA POR NUTRICION -- SE DAN RECOMENDACIONES DE ESTILO DE VIDA ( ACTIVIDAD FISICA Y DIETA ) -- CIFRAS DE PA NORMALES -</t>
  </si>
  <si>
    <t>Angela Esperanza Higuita Quiroz</t>
  </si>
  <si>
    <t>angela7016.e@gmail.com</t>
  </si>
  <si>
    <t>Calle 23 Sur 28 49</t>
  </si>
  <si>
    <t>PACIENTE FEMENINA CON ANTECEDENTE DE CA MAMA EN SEGUIMIENTO - SIN EMBARGO REFIERE QUE NO HA VUELTO A CONTROL -- AP NIEGA HTA - DM - ALERGIAS -- TOXICOS NIEGA --SUBJETIVO REFIERE DOLOR EN HOMBRO DERECHO CON LIMITACION FUNCIONAL , NIEGA INFLAMACION -- NIEGA SINTOMAS CV</t>
  </si>
  <si>
    <t>DOLOR EN HOMBRO DERECHO ---- CA MAMA POR ANTECEDENTES , TOMO 10 AÑOS TAMOXIFENO - ACTUALMENTE SIN TRATAMIENTO</t>
  </si>
  <si>
    <t>CA MAMA , TIENE PENDIETNE CONTROL SE LE EXPLICA LA IMPORTANCIA -- DOLOR Y LIMITACION EN HOMBOR DERECHO DEBE CONSULTAR IPS A MEDICO GENERAL PARA DEFINIR CONDUCTA ---- PA EN METAS Y PESO ADECUADO ---- SEDENTARIA SE HACE ENFASIS EN AUMENTAR ACTIVIDAD FISICA Y SE DAN RECOMENDACIONES DE DIETA --</t>
  </si>
  <si>
    <t>Mario de Jesús Castañeda Mejía</t>
  </si>
  <si>
    <t>marioasanmartin@gmail.com</t>
  </si>
  <si>
    <t>Cra 27 B 23 60</t>
  </si>
  <si>
    <t>PACIETNE MASCULINO QUE ACUDE A CONTROL CON DX 1. HIPERTENSION ARTERIAL EN TRATAMIENTO CON ENALAPRIL ,  CON BUEN ADHERENCIA ---2. PERDIDA DE PESO----3. ARRITMIA CARDIACA ( PROBABLEMTNE FA ANTICOAGULADO CON DABIGATRAN - BB ) ----- ( REFIERE QUE EL PESO PREVIO 64 KILOS ACTUAL 58 KILOS ) DICE QUE EN 10 MESES --SUBJETIVO : NIEGA DOLOR TORACICO O DISNEA , NIEGA DOLOR ABDOMINAL O CAMBIO DE HABITO INTESTINAL</t>
  </si>
  <si>
    <t>CIFRAS DE PA FUERA DE METAS , ADHERENTE A TRATAMIENTO , REFIERE QUE LO VALORARON HACE DOS  SEMANAS CON PA NORMAL --ARRITMIA CARDIACA ( PROBABLEMTNE FA ANTICOAGULADO CON DABIGATRAN - BB ), BRADICARDIA EN ESTE MOMENTO ( FC 48 ) -TIENE PENDIENTE VALORACION POR CARDIOLOGIA EN JULIO 2024 ---- PERDIDA DE PESO ( REFERIDA POR EL PACIENTE) 10 KILOS APROX EN 10 MESES, SIN SINTOMAS QUE ORIENTEN LA CAUSA POR LO QUE DEBE SER VALORACDO POR MEDICINA INTERNA PARA DEFINIR CONDUCTA ---SE HACE ENFASIS EN CAMBIOS DE ESTILO DE VIDA ( DIETA Y ACTIVIDAD FISICA )</t>
  </si>
  <si>
    <t>Mario Alberto Arredondo Sanmartín</t>
  </si>
  <si>
    <t>Cra 27 B 23 sur 60</t>
  </si>
  <si>
    <t>PACIETNE MASCULINO QUE ACUDE A CONTROL CON DX 1. HIPERTENSION ARTERIAL EN TRATAMIENTO CON BUEN ADHERENCIA ---2. GLAUCOMA -- AP NIEGA ALERGIAS -- QX VASECTOMIA -- SUBJETIVO NIEGA DOLOR TORACICO O DISNEA , NO PALPITACIONES - NIEGA SINTOMAS GI , NO DOLOR EN MSIS NI EDEMA</t>
  </si>
  <si>
    <t>TRATAMIENTO ENALAPRIL -- DOLOR RODILLA IZQUIERDA</t>
  </si>
  <si>
    <t>CIFRAS DE PA FUERA DE METAS ADHERENTE A TRATAMIENTO , REFIERE QUE LA HA TENIDO NORMAL , SE LE EXPLICA QUE DEBE HACER SEGUIMIENTO, TIENE PENDIENTE CONTROL EN IPS EN AGOSTO ----- TUVO TRAUMATISMO EN PIE JUGANDO FUTBOL , PERSISTE INFLAMADO , SE  LE SUGIERE CONSULTAR CON MG PARA VALORACION Y EX FISICO ---- SOBRE PESO NO HA SIDO VISTO POR NUTRICION , SE DAN RECOMENDACIONES DE ESTILO DE VIDA --</t>
  </si>
  <si>
    <t>Luz Angela Arango</t>
  </si>
  <si>
    <t>arangoa464@gmail.com</t>
  </si>
  <si>
    <t>Calle 23 sur 27 19 inte241</t>
  </si>
  <si>
    <t>PACIENTE FEMENINA QUE CONSULTA POR PRESENTAR DISPEPSIA Y DISTENSION ABDOMINAL , NIEGA CAMBIOS DE HABITO INTESTINAL, ES ESTREÑIMIENTO , ADEMAS EPIGASTRALGIA  , REFIERE QUE LOS SINTOMAS MEJORAN CON EL CONSUMO DE AVENA , NIEGA PERDIDA DE PESO , NO NAUSEAS NI VOMITOS -- NIEGA SINTOMAS CARDIOVASCULARES</t>
  </si>
  <si>
    <t>NIEGA</t>
  </si>
  <si>
    <t>PACIENTE CON SINTOMAS GI PROBABLE SII / GASTRITIS, SE DAN RECOMENDACIONES DE DIETA Y ACTIVIDAD FISICA -- SE LE EXPLICA QUE DEBE MEJORAR EL EJERCICIO Y COMPLEMENTAR CON RESISTENCIA -- PA NORMAL --</t>
  </si>
  <si>
    <t>Gloria Ruth Vélez Díaz</t>
  </si>
  <si>
    <t>velezgloria576@gmail.com</t>
  </si>
  <si>
    <t>PACIENTE FEMENINA CON DX DE  HIPERTENSION ARTERIAL - DISLIPIDEMIA - OBESIDAD ,ADHERENTE A TRATAMIENTO - ESTA PREOCUPADA POR EL PESO , ESTUVO EN SEGUIMIENTO POR PROGRAMA DE OBESIDAD , LOGRO DISMINUIR DE PESO , DESDE HACE DOS AÑOS NO LA VALORAN --- AP NIEGA ALERGIAS -- QX FX TIBIA Y PERONE -- SUBJETIVO NIEGA DOLOR TORACICO DISNEA O PALPITACIONES , TOS SECA OCASIONAL - NIEGA EDEMA EN MSIS Y OTROS SINTOMAS</t>
  </si>
  <si>
    <t>PRE DIABETES EN TRATAMIENTO CON METFORMINA</t>
  </si>
  <si>
    <t>OBESIDAD II , NO HA SIDO VALROADA POR NUTRICION EN LOS ULTIMOS DOS AÑOS , DEBE SOLICITAR CITA EN IPS --- CIFRAS DE PA EN METAS, ADHERENTE A TRATAMIENTO -- PRE DIABETES CON BUEN CONTROL -----REALIZA ACTIVIDAD FISICA TRES VECES A LA SEMANA , SE HACE ENFASIS EN AUMENTARLA Y REALIZAR EJERCICIOS DE RESISTENCIA</t>
  </si>
  <si>
    <t>Luz Ivone Zapata Bedoya</t>
  </si>
  <si>
    <t>ivonnezap9808@gmail.com</t>
  </si>
  <si>
    <t>Cra 27 B 53 sur 60</t>
  </si>
  <si>
    <t>PACIENTE FEMENINA DE 51 AÑOS CON ANTECEDENTE DE HIPOTIROIDISMO EN TTO CON LVT CON BUEN CONTROL , ACTUALMENTE CON SINTOMAS VIRALES EN TTO SINTOMATICO CON MEJORIA - REFIERE QUE CON FRECUENCIA PRESENTA DISNEA RELACIONADA CON USO DE LIMPIADORES ( CON CLORO ) - ADEMAS DOLOR EN RODILLAS REALIZAN ESTUDIOS  ( RX ) E INDICAN DISMINUCION DE PESO</t>
  </si>
  <si>
    <t>HIPOTIROIDISMO EN TTO CON LVT 100 MCG DIA CON ADECUADO CONTROL</t>
  </si>
  <si>
    <t>SOBRE PESO, SEDENTARIA  SE DAN RECOMENDACIONES NUTRICIONALES Y  DE ACTIVIDAD FISICA--- CUADRO RESPIRATORIO RECURRENTE IMPRESIONA ALERGICO DEBE CONSULTAR CON MG PARA DEFINIR CONDUCTA ---DOLOR EN RODILLAS A PREDOMINIO IZQUIERDO HA SIDO ESTUDIADA , SE DAN RECOMENDACIONES DE FORTALECIMIENTO MUSCULAR -</t>
  </si>
  <si>
    <t>Diana Patricia Montoya Hernández</t>
  </si>
  <si>
    <t>PACIENTE FEMENINA DE 58 AÑOS ACTUALMENTE CON CUADRO VIRAL CON RINORREA ANTERIOR ACUOSA , FIEBRE, MALESTAR GENERAL , DESDE HACE DOS SEMANAS , CONSULTA IPS Y DICE QUE NO LE INDICARON TRATAMIENTO -- ANTECEDENTES DE DM 2- HIPERTENSION ARTERIAL - DISLIPIDEMIA -- NIEGA ALERGIAS A MEDICAMENTOS -- QX COLECISTECTOMIA - TUBECTOMIA -- NIEGA SINTOMAS CARDIOVASCULARES</t>
  </si>
  <si>
    <t>Diabetes Mellitus
HTA
Dislipidemia</t>
  </si>
  <si>
    <t>CIFRAS DE PA FUERA DE METAS , EL DIA DE HOY NO CUMPLIO EL TRATAMIENTO , DICE QUE NO SE LO HAN ENTREGADO , SE HACE ENFASIS EN ADHERENCIA Y CONTROL Y SE LE EXPLICAN LOS RIESGOS --- DIABETES CON MAL CONTROL ( INFORMACION DADA POR LA PACIENTE ) MODIFICAN TRATAMIENTO PERO TAMPOCO LO HA INICIADO , SE LE EXPLICAN LOS RIESGOS -- SEDENTARIA Y CON DIETA NO ADECUADA ( OBESIDAD ) DEBE SER VALORADA POR NUTRICION --- CUADRO VIRAL EN TTO CON ACETAMINOFEN - SE DAN SEÑALES DE ALARMA  PARA CONSULTAR URGENCIAS</t>
  </si>
  <si>
    <t>Marta Gloria Rozo Rave</t>
  </si>
  <si>
    <t>Cra 27 B 23 sur 44</t>
  </si>
  <si>
    <t>PACIENTE FEMENINA DE 78 AÑOS QUE ACUDE A CONSULTA CON LOS SIGUIENTES DX 1. HTA - 2. DISLIPIDEMIA ---TTO VERAPAMILO-- ESTATINA --QX COLECISTECTOMIA -- NIEGA ALERGIA A MEDICAMENTOS -- REFIERE SENTIRSE SOLA , TRISTE POR LA PERDIDA DEL ESPOSO HACE 6 MESES , TODAVIA NO HA ACEPTADO LA PERDIDA Y LA SOLEDAD - REFIERE ASTENIA Y ADINAMIA , FUE REMITIDA A PSICOLOGIA ---SUBJETIVO NIEGA DOLOR TORACICO O DISNEA ,NO PALPITACIONES O EDEMA , NIEGA SINTOMAS RESPIRATORIOS O GU</t>
  </si>
  <si>
    <t>HTA CON BUEN CONTROL . ACTULMETNE CON SINTOMAS DEPRESIVOS ASOCIADOS A PERDIDA DEL ESPOSO , YA EN SEGUIMIENTO POR PSICOLOGIA , PERO NO DESEA ACUDIR MAS , REFIERE QUE TIENE ASTENIA Y YA FUE VALROADA POR MG SOLICITAN PARACLINICOS ( QUE ESTA PENDIENTE REALIZAR ) DEBE CONSULTAR NUEVAMENTE POR MG  PARA VALORACION Y DEFINIR PERTINENCIA DE ESTUDIOS ------- SEDENTARIA- OBESIDAD I  , SE DAN RECOMENDACIONES DE DIETA Y ACTIVIDAD FISICA</t>
  </si>
  <si>
    <t>Doralgisa Sanmartín Restrepo</t>
  </si>
  <si>
    <t>PACIENTE FEMENINA DE 79 AÑOS QUE ACUDE A CONSULTA CON DX DM 2- HIPERTENSION ARTERIAL -EPOC OR USA OXIGENO EN LA NOCHE - ADHERENTE --- QX CATARATA / GLAUCOMA -- TOXICO NIEGA -- SUBJETIVO REFIERE HIPOACUSIA , --- PRESENTO HACE UNA SEMANA DOLOR EN HEMITORAX DERECHO IRRADIADO A ESPALDA , REFIERE QUE CONSULTA Y LE DX ARRITMIA -SUBJETIVO NIEGA DOLOR TORACICO ACTUALMENTE , NIEGA DISNEA , TOS O  EXPECTORACION , NO DISNEA PAROXISTICA NOCTURNA - NIEGA EDEMA EN MSIS--- REFIRE DOLOR EN REGION CERVICO DORSAL</t>
  </si>
  <si>
    <t>Diabetes Mellitus
HTA
EPOC</t>
  </si>
  <si>
    <t>EXPOSICION A BIOMASA --- SAT 84-87% UTILIZA OXIGENO EN LA NOCHE</t>
  </si>
  <si>
    <t>PACIENTE CON DM2 EN SEGUIMIENTO EN IPS , CIFRAS DE PA  EN METAS --- EPOC OR NOCTURNO CON SAT ACTUAL CON HIPOXEMIA- 84 /87 % , USA INHALADORES CON BUENA ADHERNECIA , CONSULTO POR DOLOR TORACICO ( NO IMPRESIONA ANGINOSO ) DX ARRITMIA (?- NO CLARO )TIENE PENDIETNE NUEVA VALORACION , DEBE SEER VALORADA POR MG , REVISAR EKG Y DEFINIR CONDUCTA -- SE HACE ENFASIS EN ADHERENICA A TRATAMIENTO Y USO DE OXIGENO - LENGUAJE FLUIDO , NO SINTOMAS DE DESCOMPENSACION -----SE DAR RECOMENDACIONES DE DIEETA Y ACTIVIDAD FISICO</t>
  </si>
  <si>
    <t>Gladis Amparo Roldán Vallejo</t>
  </si>
  <si>
    <t>gladisroldan077@gmail.com</t>
  </si>
  <si>
    <t>PACIENTE FEMENINA DE 50 AÑOS QUE CONSULTA CON DX 1. CA COLON ( DX COLONOSCOPIA , ENCUENTRAN POLIPOS SE COMPLICA Y TERMINA EN CX HACE 20 DIAS , CONCLUYEN EN LA BX PATOLOGIA MALIGNA , FUE VALORADA YA POR ONCOLOGIA , SOLICTAN ESTUDIOS TOMOGRAFICOS) ---- 2. TAB --- ESTA CON LABILIDAD EMOCIONAL , LLANTO FACIL, ESTA TRISTE PORQUE LOS HIJOS NO PARECEN PREOCUPADOS POR SU SITUACION Y TIENE UN HIJO CON SINTOMAS DEPRESIVOS -- NO TIENE TRATAMIENTO PARA TAB ( SE LE TERMINO PREGABALINA , ESCITALOPRAN , AC VALPROICO , QUETIAPINA ) SE LE EXPLICA LA IMPORTANCIA DE LA ADHERENCIA Y EL CONTROL -</t>
  </si>
  <si>
    <t>CA COLON / TAB EN SEGUIMIENTO POR PSIQUIATRIA</t>
  </si>
  <si>
    <t>PACIETNE CON DX DE CA COLON YA EN SEGUIMIENTO POR ONCOLOGIA - SOLICITAN ESTUDIOS Y ESTA PENDIENTE VALORACION ---- TAB , ACTUALMENTE CON SINTOMAS DEPRESIVOS NO TIENE TRATAMIENTO PARA TAB ( SE LE TERMINO PREGABALINA , ESCITALOPRAN , AC VALPROICO , QUETIAPINA ) SE LE EXPLICA LA IMPORTANCIA DE LA ADHERENCIA Y EL CONTROL Y DEBE SER VALORADA POR NUTRICION ---- OBESIDAD SE DAN RECOMENDACIONES DE DIETA Y ACTIVIDAD</t>
  </si>
  <si>
    <t>Sandra Gutiérrez Rubio</t>
  </si>
  <si>
    <t>sandra.rubio30@hotmail.com</t>
  </si>
  <si>
    <t>PACIENTE FEMENINA SIN ANTECEDENTES DE IMPORTANCIA QUE ACUDE PARA ORIENTACION DE ESTILO DE VIDA SALUDABLE -- NIEGA SINTOMAS</t>
  </si>
  <si>
    <t>QX HIPERHIDROSIS , TUBECTOMIA, RINOPLASTIA</t>
  </si>
  <si>
    <t>PACIENTE SIN ANTECEDNETES PATOLOGICOS , CON PESO NORMAL , IMC ADECUADO , REALIZA POCA ACTIVIDAD, SE LE EXPLICA QUE DEBE REALIZAR POR LO MENOS 30 MIN DE ACTIVIDAD FISICA AL DIA CON EJERCICIO DE RESISTENCIA , ACTUALMETNE ASINTOMATICA , SE DAN RECOMENDACIONES NUTRICIONALES Y DE PREVENCION DE RCV --</t>
  </si>
  <si>
    <t>José Antonio Solano Atehortúa</t>
  </si>
  <si>
    <t>jose03@gmail.com</t>
  </si>
  <si>
    <t>Otras</t>
  </si>
  <si>
    <t>PACIENTE MASCULINO DE 47 AÑOS , SIN ANTECEDENTES PATOLOGICOS , QUE CONSULTA PARA RECOMENDACIONES DE HABITOS DE VIDA -</t>
  </si>
  <si>
    <t>EX TABAQUISMO ---</t>
  </si>
  <si>
    <t>IMC 23 -------------
PACIENTE DE 47 AÑOS CON BUENOS HABITOS DE VIDA, REALZIA ACTIVIDAD FISICA , NO TABACO Y REALZIA ACTIVIDAD FISICA , SIN EMBARGO, SE DAN RECOMENDACIONES DE DIETA Y AUMENTO DE ACTIVIDADES DE FUERZA--- SE DECIDE 1. MONITORIZACION AMBULATORIA DE PRESION ARTERIAL POR UNA SEMANA Y CONSULTAR IPS PARA DEFINIR COMPORTAMIENTO --- 2. DEBE REALZIARSE PARACLINICOS ( LIPIDOS , GLUCOSA ) --3. VALORACION POR MG --SE ACLARAN DUDAS</t>
  </si>
  <si>
    <t>Salomé Castañeda Colorado</t>
  </si>
  <si>
    <t>saloksta@gmail.com</t>
  </si>
  <si>
    <t>PACIETNE FEMENINA DE 25 AÑOS QUE CONSULTA POR SINTOMAS GI PREDOMINANTEMENTE REFLUJO EN TTO CON MEDIDAS ENTIREFLUJO , REFEIRE QUE PRESENTA CALAMBRES EN MSIS Y EN MANOS INCLUSO LA DESPIERTAN EN LA NOCHE , HA RECIBIDO TTO CON TIAMINA SIN MEJORIA DE LOS SINTOMAS. NIEGA SINTOMAS CARDIOVASCULARES  - NIEGA VARICES</t>
  </si>
  <si>
    <t>Dislipidemia</t>
  </si>
  <si>
    <t>GASTRITIS EN TTO CON MEDIDAS ANTI ERGE - LEVE ELEVACION DE LIPIDOS DIERON RECOMENDACIONES DE DICTA</t>
  </si>
  <si>
    <t>PACIENTE CON CALAMBRES EN MSIS / SUPERIORES NO HA SIDO ESTUDIADA, HA RECIBIDO TTO SIN MEJORIA , REFIERE QUE LE REALIZAN NIVELES DE B12 NORMALES , DEBE REALZIARSE HEMOGRAMA. CALCIO , POTASIO Y DE ACUERDO A RESULTADOS Y EX FISICO DEFINIR CONDUCTA ----  PESO NORMAL, DISLIPIDEMIA APARENTEMNTE LEVE SE HACE ENFASIS EN CTEV ---- SE DAN RECOMENDACIONES DE EJERCICIO ( 30 MIN DIARIAMENTE /150 MIN SEMANAL - INCLUIR EJERCICIO DE FUERZA )</t>
  </si>
  <si>
    <t>Tatiana  María Marín Colorado</t>
  </si>
  <si>
    <t>tmprins3336@hotmail.com</t>
  </si>
  <si>
    <t>Cra 27 B 23 sur 74 casa 135</t>
  </si>
  <si>
    <t>PACIENTE FEMENINA DE 47 AÑOS , QUE CONSULTA POR HIGADO GRASO , CON DOLOR EN HIPOCONDRIO DERECHO , NIEGA NAUSEAS O VOMITO , REFIERE PERDIDA DE PESO RELACIONADA CON DIETA - REFIERE TEENR RESULTADOS DE LIPIDOS NORMALES, ESTUVO  EN SEGUIMIENTO POR HEPATOLOGO ULTIMA VALORACION HACE DOS AÑOS- NIEGA SINTOMAS CARDIOVASCULARES</t>
  </si>
  <si>
    <t>HIGADO GRASO ---PRESENTO CIFRAS DE PA ELEVADAS RELACIONADAS CON DOLOR ABDOMINAL CON POSTERIOR NORMALIZACION.</t>
  </si>
  <si>
    <t>HIGADO GRASO ULTIMA ECO DE ABDOMEN HACE DOS MESES ( REPORTE DE HIGADO GRASO REPORTADO POR LA PACIENTE ) - OBESIDAD I , TIENE RESULTADO DE TGP 63 ( ELEVADA ) NO DISPONE DE MAS RESULTADOS, REQUIERE HEMOGRAMA , TRANSAMINASAS PARA CALCULO DE FIB 4 Y REVISAR ECOGRAFIA PREVIA PARA DEFINIR SEGUIMIENTO  Y PERTINENCIA DE VALORACION POR HEPATOLOGO - SE DEBE INCIDIR EN TODOS LOS FR CARDIOMETABOLICOS ( PESO , ACTIVIDAD FISICA , LIPIDOS, GLUCOSA , ETC ) POR LO QUE SE DEBEN MONITOREAR ESTOS NIVELES ---- DEBE SER VALORADA POR NUTRICION</t>
  </si>
  <si>
    <t>Amparo María Colorado Gómez</t>
  </si>
  <si>
    <t>6046006687, 3122330230</t>
  </si>
  <si>
    <t>PACIENTE FEMENINA DE 61 AÑOS QUE ACUDE A CONTROL CON DX 1. BRADICARDIA ---2. DISNEA --3. DISLIPIDEMIA -- REFIERE DESDE HACE 6 MESES DISNEA DE ESFUERZO Y EN REPOSO SE ACOMPAÑA DE PALPITACIONES, ADEMAS EDEMA EN MSIS , NIEGA ORTOPNEA O DISNEA PAROXISTICA NOCTURNA ,REFIERE QUE LE ENCUENTRAN BRADICARDIA , REALIZAN EKG Y SOLICITAN HOLTER QUE ESTÁ PENDIENTE.</t>
  </si>
  <si>
    <t>Enfermedad Cardiovascular
Dislipidemia</t>
  </si>
  <si>
    <t>EN ESTUDIO POR ARRITMIA - BRADICARDIA---- DISLIPIDEMIA EN TTO CON ESTATINA</t>
  </si>
  <si>
    <t>PACIENTE CON PALPITACIONES - BRADICARDIA - DISNEA FUE  VALORADA EN SU EPS Y SOLICITAN EKG - HOLTER , ECO TT , PDE ( INFORMACIÓN APORTADA POR LA PACIENTE ) Y VALORACION POR MI ,  PENDIENTES POR REALIZAR , DEBEN TRAMITARSE ESTUDIOS Y LA VALORACION -----OBESIDAD IMC 33.5  SE DAN RECOMENDACIONES DE DIETA Y ACTIVIDAD FISICA Y DEBE SER VALORADA POR NUTRICION</t>
  </si>
  <si>
    <t>San Marcos</t>
  </si>
  <si>
    <t>Clara Inés Ramírez Correa</t>
  </si>
  <si>
    <t>claraines1152@gmail.com</t>
  </si>
  <si>
    <t>Cra 46 a 29 sur 15</t>
  </si>
  <si>
    <t>Margarita Rosa Martínez Ricaute</t>
  </si>
  <si>
    <t>no tiene</t>
  </si>
  <si>
    <t>Cra 45 A 32 C sur 19</t>
  </si>
  <si>
    <t>HIGADO GRASO</t>
  </si>
  <si>
    <t>REQUIERE VALORACION MEDICINA GENERAL Y MAPA</t>
  </si>
  <si>
    <t>Marleny Giraldo Giraldo</t>
  </si>
  <si>
    <t>marleny.giraldog@gmail.com</t>
  </si>
  <si>
    <t>Cll 32 b sur 44 A 66</t>
  </si>
  <si>
    <t>DIABETES DESCOMPENSADA</t>
  </si>
  <si>
    <t>CONTROL DIABETES</t>
  </si>
  <si>
    <t>Gustavo Adolfo Mejía Acosta</t>
  </si>
  <si>
    <t>Cra 27 D 34 A Sur 048</t>
  </si>
  <si>
    <t>Alto Los Raves</t>
  </si>
  <si>
    <t>SINTOMAS MICCIONALES</t>
  </si>
  <si>
    <t>REQUIERE VALORACION POR UROLOGIA</t>
  </si>
  <si>
    <t>Amparo Rodas Hernández</t>
  </si>
  <si>
    <t>amparoerodas@gmail.com</t>
  </si>
  <si>
    <t>Cll 31 B Sur 43 B 12</t>
  </si>
  <si>
    <t xml:space="preserve">CEFALEA </t>
  </si>
  <si>
    <t>CIFRAS DE TENSION ALTAS REQUIERE MAPA</t>
  </si>
  <si>
    <t>Carmen Alicia Martínez Jaime</t>
  </si>
  <si>
    <t>carmenaliciamartinezjaime@gmail.com</t>
  </si>
  <si>
    <t>Calle 32 sur 47 46</t>
  </si>
  <si>
    <t>ARTROSIS</t>
  </si>
  <si>
    <t>CIFRAS DE PRESION ALTAS, REQUIERE MAPA</t>
  </si>
  <si>
    <t>Álvaro de Jesús Aristizábal Palacio</t>
  </si>
  <si>
    <t>alarpacol@yahoo.com</t>
  </si>
  <si>
    <t>Cll 33 SUR 45 27</t>
  </si>
  <si>
    <t>HEMATOQUEZIA</t>
  </si>
  <si>
    <t>VALORACION POR MEDICINA GENERAL PARA ESTUDIOS Y DEFINIR VALORACION POR GASTRO</t>
  </si>
  <si>
    <t>Amparo López Ramírez</t>
  </si>
  <si>
    <t>Cll 28 SUR 43 A 50</t>
  </si>
  <si>
    <t>Jardín</t>
  </si>
  <si>
    <t>HIPOTIROIDISMO</t>
  </si>
  <si>
    <t>María Libia Restrepo Palacio</t>
  </si>
  <si>
    <t>alibiar@hotmail.com</t>
  </si>
  <si>
    <t>Tranv 32 a sur 32 b 69</t>
  </si>
  <si>
    <t>La Magnolia</t>
  </si>
  <si>
    <t>PACIENTE CON CEFALEA REQUIERE VALORACION POR NEUROLOGIA</t>
  </si>
  <si>
    <t>María Piedad Restrepo López</t>
  </si>
  <si>
    <t>mapire3@gmail.com</t>
  </si>
  <si>
    <t>Cra 42 B 25 A sur 151</t>
  </si>
  <si>
    <t>Pontevedra</t>
  </si>
  <si>
    <t>DISCONFORT ABDOMINAL</t>
  </si>
  <si>
    <t>DISPEPSIA, REQUIERE VALORACION MEDICINA GENERAL PARA DEFINIR CONDUCTA /CIFRAS TENSIONALES ALTAS</t>
  </si>
  <si>
    <t>Silvia Vélez de Correa</t>
  </si>
  <si>
    <t>silviaveco@gmail.com</t>
  </si>
  <si>
    <t>Transv  27 A SUR 42 46</t>
  </si>
  <si>
    <t>HTA - ANTECEDENTE MASA PULMONAR</t>
  </si>
  <si>
    <t>Jesús Eduardo Ramírez Herrera</t>
  </si>
  <si>
    <t>jeduardor04@hotmail.com</t>
  </si>
  <si>
    <t>Tranvs 32 SUR 32 B 43</t>
  </si>
  <si>
    <t>SARCOPENIA</t>
  </si>
  <si>
    <t>REQUIERE REHABILITACION FISICA POR SARCOPENIA</t>
  </si>
  <si>
    <t>Elizabeth Cristina Castañeda de Castillo</t>
  </si>
  <si>
    <t>elicristi51@hotmail.com</t>
  </si>
  <si>
    <t>Cra 47 35 sur 80</t>
  </si>
  <si>
    <t>María Cortés Costaza</t>
  </si>
  <si>
    <t>majonanda51@gmail.com</t>
  </si>
  <si>
    <t>Cll 25 46 36</t>
  </si>
  <si>
    <t>ANGINA</t>
  </si>
  <si>
    <t>CARDIOLOGIA</t>
  </si>
  <si>
    <t>REQUIERE VALORACION POR CARDIOLOGIA</t>
  </si>
  <si>
    <t>Gladys Elena Cortés Mesa</t>
  </si>
  <si>
    <t>gladyscortes.05@gmail.com</t>
  </si>
  <si>
    <t>Diag 32 B 33 A SUR 36</t>
  </si>
  <si>
    <t>NAUSEAS Y DIARREA</t>
  </si>
  <si>
    <t>Luz Stella Lozano Alzate</t>
  </si>
  <si>
    <t>luzstellalozano2008@gmail.com</t>
  </si>
  <si>
    <t>Calle 42 27 30</t>
  </si>
  <si>
    <t>CONTROL</t>
  </si>
  <si>
    <t>Libia Duque Aguirre</t>
  </si>
  <si>
    <t>libiaduqueaguirre@gmail.com</t>
  </si>
  <si>
    <t>Cll 45 a 32 c sur 19</t>
  </si>
  <si>
    <t>DOLOR ARTICULAR - HEMORROIDES</t>
  </si>
  <si>
    <t>VALORACION POR MEDICINA GENERAL POR DOLOR ARTICULAR Y HEMORROIDES</t>
  </si>
  <si>
    <t>Jorge Humberto Vanegas Vélez</t>
  </si>
  <si>
    <t>jv6122237@gmail.com</t>
  </si>
  <si>
    <t>Transv 35 sur 31 18</t>
  </si>
  <si>
    <t xml:space="preserve">Isabel Cristina Restrepo López </t>
  </si>
  <si>
    <t>kristyrpo@gmail.com</t>
  </si>
  <si>
    <t>Transv 32 31 E 33</t>
  </si>
  <si>
    <t>CONTROL GENERAL</t>
  </si>
  <si>
    <t>REQUIERE CONTROL POR CIFRAS TENSIONALES ALTAS</t>
  </si>
  <si>
    <t>Alejandro Barrera Agudelo</t>
  </si>
  <si>
    <t>alejobarrera2021@gmail.com</t>
  </si>
  <si>
    <t>EPM</t>
  </si>
  <si>
    <t>Cra 46 A 38 B SUR 44</t>
  </si>
  <si>
    <t>CONTROL GENERAL DE SALUD</t>
  </si>
  <si>
    <t>Cruz Elena Yagari Carupia</t>
  </si>
  <si>
    <t>cruzyagari@gmail.com</t>
  </si>
  <si>
    <t>Cra 43 B 35 sur 55</t>
  </si>
  <si>
    <t>Andalucía</t>
  </si>
  <si>
    <t>INNITUS</t>
  </si>
  <si>
    <t>VALORACION PARA SOLICITUD DE MAPA Y DIAGNOSTICO</t>
  </si>
  <si>
    <t>Ruth Marina Ospina Gallo</t>
  </si>
  <si>
    <t>ospinagallo@hotmail.com</t>
  </si>
  <si>
    <t>Transv 33 A sur 31 B 38</t>
  </si>
  <si>
    <t>Florez</t>
  </si>
  <si>
    <t>Angela María Carvajal  Valencia</t>
  </si>
  <si>
    <t>angelamariacarvajal@gmail.com</t>
  </si>
  <si>
    <t>Diag 31 BB 32 c sur 40</t>
  </si>
  <si>
    <t>Piedad del Carmen Vargas Muñoz</t>
  </si>
  <si>
    <t>vargas.piedad@gmail.com</t>
  </si>
  <si>
    <t>Cra 45 B 34 sur 70</t>
  </si>
  <si>
    <t>Vereda El Penasco</t>
  </si>
  <si>
    <t>Diego</t>
  </si>
  <si>
    <t>Cataño zapata</t>
  </si>
  <si>
    <t>Soltero(a)</t>
  </si>
  <si>
    <t xml:space="preserve">diegoezapata20@gmail.com </t>
  </si>
  <si>
    <t>transversal 35D SUR #29 65</t>
  </si>
  <si>
    <t>la sebastian</t>
  </si>
  <si>
    <t>PACIENTE MASCULINO DE 54 AÑOS , ELECTRICISTA - AP NIEGA HTA / DM // TOXICOS NIEGA // QX HERNIA INGUINAL IZQUIERDA -- SUBJETIVO NIEGA DOLOR DISNEA O PALPTIACIONES -- REALIZA EJERCICIO DIARIAMENTE ( MONTA BICICLETA Y CAMINA )- REFIERE INSOMNIO RELACIONADO CON QUE ESTA ESTUDIANDO Y TRABAJANDO --</t>
  </si>
  <si>
    <t>Ninguno</t>
  </si>
  <si>
    <t>----PACIENTE SIN ANTECEDENTES PATOLOGICOS , CON BUENOS HABITOS DE VIDA TANTO DE ALIMENTACION Y ACTIVIDAD FISICA -- TIENE INSOMNIO  SE DAN RECOMENDDACIONES DE HIGIENE DE SUEÑO -- NO TIENE AF RELEVANTES --</t>
  </si>
  <si>
    <t>María Rubiela</t>
  </si>
  <si>
    <t>López Buitrago</t>
  </si>
  <si>
    <t>Casado(a)</t>
  </si>
  <si>
    <t>vereda palmas</t>
  </si>
  <si>
    <t>PACIENTE FEMENINA QUE CONSULTA POR PRESENTAR DOLOR EN MANOS CON LIMITACION FUNCIONAL , CON RIGIDEZ MATUTINA ESTA EN SEGUIMIENTO EN LA IPS POR ESPECIALISTA QUE SOLICITA ESTUDIOS -- AP NIEGA HTA , DM -- TOXICOS NIEGA --QX HISTERECTOMIA -- ACTIVIDAD FISICA CAMINA DIARIAMENTE --</t>
  </si>
  <si>
    <t>Rosa Emma</t>
  </si>
  <si>
    <t>Duque Giraldo</t>
  </si>
  <si>
    <t>crr 5 E 25 E Sur 28</t>
  </si>
  <si>
    <t>Paraiso 1</t>
  </si>
  <si>
    <t>PACIENTE FEMENINA DE 68 AÑOS CON DX 1. FX VERTEBRAL (T12) HA SIDO INTERVENIDA QX EN TRES OCASIONES --2. TEMBLOR ESENCIAL EN TRATAMIENTO --3. ANSIEDAD/ DEPRESION  -- TUVO FX BRAZO IZQUIERDO-- AP NIEGA DM O HTA -- TOXICOS ABANDONO DE HABITO HACE 18 AÑOS --ESTA PREOCUPADA PORQUE TENIA LA PRESION ARTERIAL ALTA Y POR EL SOBRE PESO</t>
  </si>
  <si>
    <t>TEMBLOR ESENCIAL --</t>
  </si>
  <si>
    <t>Liliana Maria</t>
  </si>
  <si>
    <t>Quintero</t>
  </si>
  <si>
    <t>lmul19@hotmail.com</t>
  </si>
  <si>
    <t>k 18 via las palmas</t>
  </si>
  <si>
    <t>PACIENTE FEMENINA DE 46 AÑOS CON DX 1. DM EN TTO CON INSULINA TOUJEO + APIDRA 5-6 UNIDADES CON CADA COMIDA , LE PREOCUPA QUE DESDE LA PANDEMIA NO HA LOGRADO CONTROL METABOLICO  ( ULTIMA GLICADA 9.4 %) , REALIZA CONTEO DE CARBOHIDRATOS , ESTA EN SEGUIMIENTO POR  MI , ULTIMA VALORACION POR MI HACE UN MES - NO HA TENIDO COMPLICACIONES ASOCIADAS , REALIZA CONTEO DE CARBOHIDRATOS Y HACE ACTIVIDAD FISICA --FUE VALORADA POR NUTRICION --</t>
  </si>
  <si>
    <t>Diabetes Mellitus</t>
  </si>
  <si>
    <t>Francisco Javier</t>
  </si>
  <si>
    <t>Hoyos Gómez</t>
  </si>
  <si>
    <t>crr 5 E sur 28</t>
  </si>
  <si>
    <t>paraiso 1</t>
  </si>
  <si>
    <t>PACIENTE MASCULINO DE 69 AÑOS CON ANTECEDENTE DE 1. HIPERTENSION ARTERIAL --2. REMPLAZO VALVULAR AORTICO ANTICOAGULADO CON WARFARINA EN SEGUIMIENTO POR CARDIOLOGIA ULTIMA VALORACION EN 2023 TIENE PENDIENTE CONTROL --3. HIPERPLASIA PROSTATICA TIENE PENDIENTE VALORACION POR UROLOGIA ( ESTA SEMANA) -- SUBJETIVO LO QUE MAS LE PREOCUPA SON LOS SINTOMAS URINARIOS, PUJO , TENESMO A PREDOMINIO NOCTURNO -- NIEGGA DOLOR TORACICO O DISNEA -</t>
  </si>
  <si>
    <t>HTA
Enfermedad Cardiovascular</t>
  </si>
  <si>
    <t>Nubia</t>
  </si>
  <si>
    <t>Naranjo Giraldo</t>
  </si>
  <si>
    <t>l</t>
  </si>
  <si>
    <t>la esperanza</t>
  </si>
  <si>
    <t>PACIENTE FEMENINA DE 57 AÑOS , CON DX 1. HTA --2. DM 2- 3. HIPOTIRODISMO 4. DISLIPIDEMIA -- LE PREOCUPA QUE TIENE MAL CONTROL METABOLICO ( ULTIMA A1C 7.4 ) FUE VALORADA EN LA IPS --ENDOSCOPIA DIGESTIVA HACE UN AÑO CON H PYLORI YA TRATADA -- AP REALIZA ACTIVIDAD FISICA DIARIAMENTE -- TOXICOS NIEGA -- QX HISTERCTOMIA --- SUBJETIVO NIEGA DOLOR TORACICO , DISNEA , PALPITACIONES , LE PREOCUPA QUE TIENE INSOMNIO</t>
  </si>
  <si>
    <t>Diabetes Mellitus
HTA</t>
  </si>
  <si>
    <t>Nory</t>
  </si>
  <si>
    <t>Castañeda Castañeda</t>
  </si>
  <si>
    <t>Viudo(a)</t>
  </si>
  <si>
    <t>crr sur A 39</t>
  </si>
  <si>
    <t>los lotes</t>
  </si>
  <si>
    <t>PACIENTE FEMENINA DE 64 AÑOS CON LOS SIGUIENTES ANTECEDNTES 1. PROTESIS DE CADERA IZQUIERDA - 2. HIPERTENSION ARTERIAL -- SUBJETIVO REFIERE DOLOR EN EL BRAZO Y EL CODO QUE INCLUSO LIMITABA PARA DORMIR, ACTUALMENTE CON DOLOR EN MALEOLO INTERNO DE PIE IZQUIERDO , CON EDEMA SIN ANTECEDENTE DE TRAUMA ,DOLOR EN LA PLANTA DEL PIE--TOXICOS NIEGA -- QX PROTESIS DE CADERA IZQUIERDA - PTERIGION -- ACTIVIDAD FISICA CAMINA DIARIAMETNE PERO ESTA LIMITADA POR EL DOLOR EN EL PIE</t>
  </si>
  <si>
    <t>HTA
Otro:</t>
  </si>
  <si>
    <t>PROTESIS DE CADERA IZQUIERDA</t>
  </si>
  <si>
    <t>Manuela</t>
  </si>
  <si>
    <t>Galeano Marín</t>
  </si>
  <si>
    <t>Unión libre</t>
  </si>
  <si>
    <t>manuela_3099@hotmail.com</t>
  </si>
  <si>
    <t>cll 25 e sur n g A sur</t>
  </si>
  <si>
    <t>PACIENTE FEMENINA QUE CONSULTA POR ASTENIA Y ADINAMIA ADEMAS CEFALEA OCCIPITAL DE MODERADA INTENSIDAD , NO TIENE TRASTORNO DE SUEÑO , SIN EMBARGO, TOMA QUETIAPINA DE 25 MG INDICADO POR PSIQUIATRIA POR DEPRESION EN TTO CON ESCITALOPRAM, ESTUVO HOSPITALIZADA POR UNA SEMANA HACE DOS MESES POR DESCOMPENSACION  -- AP DEPRESION , INSOMNIO , ASMA ULTIMA CRISIS HACE 2 AÑOS -- TOXICOS NIEGA -- REALIZA EJERCICIO CON REGULARIDAD -</t>
  </si>
  <si>
    <t>DEPRESION - INSOMNIO</t>
  </si>
  <si>
    <t>5. Detección temprana Alteraciones Joven (18 a 29 años)
18. Atención en salud mental EAPB</t>
  </si>
  <si>
    <t>Esteven</t>
  </si>
  <si>
    <t>Castaño Arango</t>
  </si>
  <si>
    <t>steven_castano15@hotmail.com</t>
  </si>
  <si>
    <t>cll 25 e sur n 6 A Sur</t>
  </si>
  <si>
    <t>paraiso 3</t>
  </si>
  <si>
    <t>PACIENTE CON ANTECEDENTE DE HERPES GENITA ( REFIERE QUE LO DX HACE 4 AÑOS ), PRESENTA APROX 6 EPISODIOS AL AÑO , DEBE SER VALORADO POR MEDICO GENERAL Y REALIZAR TAMIZAJE DE ITS ASI COMO DE HERPES -- SE DAN RECOMENDACIONES DE DIETA Y ACTIVIDAD FISICA</t>
  </si>
  <si>
    <t>HERPES GENITAL</t>
  </si>
  <si>
    <t>Mauricio</t>
  </si>
  <si>
    <t>Acevedo Holguín</t>
  </si>
  <si>
    <t>janeth.manantiales@gmail.com</t>
  </si>
  <si>
    <t>cll 25 sur crr 9 a</t>
  </si>
  <si>
    <t>palmas</t>
  </si>
  <si>
    <t>PACIENTE MASCULINO DE 34 AÑOS QUE CONSULTA POR PRESENTAR DESDE HACE 6 MESES NOTA DILATACION VENOSA DE MIEMBROS INFERIORES A PREDOMINIO DE MIEMBRO INFERIOR IZQUIERDO , NO HA PRESENTADO EDEMA NI DOLOR, LE REALIZAN DOPPLER VENOSO MSIS HACE 7 MESES  DICE QUE SALIO NORMAL ( NO TIENE EL ESTUDIO ), LE PREOCUPA PORQUE SE VE DILATADA , NO ESTA USANDO ELASTOCOMPRESIÓN- AP NIEGA HTA - DM -- ALERGIA NIEGA -- TOXICOS NIEGA -- QX NIEGA -- ACTIVIDAD FISICA : DOS VECES A LA SEMANAS ( TROTA )</t>
  </si>
  <si>
    <t>INSUFICIENCIA VENOSA</t>
  </si>
  <si>
    <t>Patricia</t>
  </si>
  <si>
    <t>Taborda de Ossa</t>
  </si>
  <si>
    <t>patriciatda10@gmail.com</t>
  </si>
  <si>
    <t>PACIENTE FEMENINA DE 53 AÑOS QUE CONSULTA POR PRESENTAR DOLOR ABDOMINAL EN EPIGASTRIO , URENTE , CONSULTA  Y REALIZAN EDS CON PRESENCIA DE H PYLORI , RECIBE TRATAMIENTO Y VERIFICAN ERRADICACIÓN - ADEMAS CON SII , CON GASES , DISPEPSIA E INTOLERANCIA A MULTIPLES ALIMENTOS ( FRIJOLES , LECHE , BANANO ETC ) , DESPUES DE CUADRO VIRAL PRESENTA TOS  CONSULTA E INDICAN TRATAMIENTO --  AP NIEGA HTA - DM -- TOXICOS NIEGA TABACO Y OH -- NIEGA ANTECEDENTE DE CA COLON O GASTRICO</t>
  </si>
  <si>
    <t>SINDROME DE INTESTINO IRRITABLE - GASTRITIS</t>
  </si>
  <si>
    <t>María Luz Elena</t>
  </si>
  <si>
    <t>Pulgarin .</t>
  </si>
  <si>
    <t>salomonvelasquez1038f@gmail.com</t>
  </si>
  <si>
    <t>paraiso 2</t>
  </si>
  <si>
    <t>PACIENTE FEMENINA DE 56 AÑOS CONSULTA CON DX 1. HIPERTENSION ARTERIAL --2. HIPOTIRODISMO -- CONSULTA POR PRESENTAR EDEMA EN CARA A PREDOMINIO MATUTINO , CON ERITEMA ,CON PARESESIAS EN REGION FRONTAL, CON MAREO QUE EMPEORA CON LAS PREOCUPACIONES , REFIERE QUE SE SIENTE IRRITABLE -- AP NIEGA DM -- ALERGIAS NIEGA -- TOXICOS NIEGA -- QX NIEGA</t>
  </si>
  <si>
    <t>Salomón</t>
  </si>
  <si>
    <t>Velásquez Flórez</t>
  </si>
  <si>
    <t>PACIENTE MASCULINO DE 64 AÑOS CON ANTECEDENTE DE 1.HIPERTENSION ARTERIAL ---2. OBESIDAD --LE PREOCUPA QUE  PRESENTA EDEMA EN MSIS , DOLOR  Y NO VISUALIZA VARICES -ADEMAS CON AUMENTO DE VOLUMEN SUBMAXILAR Y LA PAPADA LE PREOCUPA , HA DISMINUIDO DE PESO PERO SE SIENTE ANSIOSO POR LA COMIDA TODO EL TIEMPO -- NIEGA DOLOR TORACICO , DISNEA , PALPITACIONES</t>
  </si>
  <si>
    <t>Yenny</t>
  </si>
  <si>
    <t>López Londoño</t>
  </si>
  <si>
    <t>Tecnico/Tecnologo</t>
  </si>
  <si>
    <t>yennypz22416@gmail.com</t>
  </si>
  <si>
    <t>crr 25 c n 40 sur 249</t>
  </si>
  <si>
    <t>el salado</t>
  </si>
  <si>
    <t>PACIENTE FEMENINA CON DX DE QUERATOCONO -- AP NIEGA HTA DM -- ALERGIAS NIEGA -- QX COLELAP-MIOPIA HERNIA UMBILICAL TUBECTOMIA OCULAR -- TOXICOS NIEGA - OH SOCIAL -- ACTIVIDAD FISICA NIEGA -- SUBJETIVO CONSULTA PARA REVISION DE PARACLINICOS , REFIERE QUE CONSULTO CON INTERNISTA POR DEBILIDAD Y ASTENIA ADEMAS PEERDIDA DE PESO  ( PESO HABITULA 63 KILOS - PESO ACTUAL 53 KILOS -- ADEMAS DIARREA INTERMITENTE</t>
  </si>
  <si>
    <t>QUERATOCONO</t>
  </si>
  <si>
    <t>PARACLINICOS --13 JULIO 2024 CREAT 0.7 GLICEMIA 78 TGO / TGP NORMAL PROTEINA C REACTIVA NORMAL - CT / LIPIDOS NORMALES - VSG - FR / ANTI CCP NEGATIVOS/ TSH NORMAL / T4 L  -----------PERDIDA DE PESO EN ESTUDIO HASTA EL MOMENTO CON PARACLINICOS NORMALES INCLUYENDO TSH- ANTI CCP - FR  -- TIENE PENDIENTE COLONOSCOPIA Y SEERIADO DE SOMF ( DIARREA ) SE LE EXPLICA QUE DEBE REALIZARLOS Y ACUDIR A CITA CONTROL -SE DAN RECOMENDACIONES DE DIETA Y ACTIVIDAD FISICA</t>
  </si>
  <si>
    <t>Valentina</t>
  </si>
  <si>
    <t>Rave Rojas</t>
  </si>
  <si>
    <t>rojasvalen1038@gmail.com</t>
  </si>
  <si>
    <t>crr 5 sur 45 int 202</t>
  </si>
  <si>
    <t>PACIENTE FEMENINA QUE CONSULTA PORQUE NO LE VINO LA MENSTRUACION EL MES PASADO SIN EMBARGO ESTE MES SI, DURO TRES DIAS Y FUE ABUNDANTE Y CONSULTA EPS QUE SOLICITA PARACLINICOS Y ACUDE PARA REVISION -- AP NIEGA HTA , DM ,SII  ALERGIAS NIEGA -- TOXICOS NIEGA TABACO -- OH NIEGA -- QX NIEGA -- ACTIVIDAD FISICA CAMINA _x000D_
2-3 VECES A LA SEMANA</t>
  </si>
  <si>
    <t>OBESIDAD - TRASTORNOS MENSTRUALES</t>
  </si>
  <si>
    <t>Zaida</t>
  </si>
  <si>
    <t>Medina Suárez</t>
  </si>
  <si>
    <t>Profesional</t>
  </si>
  <si>
    <t>Divorciado(a)</t>
  </si>
  <si>
    <t>zaidamedina71@gmail.com</t>
  </si>
  <si>
    <t>crr 34 A n 39 sur 65 int 204</t>
  </si>
  <si>
    <t>Barrio mesa</t>
  </si>
  <si>
    <t>PACIENTE FEMENINA DE 52 AÑOS QUE CONSULTA  PARA REVISION DE RESULGTADOS DE ESTUDIOS CON DX RECIENTE 1. HIPERTENSION ARTERIAL -- 2. OBESIDAD II -- AP NIEGA OTRAS -- TOXICOS NIEGA -- QX HISTERECTOMIA HACE 5 AÑOS , NIEGA OTROS -- SUBJETIVO REFIERE CEFALEA, MAREOS , ASTENIA OCASIONAL POR LO QUE CONSULTA Y SOLICITAN ESTUDIOS , DUERME POCO -----------------_x000D_
EX ORINA NORMAL - HLG SIN ANEMIA -- HDL 37015 CLDL 110.14CT 163 GLICEMIA 90.3TG 202_x000D_
MAPA 10 JULIO 2024 Dx hipertensión arterial estadio II componente hipertensivo sistólico</t>
  </si>
  <si>
    <t>OBESIDAD</t>
  </si>
  <si>
    <t>Juan Camilo</t>
  </si>
  <si>
    <t>Guerra</t>
  </si>
  <si>
    <t>guerracamilo1997@gmail.com</t>
  </si>
  <si>
    <t>crr 6 cll 25a sur 35</t>
  </si>
  <si>
    <t>envigado</t>
  </si>
  <si>
    <t>PACIENTE MASCULINO DE 27 AÑOS TIENE ANTECEDENTE DE ULCERA GASTRICA / H PYLORI ACTUALMENTE CON DOLOR EN EPIGASTRIO CON ACIDEZ, REFLUJO Y DOLOR OCASIONAL EN EPIGASTRIO ( ULTIMA EDS REFERIDA POR EL PACIENTE HACE DOS AÑOS ) --ADEMAS OCASIONALMETE MAREOS OCASIONALES , A PREDOMINIO VESPERTINO, LOS RELACIONA CON LOS CAMBIOS DE POSICION-- AP NIEGA HTA - DM -- TOXICOS NIEGA -- QX MANO FX -- HACE POCA ACTIVIDAD FISICA  -- AF NEGATIVOS PARA CA COLON O ESTOMAGO</t>
  </si>
  <si>
    <t>ULCERA GASTRICA -</t>
  </si>
  <si>
    <t>GASTROENTEROLOGIA</t>
  </si>
  <si>
    <t>Luz</t>
  </si>
  <si>
    <t>Ospina López</t>
  </si>
  <si>
    <t>luzospina345@gmail.com</t>
  </si>
  <si>
    <t>cll 25 AA sur 6 BB 14</t>
  </si>
  <si>
    <t>PACIENTE FEMENINA DE 54 AÑOS QUE ACUDE A CONTROL CON DX 1. HIDROCEFALIA ---2. MIGRAÑA ----3. HIPERTENSION ARTERIAL EN TTO --4. ARTROSIS DEGENERATIVA --  EN SEGUIMIENTO POR NEUROLOGIA EN TRATAMIENTO CON TOXINA BOTULINICA CON POCA RESPUESTA  -- AP NIEGA DM -- TOXICOS NIEGA TABACO -- QX TIMPANOPLASTIA , QUISTE OVARIO , APENDICE , ARTROSCOPIAS RODILLAS - -- SUBJETIVO PERSISTE CON CEFALEA A PREDOMINIO FRONTAL , DOLOR EN ARTICULACIONES A PREDOMINIO DE RODILLAS Y CADERAS-</t>
  </si>
  <si>
    <t>Ernesto de Jesús</t>
  </si>
  <si>
    <t>Hoyos Molina</t>
  </si>
  <si>
    <t>Alto de las palmas</t>
  </si>
  <si>
    <t>PACIENTE MASCULINO DE 66 AÑOS, AP HEMORROIDES - NIEGA HTA - DM --- TOXICOS TABAQUISMO ACTIVO SE  HACE INTERVENCION BREVE --- QX -REFIERE DOLOR EN AMBOS MIEMBROS SUPERIRORES EN ZONA DELTOIDEA PREDOMINIO HOMBROS ( TRABAJA EN CONSTRUCCION ) CONSULTA Y LE INDICAN TRATAMIENTO SINTOMATICO ,PRESENTO REACCION ALERGICA A TRATAMIENTO INDICADO QUE NO RECUERDA --</t>
  </si>
  <si>
    <t>DOLOR ARTICULAR EN ESTUDIO</t>
  </si>
  <si>
    <t>INTENSA</t>
  </si>
  <si>
    <t>7. Atención en salud Vejez (60 años y mas)
11. Detección temprana Cancer Prostata (&gt; 50 cd 2 años)</t>
  </si>
  <si>
    <t>Jesús Argemiro</t>
  </si>
  <si>
    <t>Pérez Duque</t>
  </si>
  <si>
    <t>alto de las palmas</t>
  </si>
  <si>
    <t>PACIENTE MASCULINO DE 65 AÑOS DE EDAD , CON MASA EN REGION CERVICAL POSTERIOR , ESTUDIADO HACE 10 AÑOS , SIN SEGUIMIENTO POSTERIOR APARENTEMENTE CONCLUYERON " LIPOMA", NO HA AUMENTADO DE TAMAÑO Y NO TIENE DOLOR -- AP NIEGA HTA , DM - NIEGA ALERGIA A MEDICAMENTOS - TOXICOS TABAQUISMO ACTIVO 15 CIG DIA-- QX NIEGA -- NIEGA HOSPITALIZACIONES PREVIAS --</t>
  </si>
  <si>
    <t>lipoma</t>
  </si>
  <si>
    <t>Rubén Darío</t>
  </si>
  <si>
    <t>Grajales</t>
  </si>
  <si>
    <t>calle 5 n 213</t>
  </si>
  <si>
    <t>Paraiso dos alto de las palmas</t>
  </si>
  <si>
    <t>PACIENTE MASCULINO CON ANTECEDNETE DE CARDIOPATIA ISQUEMICA  2005/ 2007 CON CX REVASCULARIZACION ( 4 BY PASS )  , CON STENT , ULTIMA VALORACION POR CARDIOLOGIA HACE UN MES ( CARDIOVID ) - LINFOMA NO HODGKIN EN TRATAMIENTO CON QT HACE 6 AÑOS EN SEGUIMIENTO POR HEMATOLOGO ( ULTIMO CONTROL HACE UN MES ) SIN EVIDENCIA RECIDIVA --SINUSITIS CRONICA EN SEGUIMIENTO POR ORL CON SINTOMAS FRECUENTES , ESTA PENDIENTE DEFINIR CX  DISLIPIDEMIA --SUBJETIVO NIEGA DOLOR TORACICO O DISNEA , NIEGA EDEMA EN MSIS - NIEGA PERDIDA DE PESO , REFIERE AUMENTO DE PESO -- TOXICOS NIEGA -- ALERGIAS NIEGA -- QX CX REVASCULARIZACION , STC BILATERAL -- BX GANGLIONAR</t>
  </si>
  <si>
    <t>Enfermedad Cardiovascular
Dislipidemia
Otro:</t>
  </si>
  <si>
    <t>LINFOMA NO HODGKIN- SINUSITIS CRONICA EN SEGUIMIENTO POR ORL - TIENE PENDIETNE VALORACION POR NEUMOLOGIA Y ESTA EN SEGUIMIENTO POR HEMATOLOGIA / CARDIOLOGIA</t>
  </si>
  <si>
    <t>CARDIOPATIA ISQUEMICA CRONICA ASINTOMATICO EN SEGUIMIENTO POR CARDIOLOGIA CON BUEN CONTROL, SIN SINTOMAS CV ACTUALES  -- LINFOMA NO HODGKIN EN REMISION Y SEGUIMIENTO POR HEMATOLOGIA -- SINUSOPATIA CRONICA TIENE PENDIENTE VALORAICON POR NEUMOLOGIA Y ESTA EN SEGUIMIENTO POR ORL Y VAN A DEFINIR CONDUCTA -- SE DAN RECOMENDACIONES DE DIETA Y ACTIVIDAD FISICA - DEBE CONTINUAR SEGUIMIENTO POR LAS ESPECIALIDADES</t>
  </si>
  <si>
    <t>Deicy Milena</t>
  </si>
  <si>
    <t>Alzate Castaño</t>
  </si>
  <si>
    <t>deicyalzate2009@gmail.com</t>
  </si>
  <si>
    <t>crr 29 n 59 28</t>
  </si>
  <si>
    <t>medellin</t>
  </si>
  <si>
    <t>PACIENTE FEMENINA DE 36 AÑOS , AP NIEGA HTA , DM -TOXICOS NIEGA -- QX II CESAREAS ----CONSULTA POR PRESENTAR DOLOR EN MIEMBROS INFERIORES CON APARICION DE "ARAÑAS VASCULARES " CON EDEMA AL FINAL DEL DIA --CONSULTA Y LE REALIZAN ECOGRAFIA DE VASOS VENOSOS ( HACE MAS DE 5 AÑOS ) , NO FUE VALORADA POR VASCULAR</t>
  </si>
  <si>
    <t>VASCULAR PERIFERICO</t>
  </si>
  <si>
    <t>Nataly</t>
  </si>
  <si>
    <t>Alzate González</t>
  </si>
  <si>
    <t>nathallyyal219@gmail.com</t>
  </si>
  <si>
    <t>calle 75 b sur n 38 60</t>
  </si>
  <si>
    <t>Sabaneta</t>
  </si>
  <si>
    <t>MOTIVO DE CONSULTA ESTUVO HOSPITALIZADA POR TEP LO ATRIBUYERON A VACUNA COVID 19 ( PFIZER DOS DOSIS ) - DESDE ESE MOMENTO CON DISNEA A MODERADOS ESFUERZOS ,TOS SECA OCASIONAL Y DISFONIA -- AP MICROADENOMA HIPOFISIARIO , CON HIPERPROLACTINEMIA EN TTO CON CABERGOLINA EN SEGUIMIENTO POR GINECOLOGIA  YA FUE SOLICITADA RM CEREBRAL -NIEGA OTROS -- TOXICOS NIEGA -- ALERGIA MORFINA Y AMINOFILINA --NO TIENE ESTUDIOS DE FUNCION PULMONAR</t>
  </si>
  <si>
    <t>TEP POR ANTECEDENTES ( SECUNDARIO A VACUNA COVID ) -- MICROADENOMA HIPOFISIARIO CON HIPERPROLACTINEMIA</t>
  </si>
  <si>
    <t>El Salado</t>
  </si>
  <si>
    <t>Teresa De Jesus</t>
  </si>
  <si>
    <t>Gil Arcila</t>
  </si>
  <si>
    <t>chechagil02@gmail.com</t>
  </si>
  <si>
    <t>Calle 41 AA Sur # 29 A 16</t>
  </si>
  <si>
    <t>San Rafael</t>
  </si>
  <si>
    <t>PACIENTE FEMENINA DE 61 AÑOS , CON LOS SIGUIENTES DX 1. ASMA BRONQUIAL --2. DM 2-- 3. ARRITMIA CARDIACA ( ?) --REFIRE QUE EN EL 2023 PRESENTO DOLOR TORACICO " SENSACION DE OPRESION / DISNEA Y PALPITACIONES " , NO CONSULTO URGENCIAS ,NO LO HA PRESENTADO NUEVAMENTE. LE REALIZARON HOLTER Y DX ARRITMIA SIN TRATAMIENTO ACTUALMENTE. AP NIEGA HTA - REFIERE GASTRITIS , DIVERTICULITIS ARTROSIS - ALERGIA NIEGA - TOXICOS NIEGA --QX NIEGA</t>
  </si>
  <si>
    <t>ASMA , ARTROSIS , ARRITMIA CARDIACA</t>
  </si>
  <si>
    <t>Lady Yesenia</t>
  </si>
  <si>
    <t>Guerra Diez</t>
  </si>
  <si>
    <t>ladyyeseniaguerradiez@gmail.com</t>
  </si>
  <si>
    <t>Calle 40 Sur # 27 159</t>
  </si>
  <si>
    <t>San Jose</t>
  </si>
  <si>
    <t>PACIENTE FEMENINA DE 43 AÑOS QUE CONSULTA CON DX 1. DORSO -LUMBAR ( ESCOLIOSIS )  -- AP NIEGA HTA DM -- QX MAMOPLASTIA Y RINOPLASTIA DE AUMENTO -- TOXICOS NIEGA -- NIEGA HOSPITALIZACIONES -- LE PREOCUPA QUE  POR EL DOLOR EN REGION DORSAL- LUMBAR   TOMA ANALGESICOS Y NOTA MEJORIA ADEMAS CON PARESTESIAS EN MIEMBROS INFERIORES --</t>
  </si>
  <si>
    <t>ESCOLIOSIS</t>
  </si>
  <si>
    <t>Miriam</t>
  </si>
  <si>
    <t>Uribe Quintero</t>
  </si>
  <si>
    <t>mirilu65@hotmail.com</t>
  </si>
  <si>
    <t>Carrera 24 F # 40 Sur 53</t>
  </si>
  <si>
    <t>PACIENTE FEMENINA DE 58 AÑOS, REFIERE QUE PRESENTO MAREOS HACE DOS MESES ESPORADICOS , POR LO QUE CONSULTA EPS Y REALIZAN PARACLINICOS ENCONTRANDOSE ALTERACIONES DE GLICEMIA ( 140 MG / DL ) ELEVACION DE LIPIDOS ( COLESTEROL Y TG ) E INDICAN TRATAMIENTO , ADEMAS SOLCITAN TOMA SERIADA DE PA QUE INFORMA SALIO NORMAL -- HIPOTIROIDISMO EN TTO CON LVT 75 MCG DIA CON BUEN CONTROL --AP NIEGA HTA - ALERGIAS NIEGA --TOXICO NIEGA - OH NIEGA</t>
  </si>
  <si>
    <t>OBESIDAD - HIPOTIROIDISMO</t>
  </si>
  <si>
    <t>Lina Marcela</t>
  </si>
  <si>
    <t>Medina Arango</t>
  </si>
  <si>
    <t>linamedina@gmail.com</t>
  </si>
  <si>
    <t>Carrera 45 B # 29 Sur 71</t>
  </si>
  <si>
    <t>PACIENTE FEMENINA DE 44 AÑOS DE EDAD QUE ESTA PREOCUPADA PORQUE NO LOGRA DISMINUIR DE PESO , SE SIENTE ANSIOSA , ADEMAS CON ANTECEDENTE DE FIBROMIALGIA Y DEFICIT DE VITAMINAD - HIPOTIROIDISMO EN TRATAMIENTO CON LVT CON APARENTE BUEN CONTROL -</t>
  </si>
  <si>
    <t>OBESIDAD , HIPOTIROIDISMO - INSUFICIENCIA DE VITAMINAD</t>
  </si>
  <si>
    <t>Maria Betsabe</t>
  </si>
  <si>
    <t>Muños Muñoz</t>
  </si>
  <si>
    <t> </t>
  </si>
  <si>
    <t>calle 39 B Sur # 24 F 63</t>
  </si>
  <si>
    <t>Chingui dos</t>
  </si>
  <si>
    <t>PACIENTE FEMENINA DE 60 AÑOS CON ANTECEDENTE DE HIPOTIROIDISMO - DEPRESION - ARTROSIS -- AP NIEGA HTA Y DM -- ALERGIAS NIEGA -- TOXICOS NIEGA TABACO -- OH NIEGA -- REFIERE QUE ESTA PREOCUPADA POR SUS HIJAS PORQUE TIENEN PROBLEMAS DE ADICCION A PERICO Y THC -- SUBJETIVO NIEGA DOLOR TORACICO O DISNEA, REFIERE CEFALEA Y SINTOMAS DEPRESIVOS , CON LLANTO FACIL , ESTA EN SEGUIMIENTO POR PSICOLOGIA ,SIN EMBARGO ULTIMA VALORACION HACE UN AÑO</t>
  </si>
  <si>
    <t>HIPOTIROIDISMO , DEPRESION</t>
  </si>
  <si>
    <t xml:space="preserve"> PSICOLOGIA</t>
  </si>
  <si>
    <t>Elizabeth</t>
  </si>
  <si>
    <t>Acevedo Infante</t>
  </si>
  <si>
    <t>creacioneskof@yahoo.es</t>
  </si>
  <si>
    <t>Carrera 24 EE # 39 D Sur 31</t>
  </si>
  <si>
    <t>PACIENTE FEMENINA DE 39 AÑOS QUE CONSULTA PORQUE QUIERE CONTROL MEDICO  Y ORIENTACION EN HABITOS SALUDABLES -- AP NIEGA HTA , DM - ALERGIAS NIEGA -- QX AMIGDALECTOMIA HEMORROIDES CESAREA --EL UNICO SINTOMA QUE REFIERE ES INFLAMACION ABDOMINAL RELACIONADA CON LA ALIMENTACION ( LACTEOS , GRANOS ) A  PREDOMINIO VESPERTINO</t>
  </si>
  <si>
    <t>Juana Isabel</t>
  </si>
  <si>
    <t>Ochoa De Santamaria</t>
  </si>
  <si>
    <t>El Socorro</t>
  </si>
  <si>
    <t>PACIENTE FEMENINA 74 AÑOS --CONSULTA POR PRESENTAR DOLOR EN PRESENTAR EN REGION LUMBAR IZQUIERDA  Y CADERA CON LIMITACION FUNCIONAL IMPORTANTE POR LO QUE CONSULTA E INDICAN TRATAMIENTO Y MEJORA. TIENE ANTECEDENTE DE CAIDA CON TRAUMA HACE 3 AÑOS --AP NIEGA ALERGIAS - TOXICOS NIEGA --AP HIPERTENSION ARTERIAL -/ DISLIPIDEMIA</t>
  </si>
  <si>
    <t>Maria Lourdes</t>
  </si>
  <si>
    <t>Muñoz Muñoz</t>
  </si>
  <si>
    <t>Calle 39 B Sur # 24 F 63</t>
  </si>
  <si>
    <t>Chingui Dos</t>
  </si>
  <si>
    <t>PACIENTE FEMENINA DE 64 AÑOS QUE ACUDE  PREOCUPADA PORQUE LE HAN ENCONTRADO LA PRESION ELEVADA, NO RECIBE TRATAMIENTO  AP NIEGA DM , ALERGIAS -- TOXICO TABAQUISMO ACTIVO 10 CIG AL DIA --QX TUBECTOMIA ---SUBJETIVO PRESENTA DOLOR EN REGION LUMBAR , QUE SE IRRADIAN A MIEMBROS INFERIORES , Y LA REGION GLUTEA ADEMAS CON SENSACION DE CHUZONES EN EL TORAX</t>
  </si>
  <si>
    <t>Cristian David</t>
  </si>
  <si>
    <t>Ruiz Restrepo</t>
  </si>
  <si>
    <t>cristianrr1895@gmail.com</t>
  </si>
  <si>
    <t>Calle 40 Sur # 24 F 83 APTO 107</t>
  </si>
  <si>
    <t>PACIENTE MASCULINO DE 25 AÑOS QUE ACUDE A CONTROL CON DX 1. ASMA BRONQUIAL ULTIMA CRISIS HACE DOS AÑOS -- AP NIEGA ALERGIAS -- TOXICOS NIEGA TABACO Y OH -- QX ADENOIDES -- LE PREOCUPA QUE NUNCA LE HAN REALZIADO NIVELES DE COLESTEROL Y TG - NI EX TIROIDES ( AF POSITIVO )</t>
  </si>
  <si>
    <t>ASMA BRONQUIAL</t>
  </si>
  <si>
    <t>Gladys Eugenia</t>
  </si>
  <si>
    <t>Villada Arteaga</t>
  </si>
  <si>
    <t>geniaviar@hotmail.com</t>
  </si>
  <si>
    <t>Carrera 29 AA # 41 Sur</t>
  </si>
  <si>
    <t>PACIENTE FEMENINA DE 54 AÑOS QUE CONSULTA POR PRESENTAR DESDE HACE AROX 1 MES DOLOR EN REGION DEL CODO DERECHO CON LIMITACION PARA LA MOVILIZACION , LE REALIZAN INFILTRACION CON POCA MEJORIA , LIMITA LA ACTIVIDAD FISICA, TIENE ANTECEDENTE DE STC , FUE VALORADA POR IPS E INDICAN TERAPIA FISICA. --AP ALERGIA A LOS AINES -- TOXICOS NIEGA -- QX STC DERECHO -TUBECTOMIA - HISTERECTOMIA - APENDICECTOMIA - STC --</t>
  </si>
  <si>
    <t>ORTOPEDIA</t>
  </si>
  <si>
    <t>Angel Domingo</t>
  </si>
  <si>
    <t>Valderrama Parra</t>
  </si>
  <si>
    <t>andoval6409@yahoo.es</t>
  </si>
  <si>
    <t>Carrera 24 F 40 sur 90</t>
  </si>
  <si>
    <t>PACIENTE MASCULINO CON ANTECEDENTE DE CIFRAS DE PA ELEVADAS, LE INDICARON TTO PARA LA PRESION HACE DOS AÑOS PERO NO LO CUMPLE ACTUALMENTE, ESTA CON REMEDIOS CASEROS -- AP NIEGA ALERGIAS --- TOXICOS NIEGA -- REALIZA ACTIVIDAD FISICA DIARIAMENTE -- SUBJETIVO NIEGA DOLOR TORACICO , DISNEA , PALPITACIONES , NO TOS O EXPECTORACION</t>
  </si>
  <si>
    <t>Jose Rodrigo</t>
  </si>
  <si>
    <t>Zapata Arboleda</t>
  </si>
  <si>
    <t>rodrigoza9@hotmail.com</t>
  </si>
  <si>
    <t>Carrera 24 F # 40 Sur 60 in 207</t>
  </si>
  <si>
    <t>PACIENTE MASCULINO QUE CONSULTA POR LESIONES EN PIEL EN BRAZOS Y NUCA PRURIGINOSO , LO RELACIONA CON CONTACTO CON PLANTA ( MANZANILLO ) , CONSULTA Y LE INDICAN TTO CON DESLORATADINA CON MEJORIA DE LOS SINTOMAS ( INICIO AYER EL TRATAMIENTO )-- AP HTA EN TTO CON LOSARTAN - ASA - DISLIPIDEMIA EN TTO CON ATORVASTATINA , TOXICOS NIEGA -- NIEGA DISNEA TTOS O EXPECTORACION , NO DISNEA O PALPITACIONES</t>
  </si>
  <si>
    <t>URTICARIA ALERGICA</t>
  </si>
  <si>
    <t>Lida Mahli</t>
  </si>
  <si>
    <t>Victoria Monsalve</t>
  </si>
  <si>
    <t>lidavictoria@hotmail.com</t>
  </si>
  <si>
    <t>calle 41 BB Sur # 29 AA 49 in 201</t>
  </si>
  <si>
    <t>PACIENTE FEMENINA DE 45 AÑOS QUE CONSULTA PORQUE AL TENER RELACIONES SEXUALES NO SIENTE PLACER , REFIERE QUE TIENE APROX 2 AÑOS CON EL PROBLEMA , NO REFIERE DOLOR EN LAS RELACIONES , SIN EMBARGO SI DOLOR EN PLANTAS DE LOS PIES --</t>
  </si>
  <si>
    <t>Adriana Patricia</t>
  </si>
  <si>
    <t>Tejada Arango</t>
  </si>
  <si>
    <t>Otro</t>
  </si>
  <si>
    <t>tejadaadriana15@gmail.com</t>
  </si>
  <si>
    <t>Carrera 24 EE # 39 D Sur</t>
  </si>
  <si>
    <t>Barrio Nuevo</t>
  </si>
  <si>
    <t>PACIENTE FEMENINA DE 46 AÑOS CON ANTECEDENTES DE HISTERECTOMIA HACE 6 AÑOS CON DISPAREUNIA A PREDOMINIO IZQUIERDO , NO HA PRESENTADO SANGRAMIENTO , YA VALORADA EN ESTE PROGRMA CON GINECOLOGIA -- AP NIEGA HTA , DM -- ALERGIAS NIEGA -- TOXICOS NIEGA TABACO -- OH NIEGA --NIEGA SINTOMAS RESPIRATORIOS Y OTROS</t>
  </si>
  <si>
    <t>ilce Cecilia</t>
  </si>
  <si>
    <t>Gomez Rua</t>
  </si>
  <si>
    <t>Calle 40 sur 24 F 13</t>
  </si>
  <si>
    <t>La Virgen del Perpetuo Socorro</t>
  </si>
  <si>
    <t>PACIENTE FEMENINA DE 58 AÑOS QUE CONSULTA PARA REVISION , AP NIEGA HTA , DM , ALERGIAS NIEGA -- TOXICOS NIEGA --- QX HERNIA-- SUBJETIVO NIEGA DOLOR TORACICO O DISNEA, REFIERE DOLOR ABDOMINAL A PREDOMINIO DE EPISGASTRIO , CON EPISODIOS DE DIARREA, VOMITOS OCASIONALES , NO HA SIDO VALORADA POR IPS - NIEGA PERDIDA DE PESO - NIEGA FIEBRE</t>
  </si>
  <si>
    <t>Giovanny</t>
  </si>
  <si>
    <t>Velez Bolivar</t>
  </si>
  <si>
    <t>giovanny.velez@gmail.com</t>
  </si>
  <si>
    <t>Calle 49 Sur # 27b 159</t>
  </si>
  <si>
    <t>PACIENTE MASCULINO QUE CONSULTA POR PRESENTAR POSTERIOR A INFECCION POR COVID 2020 QUE NO REQUIRIO HOSPITALIZACION ,  DISNEA A MODERADOS ESFUERZOS , REFIERE QUE RONCA EN FORMA IMPORTANTE EN LA NOCHE NO ESTA CLARO SI PRESENTA PERIODOS DE APNEA - ES ESTUDIADO EN LA IPS , REALIZAN RX TORAX Y ESPIROMETRIA Y REPORTAN NORMALES ( NO TRAE ESTUDIOS ) - NO VALORAR VIAS SUPERIORES Y PRESENTA SINTOMAS ALERGICOS ( RINITIS , ESTORNUDOS Y OBSTRUCCION NASAL ) -- AP NIEGA HTA , DM -- ALERGIAS NIEGA --- TOXICOS NIEGA --</t>
  </si>
  <si>
    <t>Alba Lucia</t>
  </si>
  <si>
    <t>Bolivar .</t>
  </si>
  <si>
    <t>PACIENTE QUE CONSULTA POR PRURITO Y ERUPCION EN PIEL A PREDOMINIO DE MIEMBROS SUPERIORES E INFERIORES , NO HA SIDO VALORADA POR DERMATOLOGIA , FUE VALORADA EN HMUA  ESTA EN TTO CON FEXOFENADINA QUE NO LO HA INICIADO TODAVIA --- AP HIPERTENSION ARTERIAL EN TRATAMIENTO - DM 2- DISLIPIDEMIA --ABLACION CARDIACA POR ARRITMIA EN SEGUIMIENTO POR CARDIOLOGIA -- TOXICOS NIEGA - TABAQUISMO PASIVO -- QX NIEGA --</t>
  </si>
  <si>
    <t>Fernando Leon</t>
  </si>
  <si>
    <t>Restrepo Berrio</t>
  </si>
  <si>
    <t>lukas0421@hotmail.com</t>
  </si>
  <si>
    <t>Carrera 29 B # 40 f Sur 120</t>
  </si>
  <si>
    <t>La Fe</t>
  </si>
  <si>
    <t>PACIENTE MASCULINO QUE CONSULTA POR PRESENTAR SINTOMAS URINARIOS RELACIONADOS CON HIPERPLASIA PROSTATICA - FUE VALORADO POR UROLOGIA QUE INDICA TTO , TRAE RESULTADOS DE ESTUDIOS TAC ABDOMEN Y PELVIS : 30 JULIO 2024 QUISTE SIMPLE RENAL DEREHO ( 17*17 MM) - ENF DIVERTICULAR --- AP NIEGA HIPERTENSION , DIABETES -- ALERGIAS NIEGA</t>
  </si>
  <si>
    <t>PATOLOGIA PROSTATICA</t>
  </si>
  <si>
    <t>Belisa</t>
  </si>
  <si>
    <t>Davila Leudo</t>
  </si>
  <si>
    <t>belisadavila24@gmail.com</t>
  </si>
  <si>
    <t>Calle 58 # 43 21</t>
  </si>
  <si>
    <t>Boston</t>
  </si>
  <si>
    <t>PACIENTE FEMENINA DE 23 AÑOS QUE CONSULTA POR PRESENTAR SINTOMAS GI , TIENE ANTECEDENTE DE SII , CUIDA LA ALIMENTACION , SIN EMBARGO PERSISTE CON ESTREÑIMIENTO QUE ALTERNA CON DIARREA , DISTENSION ABDOMINAL , AUMENTO DE PESO , LE GENERA ANSIEDAD Y ADICIONALMENTE CON GASES FETIDOS  ( LOS SINTOMAS HAN EMPEORADO EN LOS ULTIMOS 8 MESES ) - AP SII - GASTRITIS -- ALERGIAS NIEGA -- TOXICOS NIEGA - OCUPACION ENFERMERA --- NO TIENE ESTUDIOS DE VIAS DIGESTIVAS</t>
  </si>
  <si>
    <t>GASTRITIS -- SII</t>
  </si>
  <si>
    <t>Sandra</t>
  </si>
  <si>
    <t>Restrepo Anchico</t>
  </si>
  <si>
    <t>srestrepo29@gmail.com</t>
  </si>
  <si>
    <t>Carrera 42 # 40 G Sur 34</t>
  </si>
  <si>
    <t>El Dorado</t>
  </si>
  <si>
    <t>PACIENTE FEMENINA DE 52 AÑOS QUE CONSULTA PORQUE DESPUES DE LA MENOPAUSIA NO HA LOGRADO DISMINUIR DE PESO , REALIZA ACTIVIDAD FISICA ( CAMINATAS ) -ADEMAS LE PREOCUPA QUE EN EL ULTIMO CONTROL DE GLICEMIA EN 125, NO HA SIDO VALORADA POR NUTRICION -- AP NIEGA TOXICOS --  AP DEPRESION EN TTO CON VENLAFAXINA --QX II CESAREAS - ALERGIAS NIEGA - INTOLERANTA A METOCLOPRAMIDA</t>
  </si>
  <si>
    <t>DEPRESION EN TTO</t>
  </si>
  <si>
    <t xml:space="preserve"> NUTRICION</t>
  </si>
  <si>
    <t>Nearis</t>
  </si>
  <si>
    <t>Zapata Garzon</t>
  </si>
  <si>
    <t>neariszapatagarzon@gmail.com</t>
  </si>
  <si>
    <t>Calle 40F sur # 24 B 200</t>
  </si>
  <si>
    <t>PACIENTE CON ANTECEDENTE DE HERPES ZOSTER , RECIBIO TTO , YA EN RESOLUCION - AP NIEGA HTA - DM - NIEGA ALERGIAS -- QX NIEGA-- SOLICITA REVISION DE PARACLINICOS -SE EVIDENCIA DISLIPIDEMIA - GLUCOSA NORMAL , ECO MAMARIO BIRADS 1- MAMOGRAFIA TIRADS 2 - LE PREOCUPA QUE HA TENIDO DOS EPISODIOS VIRALES Y DESPUES HERPES , POR L QUE CREE QUE TIENE LAS DEFENSAS BAJAS ,NO TIENE HEMOGRAMA EN LO REPORTADO</t>
  </si>
  <si>
    <t>Plaza de Mercado</t>
  </si>
  <si>
    <t>Elvia</t>
  </si>
  <si>
    <t>Restrepo Álvarez</t>
  </si>
  <si>
    <t>milleyrestrepo1610@gmail.com</t>
  </si>
  <si>
    <t>San Antonio de Prado</t>
  </si>
  <si>
    <t>PACIENTE FEMENINA DE 64 AÑOS CON DX HERNIA INGUINAL --REFIERE DOLOR ABDOMINAL DE MODERADA INTENSIDAD DIFUSO , NO  CAMBIOS DE HABITO INTESTINAL ( ,  -- TOXICOS TABAQUISMO ACTIVO , SE HACE INTERVENCION BREVE,ESTA MOTIVADA Y DESEA AYUDA PARA ABANDONO DE HABITO -- QX HERNIA UMBILICAL -- ACTIVIDAD FISICA SEDENTARIA -- ALIMENTACION BALANCEADA - NIEGA DOLOR TORACICO O TOS , NIEGA DISNEA</t>
  </si>
  <si>
    <t>Ovidio</t>
  </si>
  <si>
    <t>Gallego Álvarez</t>
  </si>
  <si>
    <t>pinturaartistica@yahoo.es</t>
  </si>
  <si>
    <t>Cra 46 a 38 b sur 50</t>
  </si>
  <si>
    <t>PACIENTE MASCULINO DE 59 AÑOS CON DX HIPERTENSION ARTERIAL - DIABETES -- EN TRATAMIENTO LOSARTAN , AMLODIPINO , ASA - EN SEGUIMIENTO PREVIO POR CARDIOLOGIA -- NIEGA ALERGIA A MEDICAMENTOS -- TOXICOS TABAQUISMO ACTIVO ( NO DESEA ABANDONAR HABITO ) SE HACE INTERVENCION BREVE -- QX NIEGA --- ACTIVIDAD FISICA ADECUADA --- DIETA CUIDA LA ALIMENTACION</t>
  </si>
  <si>
    <t>Álvaro León</t>
  </si>
  <si>
    <t>Vélez Ángel</t>
  </si>
  <si>
    <t>alejavp416@hotmail.com</t>
  </si>
  <si>
    <t>Calle 48 DD SUR 42 D 26</t>
  </si>
  <si>
    <t>Señorial</t>
  </si>
  <si>
    <t>PACIENTE MASCULINO 79 AÑOS CON LOS SIGUIENTES DIAGNOSTICOS 1. HIPOTIROIDISMO 2. HIPERTENSION ARTERIAL --3. ARTROSIS -4. OSTEOPOROSIS -- ADHERENTE A TRATAMIENTO - ACUDE CON LA ESPOSA, Y REFIERE QUE DESEDE HACE UN AÑO CON TRASTORNO DE MEMORIA FUE VALORADO POR NEUROLOGIA QUE INDICA TRATAMIENTO, REFIERE QUE TIENE INSOMNIO PERO DUERME EN EL DIA / PRESENTA NICTURIA Y YA FUE VALORADO POR UROLOGIA Y TIENE PENDIETNE NUEVA CITA -- SUBJETIVO REFIERE ODINOFAGIA , PRURITO EN LA GARGANTA , NIEGA DOLOR TORACICO O DISNEA , NO PALPITACIONES -- ACTIVIDAD FISICA , DIARIAMENTE CAMINA 1 HORAS</t>
  </si>
  <si>
    <t>ARTROSIS / OSTEOPOROSIS -- HIPOTIRODISMO</t>
  </si>
  <si>
    <t>7 Atención en salud Vejez (60 años y mas), 35 Programa de Enfermedades Cronicas PIC HTA,DM,EPOC,Obesidad).</t>
  </si>
  <si>
    <t>Silvia Nelly</t>
  </si>
  <si>
    <t>Palacio de Vélez</t>
  </si>
  <si>
    <t>PACIENTE FEMENINA DE 76 AÑOS QUE CONSULTA CON DX 1. ARTROSIS --2. AP NIEGA HTA / DM -- TOXICOS ABANDON DE TABACO HACE 40 AÑOS - OH NIEGA -- QX TUBECTOMIA -- SUBJETIVO REFIERE QUE TIENE ESTRES PORQUE EL ESPOSO TIENE TRASTORNO DE MEMORIA Y TIENE ADEMAS UN HIJO ESPECIAL - NIEGA DOLOR TORACICO , DISNEA O PALPITACIONES , REFIERE DOLOR EN RODILLA CON INFLAMACION ( DERECHA )</t>
  </si>
  <si>
    <t>OPINION :  ARTROSIS YA VALORADA POR ORTOPEDIA QUE INDICA TTO CON ANALGESICO --- SE DAN HERRRAMIENTAS PARA MANEJO DE ESTRES  -- SE DAN RECOMENDACIONES DE DIETA Y ACTIVIDAD FISICA</t>
  </si>
  <si>
    <t>Gladys</t>
  </si>
  <si>
    <t>Ramírez Trujillo</t>
  </si>
  <si>
    <t>alexander.valencia.9257@gmail.com</t>
  </si>
  <si>
    <t>Cra 27 40 b sur 28</t>
  </si>
  <si>
    <t>PACIENTE FEMENINA DE 50 AÑOS, AP NIEGA HTA , DM -- ALERGIAS NIEGA --- TOXICOS NIEGA TABACO Y OH -- QX TUBECTOMIA -- NIEGA DOLOR TORACICO DISNEA O PALPITACONES -- SEDENTARIA -- LE PREOCUPA QUE ESTA EN  PRE MENOPAUSIA Y QUIERE CONOCER LOS CAMBIOS QUE VIENEN --</t>
  </si>
  <si>
    <t>PERIMENOPAUSIA</t>
  </si>
  <si>
    <t>Alexander</t>
  </si>
  <si>
    <t>Valencia Narváez</t>
  </si>
  <si>
    <t>PACIENTE MASCULINO DE 41 AÑOS CON DX 1. HIPERTENSION ARTERIAL --2. CA VEJIGA DX HACE 5 AÑOS ( INTERVENIDO QX ENERO 2020 / ENERO 2021/ ENERO 2022 ) REALIZAN TAC Y EVIDENCIAN PARED DEREECHA DE LA VEJIGA ENGROSADA Y ESTA EN VALORACON CON UROLOGIA / ONCOLOGIA -- -- TOXICOS TABAQUISMO DESDE LOS 15 AÑOS HASTA HACE CUATRO AÑOS - OH OCASIONAL -- ACTIVIDAD FISICA CAMINA DIARIAMENTE 30 MIN --SUBJETIVO REFIERE DOLOR TORACICO  OPRESIVO , DURA 10 MIN - NO LO RELACIONA CON ACTIVIDAD FISICA --- SIN SUDORACION O DISNEA</t>
  </si>
  <si>
    <t>CA VEJIGA</t>
  </si>
  <si>
    <t>6 Atención en salud a la Adultez (29 a 59 años), 35 Programa de Enfermedades Cronicas PIC HTA,DM,EPOC,Obesidad).</t>
  </si>
  <si>
    <t>Lucas</t>
  </si>
  <si>
    <t>Castañeda Gutiérrez</t>
  </si>
  <si>
    <t>castaneda988@gmail.com</t>
  </si>
  <si>
    <t>Calle 53 sur 19</t>
  </si>
  <si>
    <t>PACIENTE MASCULINO DE 19 AÑOS CON DX HIPOTIROIDISMO EN TTO CON LVT 25 MCG DIA LUNES A VIERNES Y 50 MCG SAB DOMINGO -- AP NIEGA HTA ALERGIAS , TOXICOS NIEGA - OH SOCIAL --- ACTIVIDAD FISICA 3 VECES A LA SEMANA -- ALIMENTACION BALANCEADA PERO LE GUSTA EL DULCE Y LA GRASA --</t>
  </si>
  <si>
    <t>HIPOTIROIDISMO EN TTO CON LVT CON ADECUADO CONTROL</t>
  </si>
  <si>
    <t>OPINION : HIPOTIROIDISMO DESDE LOS 11 AÑOS EN SEGUIMEINTO POR ENDOCRINOLOGIA -----SE DAN RECOMENDACIONES DE  ACTIVIDAD FISICA Y DIETA- SE LE EXPLICA LA IMPORTANCIA DE CONTROLAR DULCES Y GRASAS --</t>
  </si>
  <si>
    <t>Noemi</t>
  </si>
  <si>
    <t>Jaimes García</t>
  </si>
  <si>
    <t>noemijg1964@gmail.com</t>
  </si>
  <si>
    <t>PACIENTE FEMENINA DE 59 AÑOS, CON DX 1. SIND TUNEL DEL CARPO -- AP NIEGA HTA / DM // NIEGA ALERGIA A MEDICAMENTOS -- TOXICOS NIEGA -- QX VARICES , CESAREA , TUBECTOMIA  - HERNIA INGUINAL BILATERAL -- SUBJETIVO REFIERE DOLOR EN MANOS , PARESTESIAS A PREDOMINIO DE MANO DERECHA, DICE QUE YA FUE VALORADA Y PLANTEAN CX -- AP REALIZA HIDROAEROBICOS Y GIMNASIA -- DIETA CUIDA LA ALIMENTACION ---</t>
  </si>
  <si>
    <t>SIND TUNEL CARPO</t>
  </si>
  <si>
    <t>María Noelia</t>
  </si>
  <si>
    <t>Cárdenas Villa</t>
  </si>
  <si>
    <t>luribec80@gmail.com</t>
  </si>
  <si>
    <t>Calle 40 c sur 28 39</t>
  </si>
  <si>
    <t>PACIENTE FEMENINA 76 AÑOS QUE ACUDE CON DX 1. ANEMIA 2. NODULO TIROIDEO -3. ARTROSIS -- LA HIJA REFIERE QUE PRESENTA DISNEA OCASIONAL SIN TOS , CON DX NO CLARO DE EPOC PERO SI CON ANTECEDENTE DE TABAQUISMO PREVIO , ADEMAS CON INSOMNIO DE CONCILIACION , Y PERDIDA DE PESO ( LA HIJA REFIERE QUE ANTES 80 KILOS Y ACTUAL 76 KILOS ) NO HA PRESENTADO CAMBIOS EN LA ALIMENTACION - REFIERE QUE LE HAN INDICADO HIERRO VIV Y TIENE ESTUDIOS DE VIAS DIGESTIVAS DE HACE DOS AÑOS APROX --SEDENTARIA --</t>
  </si>
  <si>
    <t>EPOC</t>
  </si>
  <si>
    <t>ANEMIA , NODULO TIROIDEO</t>
  </si>
  <si>
    <t>José Manuel</t>
  </si>
  <si>
    <t>Uribe .</t>
  </si>
  <si>
    <t>PACIENTE MASCULINO DE 73 AÑOS , ACUDE A CONTROL CON DX 1. ASMA / EPOC --2. DM 2---3. ARTROSIS DE RODILLA --4. DEMENCIA SENIL DX HACE DOS AÑOS CON PRUEBAS PSICOTECNICAS  -- TOXICOS NIEGA ACTUALMENTE , PREVIAMENTE SI OH NIEGA --ALERGIAS NIEGA -- QX CX CORNETES Y PROSTATA --ACUDE CON LA HIJA Y ELLA REFIERE QUE EL SE ENCUENTRA DEPRIMIDO , DESMOTIVADO , CON POCAS GANAS DE HACER COSAS, FUE VALORADO POR PSICOLOGO , NO LE HAN INDICADO TTO FARMACOLOGICO - NIEGA DOLOR TORACICO O DISNEA , NO PALOITACIONES O EDEMA -- ACTIVIDAD FISICA SEDENTARIO --ALIMENTACION PERDIDA DE APETITO CON LA DEPRESION</t>
  </si>
  <si>
    <t>Diabetes Mellitus
EPOC
Otro:</t>
  </si>
  <si>
    <t>DEPRESION - DEMENCIA SENIL</t>
  </si>
  <si>
    <t>José Mario</t>
  </si>
  <si>
    <t>Bedoya .</t>
  </si>
  <si>
    <t>bedoyajosemario@gmail.com</t>
  </si>
  <si>
    <t>Trans 34 C Sur 23 b 39</t>
  </si>
  <si>
    <t>Obrero</t>
  </si>
  <si>
    <t>PACIENTE MASCULINO DE 63 AÑOS,CON DX FIBRILACION AURICULAR EN TTO CON RIVAROXABAN, EN SEGUIMIENTO POR CARDIOLOGIA , ULTIMA VALORACION HACE 15 DIAS CON BUEN CONTROL - LE REALIZARON ABLACION DE VENAS PULMONARES Y ESTA EN SEGUIMEINTO TAMBIEN POR EF -- BUENOS HABITOS DE ALIMENTACION --LE PREOCUPA PORQUE HA TENIDO DIFICULTAD PARA DORMIR , Y EL RELOJ LE DISPARO LA ALARMA PORQUE TENIA LA FC ELEVADA Y ESE DIA HABIA TENIDO UN PROBLEMA Y ESO LO ALTERÓ- SIN EMBARGO EN CONTROL POSTERIOR --- AP NIEGA ALERGIAS A MEDICAMENTOS -- TOXICOS NIEGA - EX FUMADOR -</t>
  </si>
  <si>
    <t>FIBRILACION AURICULAR</t>
  </si>
  <si>
    <t>Leidy</t>
  </si>
  <si>
    <t>Hernández Pulgarín</t>
  </si>
  <si>
    <t>Diag 29 34 F SUR 81</t>
  </si>
  <si>
    <t>Las Cometas</t>
  </si>
  <si>
    <t>PACIENTE  FEMENINA DE 40 AÑOS , TRABAJA COMO INDEPENDIENTE -- AP NIEGA HTA / DM  -REFIERE QUE LAS COMIDAS LE CAEN MAL , CEFALEA , DOLOR ABDOMINAL , DIARREA , DISTENSION ABDOMINAL , MEJORA EL DOLOR CON LA DEPOSICIONES --AP DERMATITIS-- TOXICO NIEGA -- QX LITIASIS RENAL / TUBECTOMIA - ACTIVIDAD FISICA SEDENTARIA -- ALIMENTACION BALANCEADA</t>
  </si>
  <si>
    <t>SINDROME DE INTESTINO IRRITABLE</t>
  </si>
  <si>
    <t>Claudia Marcela</t>
  </si>
  <si>
    <t>Ciro Villegas</t>
  </si>
  <si>
    <t>marcesamisa@gmail.com</t>
  </si>
  <si>
    <t>Cra 40 A 40 F SUR 40</t>
  </si>
  <si>
    <t>PACIENTE  FEMENINA DE 41 AÑOS ,DX ENDOMETRIOSIS -- AP NIEGA DM / HTA --- ALERGIA A PENICILINA -- TOXICOS TABAQUISMO ACTIVO SE HACE INTERVENCION BREVE Y ESTA MOTIVA -- ACTIVIDAD FISICA SEDENTARIA -- ALIMENTACION BALANCEADA --</t>
  </si>
  <si>
    <t>Dina Luz</t>
  </si>
  <si>
    <t>Suárez Santana</t>
  </si>
  <si>
    <t>dinasuarez838@gmail.com</t>
  </si>
  <si>
    <t>Cra 51 100 47</t>
  </si>
  <si>
    <t>PACIENTE  FEMENINA 20 AÑOS ,TRABAJA DE VIGILANTE - SIN ANTECEDENTES PATOLOGICOS CONOCIDOS -- AP NIEGA HTA - DM -- ALERGIA A NAPROXENO -- TOXICOS NIEGA -- QX NIEGA -- CONSULTA POR PRESENTAR SENSACION DE MAREO CON PALPITACIONES , SINTIO QUE SE IBA A DESMAYAR , PRESENTA PALPITACIONES FRECUENTES A PREDOMINIO DIURNO -- NIEGA SINCOPE -- ADEMAS TEMBLOR EN MANOS , NIEGA PERDIDA DE PESO O DIARREA - SEDENTARIA - CUIDA LA ALIMENTACION</t>
  </si>
  <si>
    <t>Gilma magnolia</t>
  </si>
  <si>
    <t>Montoya Gomez</t>
  </si>
  <si>
    <t>5987914@gmail.com</t>
  </si>
  <si>
    <t>crra 31#14AA SUR 45</t>
  </si>
  <si>
    <t>Urbanizacion gualandayes</t>
  </si>
  <si>
    <t>PACIENTE  FEMENINA 67 AÑOS CON DOLOR EN MUSLO DERECHO CON LIMITACION FUNCIONAL , CONSULTA Y LE INDICAN TRATAMIENTO Y SOLICITAN RX , CON PARESTESIAS Y CALAMBRE , CON DOLOR LUMBAR ASOCIADO, NIEGA TENER VARICES -- AP NIEGA HTA - DM -- NIEGA ALERGIAS A MEDICAMENTOS -- TOXICOS NIEGA TABACO -COCINO CON LEÑA --ACTIVIDAD FISICA CAMINA DIARIAMENTE -- ALIMENTACION NO BALANCEADA - LE GUSTA MUCHO EL DULCE -</t>
  </si>
  <si>
    <t>sandra milena</t>
  </si>
  <si>
    <t>Restrepo Restrepo</t>
  </si>
  <si>
    <t>sandriporsiempre@gmail.com</t>
  </si>
  <si>
    <t>.</t>
  </si>
  <si>
    <t>portal de ditaires</t>
  </si>
  <si>
    <t>PACIENTE  FEMENINA DE 35 AÑOS QUE ACUDE A CONSULTA CON DX 1. SII 2. ENDOMETRIOSIS -- AP NIEGA DM - HTA -- ALERGIA A PNC --TOXICOS NIEGA TABACO Y OH -- ACTIVIDAD FISICA POCO - CAMINA Y DE VEZ EN CUANDO TROTA -REFIERE SER CUIDADOSA CON LA ALIMENTACION --- LE PREOCUPAN QUE LE ESTAN SALIENDO LESIONES EN CARA ERITEMATOSAS , CON DESCAMACIÓN , ESTA EN TRATAMIENTO CON ESTEROIDE TOPICO CON POCA MEJORIA Y LE GENERA PRURITO , TAMBIEN LE SALE EN CUERO CABELLUDO Y DETRAS DE LAS OREJAS</t>
  </si>
  <si>
    <t>SII - DERMATITIS (?)</t>
  </si>
  <si>
    <t>sandra patricia</t>
  </si>
  <si>
    <t>sierra arango</t>
  </si>
  <si>
    <t>patriciagonzalez.so554@gmail.com</t>
  </si>
  <si>
    <t>calle 36sur #3835</t>
  </si>
  <si>
    <t>las margaritas</t>
  </si>
  <si>
    <t>PACIENTE  FEMENINA DE 47 AÑOS, CON DX MIGRAÑA LO RELACIONA CON LA MENSTRUACION Y ADEMAS DOLOR EN MSIS A PREDOMINIO DE PANTORRILLAS  , DE FUERTE INTENSIDAD, SIN PREDOMINIO HORARIO ,NO EDEMA  TIENE ARAÑAS VASCULARES -- AP NIEGA ALERGIAS A MEDICAMENTOS -- TOXICOS NIEGA -- QX NIEGA -- NIEGA HOSPITALIZACIONES PREVIAS --AF POSITVO PARA PATOLOGIA TIROIDEA ( HERMANO FALLECE DE CA TIROIDES ) Y TODOS SUFREN DE TIROIDES ---</t>
  </si>
  <si>
    <t>MIGRAÑA -</t>
  </si>
  <si>
    <t>Confidio de Los Milagros</t>
  </si>
  <si>
    <t>Ramírez Pérez</t>
  </si>
  <si>
    <t>j.pr.0314@hotmail.com</t>
  </si>
  <si>
    <t>La Sebastiana</t>
  </si>
  <si>
    <t>PACIENTE  MASCULINO DE 68 AÑOS CON DX CA ESTOMAGO  EN SEGUIMIENTO POR ONCOLOGIA ( MAL INFORMANTE - NO ESTA CLARO LO QUE LE REALIZARON , DICE QUE NO FUE INTERVENIDO QX - RECIBE QT ) - NIEGA HTA / DM -- TOXICOS TABAQUISMO ACTIVO - OH NIEGA --ACTIVIDAD FISICA CAMINA DIARIAMENTE - NIEGA PERDIDA DE PESO , NIEGA DOLOR ABDOMINAL ACTUALMENTE</t>
  </si>
  <si>
    <t>CA ESTOMAGO</t>
  </si>
  <si>
    <t>Leidy Johana</t>
  </si>
  <si>
    <t>Alzate Muñoz</t>
  </si>
  <si>
    <t>l.joha@hotmail.com</t>
  </si>
  <si>
    <t>Trans 35 D Sur 32 57</t>
  </si>
  <si>
    <t>PACIENTE  FEMENINA DE 38 AÑOS SIN ANTECEDNETES PATOLOGICOS CONOCIDOS , AP NIEGA DM , HTA -- ALERGIAS NIEGA -- TOXICOS NIEGA --QX CESAREA - APENDICECTOMIA - TUBECTOMIA -- CONSULTA PORQUE NO HA TENIDO CONTROL DE ADULTO , NO LE HAN REALIZADO EXAMENES , ADEMAS CON MAREO OCASIONAL, NO LO RELACIONA CON LOS CAMBIOS DE POSICION -- AF MADRE HIPOTIRODISMO -- PADRE ASMA - FALLECE CARDIOPATIA-- SEDENTARIA Y NO CUIDA LA ALIMENTACION</t>
  </si>
  <si>
    <t>OBESIDAD I - IMC 30 DEBE SER VALORADA POR NUTRICION ---SEDENTARIA SE HACE ENFASIS EN ACTIVIDAD FISICA Y DIETA -- SE RECOMIENDA VALORACION POR PROGRAMA ADULTEZ PARA DEFINIR PERTINENCIA DE PARACLINICOS ---</t>
  </si>
  <si>
    <t>Angela Cristina</t>
  </si>
  <si>
    <t>Zapata Vásquez</t>
  </si>
  <si>
    <t>cris23.vasquez@gmail.com</t>
  </si>
  <si>
    <t>PACIENTE  FEMENINA DE 24 AÑOS SIN ANTECEDENTES PATOLOGICOS PREVIOS , CONSULTA PORQUE AL TENER RELACIONES SEXUALES PRESENTA DISPAREUNIA - ADEMAS CON JADELLE Y SE LO QUIERE QUITAR SE LE EXPLICA QUE DEBE CONSULTAR POR MG / GINECOLOGIA --- PRESENTA MAREOS CON EL CALOR, NO HA PRESENTADO SINCOPE , REFIERE  PÀLPITACIONES O DOLOR TORACICO  --TUVO ATAQUES DE PANICO ACTUALMENTE CON BUEN CONTROL -- ACTIVIDAD FISICA SEDENTARIA -- CUIDA POCO LA ALIMENTACION --</t>
  </si>
  <si>
    <t>Pedro Pablo</t>
  </si>
  <si>
    <t>caro58820@gmail.com</t>
  </si>
  <si>
    <t>Cra 40 45 c sur 20</t>
  </si>
  <si>
    <t>PACIENTE MASCULINO DE 68 AÑOS CON DX 1. ULCERA PERFORADA / PERITONITIS - EN SEGUIMIENTO ULTIMA EDS HACE 4 AÑOS - SIN SINTOMAS GI ACTUALES -- AP NIEGA HTA - DM -- ALERGIAS NIEGA -- TOXICOS TABAQUISMO ACTIVO - SE HACE INTERVENCION PARA ABANDONO DE HABITO -NIEGA AF PARA CA GASTRICO --- ACTIVIDAD FISICA CAMINA DIARIAMENTE UNA HORA ---</t>
  </si>
  <si>
    <t>ULCERA GASTRICA ---</t>
  </si>
  <si>
    <t>Luis Alberto</t>
  </si>
  <si>
    <t>Vélez Vélez</t>
  </si>
  <si>
    <t>carito.504@hotmail.com</t>
  </si>
  <si>
    <t>Calle 40 # 26</t>
  </si>
  <si>
    <t>PACIENTE MASCULINO DE 81 AÑOS  CON DX HIPERTENSION ARTERIAL -CARDIOPATIA ISQUEMICA - REFIRE QUE LE REALIZARON CATETERISMO CARDIACO EN SEGUIMIENTO POR CARDIOLOGIA -TOXICOS EX TABAQUSIMO -- QX RODILLAS BILATERAL --SUBJETIVO NIEGA DOLOR TORACICO O DISNEA - NEIGA PALPITACIONES -TIENE EDEMA EN MSIS AL FINAL DEL DIA -NIEGA SINTOMAS URINARIOS O GI -- ACTIVIDAD FISICA MODERADA --</t>
  </si>
  <si>
    <t>Margarita María</t>
  </si>
  <si>
    <t>Hernández Sánchez</t>
  </si>
  <si>
    <t>hernandezmargarita760@gmail.com</t>
  </si>
  <si>
    <t>Trans 34 sur 32 C sur</t>
  </si>
  <si>
    <t>PACIENTE FEMENINA 60 AÑOS  CON DX 1. GASTRITIS CRONICA -  2.COLITIS ---3. LUMBALGIA ---ALERGIAS NIEGA -- TOXICOS NIEGA -- QX CESAREA /TUBECTOMIA -- SUBJETIVO REFIERE SENTIRSE BIEN , NIEGA DOLOR ABDOMINAL , REFIERE INTOLERANCIA A MULTIPLES ALIMENTOS , CON DOS DEPOSICIONES DIARIAMENTE - NO LE HAN REALIZADO COLONOSCOPIA ,ANTECEDENTE DE PRIMA HERMANA CON CA COLON --REALIZA ACTIVIDAD FISICA TRES VECES A LA SEMANA --</t>
  </si>
  <si>
    <t>SIND COLON IRRITABLE -- GASTRITIS</t>
  </si>
  <si>
    <t>Carmen Cristina</t>
  </si>
  <si>
    <t>Lasprilla de Bonilla</t>
  </si>
  <si>
    <t>carmenzadebonilla@hotmail.com</t>
  </si>
  <si>
    <t>Cll 45 a sur 39 B 226</t>
  </si>
  <si>
    <t>Antillas</t>
  </si>
  <si>
    <t>PACIENTE FEMENINA  CON DX 1. HIPERTENSION ARTERIAL 2. PRE DM -- EN TTO CON LOSARTAN -ALERGIAS NIEGA -- INSOMNIO EN TRATAMIENTO CON QUETIAPINA 50 MG DIA - -- TOXICOS NIEGA -- QX COLECISTECTOMIA --- LE PREOCUPA QUE PRESENTA IRRITACION EN GENITALES ( COMO SI ESTUVIERA QUEMADA ) PERO ESTA USANDO UNA CREMA PARA PAÑALITIS CON MEJORIA -- ACTIVIDAD FISICA HIDROAEROBICOS 3 VECES A LA SEMANA</t>
  </si>
  <si>
    <t>John Jairo</t>
  </si>
  <si>
    <t>Montoya Gómez</t>
  </si>
  <si>
    <t>johnjairomontoyagomez@gmail.com</t>
  </si>
  <si>
    <t>Calle 43 A 120 c 67</t>
  </si>
  <si>
    <t>PACIENTE  MASCULINO DE 64 AÑOS CON DX 1. HIPERTENSION ARTERIAL EN TRATAMIENTO CON HCTZ - LOSARTAN -- TOXICOS NIEGA TABACO OH -- ALERGIAS NIEGA -- QX FX MANO IZQUIERDO - PIE IZQUIERDO Y HERNIA INGUINAL --CAMINA 3 HORAS AL DIA -ALIMENTACION BALANCEADS --- NIEGA DOLOR TORACICO O DISNEA , NO PALPITAICONES - NO TIENE NINGUN SINTOMA QUE LE PREOCUPE</t>
  </si>
  <si>
    <t>Mario</t>
  </si>
  <si>
    <t>Villegas Suárez</t>
  </si>
  <si>
    <t>PACIENTE  MASCULINO DE 70 AÑOS, CON ANTECEDENTE NO CLARO DE CARDIOPATIA ISQUEMICA , SIN TRATAMIENTO ACTUALMENTE , FUE VALORADO POR CARDIOLOGIA , REALIZAN ESTUDIOS ( HACE 8 MESES ) -- AP NIEGA ALEERGIA A MEDICAMENTOS -- TOXICOS TABAQUISMO ACTIVO - APROX 6-7 CIG / DIA ANTEREIORMENTE 20 CIG DIA , SE HACE ENFASIS EN ABANDONO DE TABACO -- QX CIRCUNSICION --- AP PATOLOGIA PROSTATICA ESTA EN SEGUIMIENTO POR UROLOGIA , INDICAN TTO CON TAMSULOSINA -- SUBJETIVO NIEGA DOLOR TORACICO , DISNEA O PALPITACIONES -- CAMINA DIARIAMENTE 1 HORA  O MAS</t>
  </si>
  <si>
    <t>HIPERPLASIA PROSTATICA - CARDIOPATIA (??)</t>
  </si>
  <si>
    <t>María Teresa</t>
  </si>
  <si>
    <t>Sierra Arango</t>
  </si>
  <si>
    <t>sierraarangom@gmail.com</t>
  </si>
  <si>
    <t>Calle 36 sur 38 35</t>
  </si>
  <si>
    <t>PACIENTE FEMENINA DE 48 AÑOS CON ANTECEDENTE DE DEPRESION EN TTO CON LORAZEPAM -- AP NIEGA OTROS -- ALERGIAS TRAMADOL ( EDEMA , PALPITAICONES Y EXACERBACION DE CUADRO DEPRESIVO ) -- TOXICOS NIEGA-- QX NIEGA --- REFIERE QUE DESDE HACE MESES QUERIA SOLICITAR CITA PARA PARACLINICOS DE RUTINA ( AF PARA CA TIROIDES , HERMANO MUERE POR ESTE MOTIVO SUBJETIVO NEIGA PERDIDA DE PESO , HA AUMENTADO DE PESO , NIEGA DOLOR TORACICO O DISNEA , NO PALPITACIONES</t>
  </si>
  <si>
    <t>DEPRESION</t>
  </si>
  <si>
    <t>Fanny</t>
  </si>
  <si>
    <t>Narváez Narváez</t>
  </si>
  <si>
    <t>6043321918; 3193357436</t>
  </si>
  <si>
    <t>Cra 25 AA 40 f Sur 80</t>
  </si>
  <si>
    <t>PACIENTE FEMENINA DE 70 AÑOS SIN ANTECEDENTES PATOLOGICOS PREVIOS , AP NIEGA ALERGIAS --- TOXICOS NIEGA -- QX NIEGA -- REFIERE QUE LE ARDEN LOS PIES , CON SENSACION DE PESO Y EDEMA OCASIONAL , CON REPORTE DE VARICES EN AMBAS PIERNAS A PREDOMINIO DE MID -- REFIRE SENSACION DE BOCA SECA A PREDOMINIO NOCUTURNO , LA DESPIERTA - NIEGA OTROS -- REALIZA EJERCICIO TODOS LOS DIAS MEDIA HORA ---</t>
  </si>
  <si>
    <t>Gloria María</t>
  </si>
  <si>
    <t>Ríos Olivares</t>
  </si>
  <si>
    <t>Calle 30 A Sur 44 a 36</t>
  </si>
  <si>
    <t>PACIENTE FEMENINA DE 68 AÑOS , CON LOS SIGUIENTES DIAGNOSTICOS 1. DM 2 - EN TRATAMIENTO CON JANUMET- ES ADHERENTE A TRATAMIENTO -- DICE QUE EN EL ULTIMO CONTROL FUERA DE METAS POR LO QUE AJUSTAN TRATAMIENTO ( INDICAN OTRO ADO QUE NO RECUERDA )  Y ESTA PENDIENTE CONTROL - AP CX MANGUITO ROTADOS -- TOXICOS NIEGA -- ALERGIAS PNC (??? DICE QUE ACTUALMENTE LA USA Y NO TIENE ALERGIAS ) --- SUBJETIVO REFIERE DOLOR EN HOMBRO IZQUIERDO  CON LIMITACION FUNCIONAL, NO CEDE CON ANALGESICOS -- NIEGA DOLOR TORACICO O DISNEA</t>
  </si>
  <si>
    <t>Urán González</t>
  </si>
  <si>
    <t>uranlin2007@hotmail.com</t>
  </si>
  <si>
    <t>Diag 31 a 34 d sur 22</t>
  </si>
  <si>
    <t>PACIENTE FEMENINA DE 41 AÑOS , COMERCIANTE , CON LOS SIGUIENTES DX 1. HTA - 2. PRE DM -3. HIPOTIROIDISMO - 4. OBESIDAD -- ADEHRENTE A TRATAMIENTO - ENALAPRIL , PRAZOSINA , HCTZ ,AMLODIPINO , METFORMINA, LVT , ESOMEPRAZOL --- AP TUVO COVID Y ESTUVO EN UCI , QUEDO CON LIMITACION FUNCIONAL EN PIE DERECHO Y NO LA HAN VALORADO NUEVAMENTE -- NIEGA ALERGIAS A MEDICAMENTOS -NIEGA ALERGIA A MEDICAMENTOS -- TOXICOS NIEGA -- -- SUBJETIVO : NIEGA DOLOR TORACICO O DISNEA , NIEGA PALPITACIONES O EDEMA - ESTUVO EN PROGRAMA DE OBESIDAD PERO NO LO CONTINUA POR LA PANDEMIA -</t>
  </si>
  <si>
    <t>INGRESO A PROGRAMA DE OBESIDAD</t>
  </si>
  <si>
    <t>Astrid Verónica</t>
  </si>
  <si>
    <t>Castrillón Jaramillo</t>
  </si>
  <si>
    <t>astridvero1997@hotmail.com</t>
  </si>
  <si>
    <t>Calle 48 59 56</t>
  </si>
  <si>
    <t>Itaguí</t>
  </si>
  <si>
    <t>PACIENTE FEMENINA DE 26 AÑOS SIN ANTECEDENTES PATOLOGICOS , QUE CONSULTA POR PRESENTAR SENSACION DE PUNZADAS EN MAMA IZQUEIRDA , DURARON SEGUNDOS , REALIZA AUTOEXAMEN MAMARIO SIN ENCONTRAR ALTERACIONES, NO LO HA VUELTO A PRESENTAR -- AP NIEGA -- TOXICOS NIEGA -- QX NIEGA -- ACTIVIDAD FISICA SEDENTARIA</t>
  </si>
  <si>
    <t>Juan Pablo</t>
  </si>
  <si>
    <t>Trans 35 D sur 32 57</t>
  </si>
  <si>
    <t>PACIENTE MASCULINO DE 45 AÑOS SIN ANTECEDENTES PATOLOGICOS PREVIOS , LE PREOCUPA QUE NO VE DE CERCA , NO HA SIDO VALORADO POR OPTOMETRISTA -- AP NIEGA ALERGIAS -- TOXICOS NIEGA -- QX NIEGA -- REALIZA POCA ACTIVIDAD FISICA Y HA AUMENTADO 10 KILOS EN EL ULTIMO AÑO --</t>
  </si>
  <si>
    <t>NINGUNO</t>
  </si>
  <si>
    <t>OPTOMETRISTA</t>
  </si>
  <si>
    <t>Jesús María Ramírez Peláez</t>
  </si>
  <si>
    <t>Viudo</t>
  </si>
  <si>
    <t>Diagonal 32 A 34 B SUR 54</t>
  </si>
  <si>
    <t>TROMBOSIS MIEMBRO INFERIOR</t>
  </si>
  <si>
    <t>REQUIERE VALORACION POR CIFRAS DE PRESION ELEVADAS</t>
  </si>
  <si>
    <t>Dora Estela Ospina de Díaz</t>
  </si>
  <si>
    <t>karenlorena014@hotmail.com</t>
  </si>
  <si>
    <t>Diag 30 35 sur 22</t>
  </si>
  <si>
    <t>HIPOACUSIA</t>
  </si>
  <si>
    <t xml:space="preserve">OTORRINOLARINGOLOGIA </t>
  </si>
  <si>
    <t>PENDIENTE CITA ORL (YA TIENE ORDEN)</t>
  </si>
  <si>
    <t>Silvia María Bolívar Gómez</t>
  </si>
  <si>
    <t>morrongabolivar@gmail.com</t>
  </si>
  <si>
    <t>Diagonal 32 34 D SUR 37</t>
  </si>
  <si>
    <t>San Mateo</t>
  </si>
  <si>
    <t>CIFRAS DE PRESION ELEVADAS Y OBESIDAD. REQUIERE VALORACION POR MEDICINA GENERAL</t>
  </si>
  <si>
    <t>Gabriela de Jesús Vasco Rendón</t>
  </si>
  <si>
    <t>Trans 34 DD 32 C 28</t>
  </si>
  <si>
    <t>LESION EN LA PIEL</t>
  </si>
  <si>
    <t>REQUIERE VALORACION DE LESION EN PIEL; ADICIONALMENTE BAJO PESO REQUIERE VALORACION POR NUTRICION</t>
  </si>
  <si>
    <t>María Rocío Pérez de Isaza</t>
  </si>
  <si>
    <t>Cra 41 33 B sur 26</t>
  </si>
  <si>
    <t>Centro</t>
  </si>
  <si>
    <t>DOLOR DE CADERA</t>
  </si>
  <si>
    <t>María de Jesús Monsalve Giraldo</t>
  </si>
  <si>
    <t>marinagudelo7@hotmail.com</t>
  </si>
  <si>
    <t>Diag 34 D sur 31 16</t>
  </si>
  <si>
    <t>MULTIPLES SINTOMAS</t>
  </si>
  <si>
    <t>OFTALMOLOGIA</t>
  </si>
  <si>
    <t>VALORACION POR OFTALMOLOGIA PATOLOGIA DE RETINA? VALORACION POR NUTRICION: OBESIDAD. VALORACION PO RMEDICINA GENERAL , BRADICARDIA REQUIERE EKG</t>
  </si>
  <si>
    <t>Olga Elena Tamayo Escobar</t>
  </si>
  <si>
    <t>Tran 34 DD 34 84</t>
  </si>
  <si>
    <t>DOLOR LUMBAR - DOLOR EN HOMBREO - OBESIDAD</t>
  </si>
  <si>
    <t>OBESIDAD: REQUIERE NUTRICION. TIENE HERNIA DISCAL Y MANGUITO ROTADOR, REQUIERE SEGUIMIENTO POR ORTOPEDIA</t>
  </si>
  <si>
    <t>Jesús Salvador Monsalve Giraldo</t>
  </si>
  <si>
    <t xml:space="preserve">CAMBIOS NEUROLOGICOS </t>
  </si>
  <si>
    <t>PSIQUIATRIA Y NEUROLOGIA</t>
  </si>
  <si>
    <t>CAMBIOS NEUROLOGICOS, DEMENCIA. REQUIERE VALORACION</t>
  </si>
  <si>
    <t>Melva Gutierrez Jiménez</t>
  </si>
  <si>
    <t>melbagutierrezj@hotmail.com</t>
  </si>
  <si>
    <t>Calle 48 F sur 40 55</t>
  </si>
  <si>
    <t>REQUIERE TAMIZAJE OSTEOPOROSIS</t>
  </si>
  <si>
    <t>Gloria Patricia Jiménez Correa</t>
  </si>
  <si>
    <t>gloriapatriciajimenezcorrea@gmail.com</t>
  </si>
  <si>
    <t>Tran 34 DD SUR 33 14</t>
  </si>
  <si>
    <t>CA DE MAMA Y EPILEPSIA</t>
  </si>
  <si>
    <t>María Yolanda Cadavid de Diez</t>
  </si>
  <si>
    <t xml:space="preserve">Tran 35 a sur </t>
  </si>
  <si>
    <t>VERTIGO</t>
  </si>
  <si>
    <t>PERFORACION DE TIMPANO, VERTIGO PERIFERICO, HTA, DLP GASTRITIS</t>
  </si>
  <si>
    <t>Diego Carmona Bustamante</t>
  </si>
  <si>
    <t>arhe837@gmail.com</t>
  </si>
  <si>
    <t>Tran 34 B sur 30 31</t>
  </si>
  <si>
    <t>GASTRITIS - DOLOR TORACICO ATIPICO - PERDIDA DE PESO</t>
  </si>
  <si>
    <t>REVISION POR MEDICINA GENERAL</t>
  </si>
  <si>
    <t>Elcy de Jesús Rodríguez Carvajal</t>
  </si>
  <si>
    <t>brianruizrodriguez2040@gmail.com</t>
  </si>
  <si>
    <t>Tran 35 C sur 32 65</t>
  </si>
  <si>
    <t>REQUIERE VALORACION POR GASTROENTEROLOGIA. CX ANTIRREFLUJO MUY SINTOMATICA, REQUIERE ESTUDIOS DIGESTIVOS</t>
  </si>
  <si>
    <t>Clara Emilia Cardona Gómez</t>
  </si>
  <si>
    <t>HTA - EPILEPSIA</t>
  </si>
  <si>
    <t>Gladys Cecilia Vélez Castaño</t>
  </si>
  <si>
    <t>mony5161111@outlook.com</t>
  </si>
  <si>
    <t>Calle 37 sur 35 19</t>
  </si>
  <si>
    <t>DOLOR ARTICULAR Y GASTRITIS</t>
  </si>
  <si>
    <t>VALORACION POR MEDICINA GENERAL</t>
  </si>
  <si>
    <t>Mónica María Bedoya Alzate</t>
  </si>
  <si>
    <t>Calle  40 g sur 25 46</t>
  </si>
  <si>
    <t>Johnny Alexander Hernández Duque</t>
  </si>
  <si>
    <t>Cra 24 E 40 sur 110</t>
  </si>
  <si>
    <t>LESION RETROAURICULAR</t>
  </si>
  <si>
    <t>CIFRAS DE PRESION ELEVADAS Y OBESIDAD.</t>
  </si>
  <si>
    <t>Alba Rocío Ortiz de Rodríguez</t>
  </si>
  <si>
    <t>Calle 46D SUR 42 D 80</t>
  </si>
  <si>
    <t>La Paz</t>
  </si>
  <si>
    <t>DOLOR RETROAURICULAR, INSOMNIO</t>
  </si>
  <si>
    <t>CIFRAS DE PRESION ALTAS, REQUIERE VALORACION PARA CONFIRMAR DIAGNOSTICO</t>
  </si>
  <si>
    <t>Alex Arenas Guzmán</t>
  </si>
  <si>
    <t>negro_318@outlook.es</t>
  </si>
  <si>
    <t>Tran 34 e sur 33 20</t>
  </si>
  <si>
    <t>PRESION ELEVADA Y EXAMENES ALTERADOS</t>
  </si>
  <si>
    <t>VALORACION POR MG PARA REALIZACION DE MAPA Y DX DE HTA - VALORACION POR MI POR FUNCION RENAL Y FERRITINA  ALTERADA</t>
  </si>
  <si>
    <t>Jennifer Estrada Correa</t>
  </si>
  <si>
    <t>jennifer_estrada27@hotmail.com</t>
  </si>
  <si>
    <t xml:space="preserve">OBESIDAD GRADO 1 - REQUIERE CONTROL POR NUTRICION </t>
  </si>
  <si>
    <t>María Sonia Toro Vélez</t>
  </si>
  <si>
    <t>mariasoniatorovelez@gmail.com</t>
  </si>
  <si>
    <t>Tran 36 sur 29 4</t>
  </si>
  <si>
    <t>José Manuel Montoya Calderón</t>
  </si>
  <si>
    <t>talentosayura@yahoo.es</t>
  </si>
  <si>
    <t>Diagonal 30  34 B sur 49</t>
  </si>
  <si>
    <t>HTA Y ARTRITIS</t>
  </si>
  <si>
    <t>REQUIERE CONTROL DE PRSION, EST ASIN TRATAMIENTO DEFINIR SI REQUIERE. VALORACION POR ARTRITIS</t>
  </si>
  <si>
    <t>Orlando de Jesús Tavera López</t>
  </si>
  <si>
    <t>orlandodejtavera@gmail.com</t>
  </si>
  <si>
    <t>Claudia Patricia Cano Espinosa</t>
  </si>
  <si>
    <t>Atardecer</t>
  </si>
  <si>
    <t xml:space="preserve">HTA  </t>
  </si>
  <si>
    <t>Neila Montes de Fonseca</t>
  </si>
  <si>
    <t>neylamontes1@gmail.com</t>
  </si>
  <si>
    <t>Calle 41 AA SUR 38 86</t>
  </si>
  <si>
    <t>Jhony Fonseca Montes</t>
  </si>
  <si>
    <t>jfonsecamontes@yahoo.es</t>
  </si>
  <si>
    <t>INFORMACION SOBRE EL CANCER DE PROSTATA</t>
  </si>
  <si>
    <t>Luz Stella Orozco Ochoa</t>
  </si>
  <si>
    <t>orozcoochoa@hotmail.com</t>
  </si>
  <si>
    <t>Tran 33 sur 32 51</t>
  </si>
  <si>
    <t xml:space="preserve">GASTRITIS  </t>
  </si>
  <si>
    <t>María Isabel Martínez Orozco</t>
  </si>
  <si>
    <t>maria.isabel.03@hotmail.com</t>
  </si>
  <si>
    <t>FOMAG</t>
  </si>
  <si>
    <t>SINDROME DE INTESTINO IRRITABLE - AP DE ASMA. REQUIERE VALORACION</t>
  </si>
  <si>
    <t xml:space="preserve">Francisco Javier </t>
  </si>
  <si>
    <t>Espinosa Benjumea</t>
  </si>
  <si>
    <t>francisco2016espinosa@gmail.com</t>
  </si>
  <si>
    <t>Calle 52 B SUR 4027</t>
  </si>
  <si>
    <t>PACIENTE MASCULINO DE 67 AÑOS CON DX 1. HIPERTENSION ARTERIAL -- 2. DISLIPIDEMIA --3. HIPERPLASIA PROSTATICA -TTO ENALAPRIL 5 MG ATORVASTINA 40 MG ---ALERGIAS NIEGA -- TOXICOS NIEGA -- QX NIEGA --- SUBJETIVO NIEGA DOLOR TORACICO O DISNEA , NIEGA PALPITACIONES, LE PREOCUPA QUE PRESENTA DISFONIA FRECUENTE (APROX 8 AÑOS DE EVOLUCION) ADEMAS TINNITUS " PARECE QUE TUVIERA UNA CHICHARRA "  , NO HA SIDO VALORADO POR ORL --</t>
  </si>
  <si>
    <t>HTA, Dislipidemia</t>
  </si>
  <si>
    <t>Rosalba</t>
  </si>
  <si>
    <t>Cano Rojas</t>
  </si>
  <si>
    <t>canorojasrosalba59@gmail.com</t>
  </si>
  <si>
    <t>Cll 53 sur 40 107</t>
  </si>
  <si>
    <t xml:space="preserve">PACIENTE FEMENINA DE 62 AÑOS CON DX DISLIPIDEMIA ( HIPERTRIGLICERIDEMIA ) EN TTO CON FIBRATO -- AP ALERGIA A PENICILINA --NIEGA DM, HTA --QX MIOMATOSIS UTERINA -- LE PREOCUPA QUE ULTIMAMENTE SE ENCUENTRA ESTREÑIMIENTO , CAMBIO DE HABITO INTESTINAL Y CON SENSACION DE DEPOSICIONES INCOMPLETAS , NO HAN REALIZADO SOMF, AF  HERMANA CON PATOLOGIA INTESTINAL , NO ESTA CLARO EL DX ( LA PACIENTE REFIERE QUE ERA CANCER )- REALIZA ACTIVDIAD FISICA Y CUIDA LA ALIMENTACION </t>
  </si>
  <si>
    <t>12 Detección temprana Cáncer Colon (&gt; 45 años cd 5 años), 35 Programa de Enfermedades Cronicas PIC HTA,DM,EPOC,Obesidad).</t>
  </si>
  <si>
    <t>Rosa Analida</t>
  </si>
  <si>
    <t>Gallego Hincapié</t>
  </si>
  <si>
    <t>analida1004@gmail.com</t>
  </si>
  <si>
    <t>Calle 48 E sur 42 BB 18</t>
  </si>
  <si>
    <t>La Señorial</t>
  </si>
  <si>
    <t xml:space="preserve">PACIENTE  FEMENINA DE 62 AÑOS CON DX 1. HUA ( ENDOMETRIO GRUESO ) ESTA EN SEGUIMIENTO POR GINECOLOGIA --2. PRE DIABETES -- NIEGA HTA -NIEGA ALERGIA A MEDICAMENTOS -- TOXICOS NIEGA -- QX QUISTE PILONIDAL , CESAREA -CX FX TOBILLO IZQUIERDO --- SUBJETIVO REFIERE DOLOR EN MSIS CON INSUFICIENCIA VENOSA , USA ELASTOCOMPRESION - TIENE PENDIENTE DOPPLER VENOSO -- ACTIVIDAD FISICA : SEDENTARIA - CUIDA LA ALIMENTACION </t>
  </si>
  <si>
    <t xml:space="preserve">PRE DIABETES </t>
  </si>
  <si>
    <t>7 Atención en salud Vejez (60 años y mas), 12 Detección temprana Cáncer Colon (&gt; 45 años cd 5 años)</t>
  </si>
  <si>
    <t>María de Jesús</t>
  </si>
  <si>
    <t>Valladales de Guerra</t>
  </si>
  <si>
    <t>mariavalladales53@gmail.com</t>
  </si>
  <si>
    <t>Cra 40 52 b sur 09</t>
  </si>
  <si>
    <t>Alto de la Flores</t>
  </si>
  <si>
    <t xml:space="preserve">PACIENTE FEMENINA DE 71 AÑOS , CON DX 1. HTA - 2. HIPOTIROIDISMO -- AP NIEGA ALERGIAS , TABACO NIEGA - QX COLECISTECTOMIA -- LE PREOCUPA QUE TIENE DOLOR EN EL HOMBRO DERECHO , CADERA BILATERAL Y RODILLAS LO REFIERE MIGRATORIO, SIN INFLAMACION , CON LIMITACION FUNCION- NO HA SIDO ESTUDIADA PARA OSTEOPOROSIS NI ARTROSIS -- </t>
  </si>
  <si>
    <t xml:space="preserve">HTA, HIPOTIROIDISMO </t>
  </si>
  <si>
    <t>María Luz Amparo</t>
  </si>
  <si>
    <t>Monsalve Zea</t>
  </si>
  <si>
    <t>maluza122@gmail.com</t>
  </si>
  <si>
    <t>Cll 48 DD Sur 42 D 27</t>
  </si>
  <si>
    <t xml:space="preserve">PACIENTE FEMENINA  CON DX 1. GASTRITIS -2. OSTEOPOROSIS --3. HIGADO GRASO -- NIEGA TOXICOS , QX COLECISTECTOMIA -- ALERGIAS NIEGA -- EPIGASTRALGIA FRECUENTE REFIERE QUE LE REALIZAN EDS EN 2022 ( NO SABE EL RESUTLADOS ) - CUIDA LA ALIMENTACION - ACTIVIDAD MODERADA 
ECO ABDOMINAL  7-6-2024 HIGADO CON ESTEATOSIS GRADO I Y RESTO NORMAL - ECO RENAL QUISTE RENA IZQUIERDO ( BOSNIAK I ) 
</t>
  </si>
  <si>
    <t xml:space="preserve">HIGADO GRASO - QUISTE RENAL </t>
  </si>
  <si>
    <t>Ana Cristina</t>
  </si>
  <si>
    <t>Palacio Restrepo</t>
  </si>
  <si>
    <t>a.cpalacio@hotmail.com</t>
  </si>
  <si>
    <t>Cll 49 D Sur 40 A 385</t>
  </si>
  <si>
    <t>PACIENTE FEMENINA62 AÑOS   CON DX 1 . HIPOTIROIDISMO EN TTO CON LVT 75 MCG DIA -- AP NIEGA ALERGIAS -- TOXICOS NIEGA -- QX APENDICECTOMIA , CX NASAL Y OCULAR --- REFIERE ASTENIA Y DESALIENTO DE LARGA DATA , HA SIDO ESTUDIADA EN LA EPS Y DICE QUE TODO SALIO NORMAL , REFIERE ADEMAS DOLORES EN PIES Y MANOS ARTICULARES Y MUSCULARES POR LO QUE SOSPECHAN FIBROMIALGIA ( INFORMACION SUMINSITRADA POR LA PACIENTE )  -- REALIZA CAMINATAS 4 VECES A LA SEMANA  UNA HORA DIA -</t>
  </si>
  <si>
    <t xml:space="preserve">HIPOTIROIDISMO - FIBROMIALGIA (?) </t>
  </si>
  <si>
    <t>Leonor del Socorro</t>
  </si>
  <si>
    <t>Patarroyo Puentes</t>
  </si>
  <si>
    <t>leitopp1000@gmail.com</t>
  </si>
  <si>
    <t>Cll 52 B sur 39 E 37</t>
  </si>
  <si>
    <t>PACIENTE FEMENINA 71 AÑOS CON DX DM 2 SIN TTO ACTUAL - HIPERTENSION ARTERIAL -NO TOMA TRATAMIENTO --TIENE LESION EN PIEL ( ABDOMEN ) ESTA PENDIENTE RESOLUCION QX ( REFIERE QUE ES VERRUGOSA ) -- EQUIMOSIS CON TRAUMA / FRAGILIDAD CAPILAR --- AP NIEGA ALERGIAS , TOXICOS NIEGA - REALIZA ACTIVIDD FISICA 5 DIAS A LA SEMANA - NO ES MUY ADHERENTE A LA ALIMENTACION ---</t>
  </si>
  <si>
    <t>Diabetes Mellitus, HTA</t>
  </si>
  <si>
    <t>Jesús Alberto</t>
  </si>
  <si>
    <t>Restrepo Hincapié</t>
  </si>
  <si>
    <t>alexandra3104@outlook.com</t>
  </si>
  <si>
    <t>Cll 52 B SUR 40 21</t>
  </si>
  <si>
    <t xml:space="preserve">PACIENTE  MASCULINO DE 65 AÑOS , CON DX 1. DM 2--2. HIPERTENSION ARTERIAL --3. ACV ( TROMBOSIS ?) --4. SIND DEPRESIVO / AGRESIVIDAD --EN MANEJO POR PSIQUIATRIA ES ADEHERENTE A TTO FARMACOLOGICO QUETIAPINA , SERTRALINA , PREGABALINA , LOSARTAN , METFORMINA-- DICE QUE FUE REMITIDO A HEMATOLOGO Y SEGUIMIENTO POR NEUROLOGO - APARENTEMENTE EN ESTUDIO POR HIPERCOAGULABILIDAD  -- ACTIVIDAD FISICA DIARIAMENTE -- CUIDA LA ALIMENTACION </t>
  </si>
  <si>
    <t xml:space="preserve">Diabetes Mellitus, HTA, ECV - HIPERCOAGULABILIDAD (?) </t>
  </si>
  <si>
    <t xml:space="preserve">VALORACION POR HEMATOLOGIA </t>
  </si>
  <si>
    <t>Doris de Jesús</t>
  </si>
  <si>
    <t>Rojas</t>
  </si>
  <si>
    <t>doris.rojas1959@hotmail.com</t>
  </si>
  <si>
    <t>Cll 49 D SUR 40 23</t>
  </si>
  <si>
    <t xml:space="preserve">PACIENTE  FEMENINA DE 65 AÑOS CON DX 1. DISLIPIDEMIA -- AP NIEGA HTA , DM -- TOXICOS NIEGA --ALERGIAS NIEGA - DERMATITIS -- ACTIVIDAD FISICA : 3 VECES A LA SEMANA -- QX HEMORROIDES , HISTERECTOMIA --REFIERE QUE TIENE DX DE SIFILIS FUE TRATADA CON PNC ( TRES DOSIS ) ULTIMO CONTROL CON DISMINUCION DE TITULOS , LE TOCA CONTROL EN OCT -AF POSITIVOS PARA CA GASTRICO ( MADRE FALLECE ) HERMANA CA PULMON -NUNCA LE HAN REALIZADO EDS -LE PROCUPA EL ANTECEDENTE ,  TIENE OCASIONALMENTE REFLUJO , NIEGA PERDIDA DE PESO , NAUSEAS O VOMITOS </t>
  </si>
  <si>
    <t xml:space="preserve">GASTROENTEROLOGIA </t>
  </si>
  <si>
    <t>Harold Jaime</t>
  </si>
  <si>
    <t>Forbes Castrillón</t>
  </si>
  <si>
    <t>haroldforbescastrillon22@gmail.com</t>
  </si>
  <si>
    <t>Cll 47 sur 39 34</t>
  </si>
  <si>
    <t>Trianón</t>
  </si>
  <si>
    <t>PACIENTE  MASCULINO DE 51 AÑOS CON DX HIPERTENSION ARTERIAL EN TRATAMIENTO --ALERGIAS NIEGA -- TOXICOS TABAQUISMO ACTIVO SE HACE INTERVENCION BREVE - MOTIVADO , DEBE SER VALORADO POR TOXICOLOGO --AP HAF , LE SOLICITARON COLONOSCOPIA QUE REALIZAN RECIENTEMENTE ( UN MES ) - LEE ESTUDIO ILIOCOLONOSCOPIA NORMAL - HEMORROIDES INTERNAS GRADO I --- SUBJETIVO NIEGA DOLOR TORACICO O DISNEA -LE PREOCUPA QUE TIENE TRASTORNO DE SUEÑO , TRABAJA DE NOCHE --</t>
  </si>
  <si>
    <t>Nancy del Socorro</t>
  </si>
  <si>
    <t>Echeverri Franco</t>
  </si>
  <si>
    <t>nancyefranco@hotmail.com</t>
  </si>
  <si>
    <t>Calle 48 DD SUR 42 59</t>
  </si>
  <si>
    <t xml:space="preserve">PACIENTE  FEMENINA DE 61 AÑOS SIN ANTECEDNTES PATOLOGICOS  PREVIOS , REFIERE QUE EN LA GIMNASIA SE LE SUBIO LA PRESION , REFIERE QUE LE HAN REALIZADO TOMA SERIADA DE PA Y SALE NORMAL , ACTUALMENTE CON PA NORMAL -- ALERGIAS NEIGA -- TOXICOS NIEGA -- QX ---LITIASIS RENAL -- ACTIVIDAD FISICA : DIARIAMENTE --- CUIDA LA ALIMENTACION 
 </t>
  </si>
  <si>
    <t xml:space="preserve">NINGUNO </t>
  </si>
  <si>
    <t>María Dolores</t>
  </si>
  <si>
    <t xml:space="preserve">Castañeda Atehortúa </t>
  </si>
  <si>
    <t>Cra 29 A 39 a sur 18</t>
  </si>
  <si>
    <t xml:space="preserve">PACIENTE  FEMENINA DE 73 AÑOS DE EDAD CON DX ENFERMEDAD DE PARKINSON EN SEGUIMIENTO POR NEUROLOGO - HEPATITIS B EN SEGUIMIENTO POR HEPATOLOGO - HTA - HIPOTIROIDISMO - INSUFICIENCIA VENOSA MSIS EN SEGUIMIENTO POR VASCULAR PERIFERICO --- ALERGIAS NIEGA -- TOXICOS NIEGA -- ACTIVIDAD FISICA DIARIAMENTE , CON LIMITACION POR EL PARKINSON --- CUIDA LA ALIMENTACION --ESTA EN SEGUIMIENTO POR MEDICINA INTERNA, LE PREOCUPA QUE EN OCASIONES LA BOCA SE LE PONE AMARGA, NO LE GUSTA EL SABOR , DE DICIEMBRE A FEBRERO PERDIO 12 KILOS PORQUE NADA LE GUSTABA, LOS SINTOMAS HABIAN MEJORADO Y RECUPERO PESO PERO NUEVAMENTE APARECEN - TIENE ESTUDIOS DE VIAS DIGESTIVAS EDS / COLONOSCOPIA ( NO TRAE RESULTADOS ) </t>
  </si>
  <si>
    <t xml:space="preserve">HTA, ENF PARKINSON , HIPOTIROIDISMO , GASTRITIS </t>
  </si>
  <si>
    <t>González Cano</t>
  </si>
  <si>
    <t>nanita717@hotmail.com</t>
  </si>
  <si>
    <t>Cra 40 AA 53 SUR 50</t>
  </si>
  <si>
    <t xml:space="preserve">PACIENTE  FEMENINA DE 38 AÑOS CON DX HIPERTENSION ARTERIAL EN TTO CON LOSARTAN , CONSULTO POR DOLOR TORACICO , EVIDENCIAN BRADICARDIA, SOLICITAN HOLTER / PRUEBA DE ESFUERZO ( QUE ESTAN PENDIENTES ) -- AP NIEGA ALERGIA A MEDICAMENTOS -- TABACO NIEGA -- QX CESAREA --SUBJETIVO PERSISTE CON DOLOR TORACICO , PUNZANTE IRRADIADO A MIEMBRO SUPERIOR IZQUEIRDO , NO LO RELACIONA CON EL EJERCICIO , ESTA REALIZANDO SPINNING DOS DIAS A LA SEMANA Y NO PRESENTA EL DOLOR -- </t>
  </si>
  <si>
    <t>Catalina</t>
  </si>
  <si>
    <t>Velásquez Álvarez</t>
  </si>
  <si>
    <t>velasquezcatalina1586@gmail.com</t>
  </si>
  <si>
    <t>Calle 53 SUR 40 84</t>
  </si>
  <si>
    <t>Alta de las Flores</t>
  </si>
  <si>
    <t xml:space="preserve">PACIENTE  FEMENINA DE 37 AÑOS QUE CONSULTA PARA ORIENTACION GENERAL LE PREOCUPA QUE SU HERMANO TIENE CANCER DE ESTOMAGO - A LA PACIENTE LE REALIZARON EDS HACE UN AÑO Y MEDIO APARENTEMENTE SIN ALTERCIONES -ABUELO CA PULMON ( TABAQUISMO ) ABUELA CA MAMA- MADRE EN SEGUIMIENTO POR NODULOS MAMARIOS --- SUBJETIVO NIEGA DOLOR ABDOMINAL , NIEGA NAUSEAS VOMITOS - PERDIDA DE PESO APROX 1.5 KILOS CON CAMBIO EN LA ALIMENTACION --- TOXICOS NIEGA -- ACTIVIDAD FISICA ESPORADICAMENTE -- ALERGIAS NIEGA --- - </t>
  </si>
  <si>
    <t xml:space="preserve">GASTRITIS </t>
  </si>
  <si>
    <t>Juan Carlos</t>
  </si>
  <si>
    <t>García Londoño</t>
  </si>
  <si>
    <t>jkarlos710@hotmail.com</t>
  </si>
  <si>
    <t>Cra 42 A  46 B sur 28</t>
  </si>
  <si>
    <t>ECV</t>
  </si>
  <si>
    <t>Neurologia</t>
  </si>
  <si>
    <t xml:space="preserve">Cristian </t>
  </si>
  <si>
    <t xml:space="preserve">Osorio Muñoz </t>
  </si>
  <si>
    <t>crisosmu97@gmail.com</t>
  </si>
  <si>
    <t>Cra 40 c sur 28 39</t>
  </si>
  <si>
    <t xml:space="preserve">PACIENTE  MASCULINO DE 27 AÑOS CON ANTECEDENTE DE CX ADENOIDES Y CORNTES , AUTISTA - TRABAJA Y ESTUDIA - NIEGA OTRAS PATOLOGIAS -- TABACO NIEGA , ABANDONO DE HABITO HACE UN AÑO -- NIEGA SINTOMAS ACTUALMENTE -- REALIZA ACTIVIDAD FISICA - CUIDA LA ALIMENTACION </t>
  </si>
  <si>
    <t xml:space="preserve">AUTISMO </t>
  </si>
  <si>
    <t>Fabio de Jesús</t>
  </si>
  <si>
    <t>Castaño Suárez</t>
  </si>
  <si>
    <t>Cra 40 49 D SUR 48</t>
  </si>
  <si>
    <t>o+</t>
  </si>
  <si>
    <t>Dolor de rodilla</t>
  </si>
  <si>
    <t>Habitos de vida saludables</t>
  </si>
  <si>
    <t>Diana Mileidy</t>
  </si>
  <si>
    <t>Balvin Vélez</t>
  </si>
  <si>
    <t>dianamileidy2714@gmail.com</t>
  </si>
  <si>
    <t>Cll 52 B sur 40 135</t>
  </si>
  <si>
    <t>post QT por CA mama</t>
  </si>
  <si>
    <t>qt</t>
  </si>
  <si>
    <t>María Witer</t>
  </si>
  <si>
    <t>Zabala Mesa</t>
  </si>
  <si>
    <t>Cll 52 C sur 39 E 37</t>
  </si>
  <si>
    <t>Dolor rodilla derecha</t>
  </si>
  <si>
    <t>Artrosis</t>
  </si>
  <si>
    <t>Hábitos saludables de vida, acudir a traumatologia</t>
  </si>
  <si>
    <t>Diego Armando</t>
  </si>
  <si>
    <t>Castañeda Carrillo</t>
  </si>
  <si>
    <t>poliuria, polaquiuria, disuria</t>
  </si>
  <si>
    <t>Sandra Mónica</t>
  </si>
  <si>
    <t>Jaramillo Sierra</t>
  </si>
  <si>
    <t>jaramillosierrasandra@gamil.com</t>
  </si>
  <si>
    <t>Cra 40 AA 53 SUR 34</t>
  </si>
  <si>
    <t>Dolor articular</t>
  </si>
  <si>
    <t>Diabetes Mellitus, HTA, Dislipidemia</t>
  </si>
  <si>
    <t>María Gabriela</t>
  </si>
  <si>
    <t>Sierra Quintero</t>
  </si>
  <si>
    <t>jaramillosierrasandra@gmail.com</t>
  </si>
  <si>
    <t>Dolor rodilla</t>
  </si>
  <si>
    <t>hábitos saludables de vida</t>
  </si>
  <si>
    <t>Estefanía</t>
  </si>
  <si>
    <t>Isaza Fajardo</t>
  </si>
  <si>
    <t>estefaniaisazafajardo@gmail.com</t>
  </si>
  <si>
    <t>Cra 40 B 52 B SUR 88</t>
  </si>
  <si>
    <t>Endometriosis</t>
  </si>
  <si>
    <t>endiometriosis</t>
  </si>
  <si>
    <t>Esteban</t>
  </si>
  <si>
    <t>Arcila Velásquez</t>
  </si>
  <si>
    <t>arcila1585@gmail.com</t>
  </si>
  <si>
    <t>Cll 53 SUR 40 84</t>
  </si>
  <si>
    <t>Orientacion</t>
  </si>
  <si>
    <t xml:space="preserve">NUTRICION </t>
  </si>
  <si>
    <t>Pérez</t>
  </si>
  <si>
    <t>Cll 48 E SUR 42 bb 13</t>
  </si>
  <si>
    <t>Forcunculo</t>
  </si>
  <si>
    <t>infeccion en piel</t>
  </si>
  <si>
    <t>Berrio Gaviria</t>
  </si>
  <si>
    <t>Cll 48 E SUR 42 BB 13</t>
  </si>
  <si>
    <t>María Sorley</t>
  </si>
  <si>
    <t>Garro Cano</t>
  </si>
  <si>
    <t>mariagarrocano@gmail.com</t>
  </si>
  <si>
    <t>NO TIENE</t>
  </si>
  <si>
    <t>cRA 40 49 d sur 66</t>
  </si>
  <si>
    <t>Hábitos adecuados de vida</t>
  </si>
  <si>
    <t>Emilsen</t>
  </si>
  <si>
    <t>Álvarez Taborda</t>
  </si>
  <si>
    <t>emilsenalvarez25@gmail.com</t>
  </si>
  <si>
    <t>Cll 53 sur 40 15</t>
  </si>
  <si>
    <t>dolor en el vientre</t>
  </si>
  <si>
    <t>HTA, Dislipidemia, prediabetes</t>
  </si>
  <si>
    <t>Continuar adecuados hábitos de vida</t>
  </si>
  <si>
    <t>El Trianón</t>
  </si>
  <si>
    <t xml:space="preserve">Luisa Fernanda </t>
  </si>
  <si>
    <t>Cardona Salazar</t>
  </si>
  <si>
    <t>lui-sofi@hotmail.es</t>
  </si>
  <si>
    <t>Cra 39 D 4 F sur 1</t>
  </si>
  <si>
    <t xml:space="preserve">Control </t>
  </si>
  <si>
    <t xml:space="preserve">Niega </t>
  </si>
  <si>
    <t xml:space="preserve">Estilo de vida saludable </t>
  </si>
  <si>
    <t>Beatriz Elena</t>
  </si>
  <si>
    <t>Rave Cano</t>
  </si>
  <si>
    <t>bravecano@yahoo.com.co</t>
  </si>
  <si>
    <t>Cll 47 a sur 39 25</t>
  </si>
  <si>
    <t xml:space="preserve">Asesoría </t>
  </si>
  <si>
    <t>HTA, Artrosis</t>
  </si>
  <si>
    <t>Angela María</t>
  </si>
  <si>
    <t>Arango García</t>
  </si>
  <si>
    <t>angelamara2328@gmail.com</t>
  </si>
  <si>
    <t>Cll 48  A SUR 39 b 38</t>
  </si>
  <si>
    <t xml:space="preserve">Palpitaciones </t>
  </si>
  <si>
    <t>Carolina</t>
  </si>
  <si>
    <t>Martínez Hernández</t>
  </si>
  <si>
    <t>caritomartinez9@gmail.com</t>
  </si>
  <si>
    <t>Copacabana</t>
  </si>
  <si>
    <t>Disautonomia</t>
  </si>
  <si>
    <t>Estilo de vida saludable</t>
  </si>
  <si>
    <t>Beatriz</t>
  </si>
  <si>
    <t>Betancur Espinal</t>
  </si>
  <si>
    <t>Cra 39 B 46 E sur 13</t>
  </si>
  <si>
    <t>Sarcoma en MII</t>
  </si>
  <si>
    <t>Claudia María</t>
  </si>
  <si>
    <t>Tamayo</t>
  </si>
  <si>
    <t>clautamayo1572@hotmail.com</t>
  </si>
  <si>
    <t>Cra 39 47 sur 46</t>
  </si>
  <si>
    <t>Francisco</t>
  </si>
  <si>
    <t>Carvajal Montoya</t>
  </si>
  <si>
    <t>fcarvajal@notaria25medellin.com</t>
  </si>
  <si>
    <t>Cra 42 46 B SUR 43</t>
  </si>
  <si>
    <t>Asesoria</t>
  </si>
  <si>
    <t>Hospicio Emilio</t>
  </si>
  <si>
    <t>Parra Alvarado</t>
  </si>
  <si>
    <t>hospicioe.parraa@gmail.com</t>
  </si>
  <si>
    <t>Cl 46 E SUR 40 25</t>
  </si>
  <si>
    <t>Diabetes Mellitus, Dislipidemia</t>
  </si>
  <si>
    <t>Alba Nury</t>
  </si>
  <si>
    <t>Alcaraz Monsalve</t>
  </si>
  <si>
    <t>albanuryalcarazmonsalve40@gmail.com</t>
  </si>
  <si>
    <t>Cra 28 34 AA SUR 57</t>
  </si>
  <si>
    <t>Dolor poliarticular</t>
  </si>
  <si>
    <t xml:space="preserve">Bajar de peso </t>
  </si>
  <si>
    <t>Fredy</t>
  </si>
  <si>
    <t>Suárez Osorio</t>
  </si>
  <si>
    <t>fredysuarezosorio@gmail.com</t>
  </si>
  <si>
    <t>Cra 42  36 sur 16</t>
  </si>
  <si>
    <t xml:space="preserve">Diabetes Mellitus asesoría </t>
  </si>
  <si>
    <t>Actividad física y endocrinólogia</t>
  </si>
  <si>
    <t>Luis Humberto</t>
  </si>
  <si>
    <t>González Brand</t>
  </si>
  <si>
    <t>luisache@gmail.com</t>
  </si>
  <si>
    <t>Cll 46 E sur 39 34</t>
  </si>
  <si>
    <t xml:space="preserve">Consulta especializada </t>
  </si>
  <si>
    <t>Victor Raúl</t>
  </si>
  <si>
    <t>Sepúlveda Castrillón</t>
  </si>
  <si>
    <t>viraseca@gmail.com</t>
  </si>
  <si>
    <t>Cll 46 D sur 39 15</t>
  </si>
  <si>
    <t xml:space="preserve">Dolor torácico </t>
  </si>
  <si>
    <t>Niega</t>
  </si>
  <si>
    <t>Evy</t>
  </si>
  <si>
    <t xml:space="preserve">Uzcategui Rangel </t>
  </si>
  <si>
    <t>evyuzca@gmail.com</t>
  </si>
  <si>
    <t>Cll 48 a sur 39 b 10</t>
  </si>
  <si>
    <t>Las Flores</t>
  </si>
  <si>
    <t>Eliana Beatriz</t>
  </si>
  <si>
    <t>Muñoz Jaramillo</t>
  </si>
  <si>
    <t>Diagonal 30 B 32 D SUR 36</t>
  </si>
  <si>
    <t xml:space="preserve">PACIENTE FEMENINA  DE 55 AÑOS DE EDAD CON DX ESQUIZOFRENIA PARANOIDE - EN TTO CON OLANZAPINA + ACIDO VALPROICO- CONSULTA POR PRESENTAR DESDE HACE TRES DIAS MAREOS CON LOS CAMBIOS DE POSICION, SENSACION DE GIRO , CON SENSACION DE INESTABILIDAD , NIEGA NAUSEAS VOMITOS O CEFALEA -EN UNA OCASION PRESENTO CAIDA. NIEGA OTROS PATOLOGICOS , ALERGIAS NIEGA , TOXICOS NIEGA -- QX COLECISTECTOMIA - PTERIGION -ULTIMA VALORACION POR PSIQUIATRIA RECIENTE ( NO PRECISA LA FECHA )  </t>
  </si>
  <si>
    <t xml:space="preserve">ESQUIZOFRENIA PARANOIDE </t>
  </si>
  <si>
    <t>Blanca Mónica</t>
  </si>
  <si>
    <t>Diagnonal 30B 32 D SUR 36</t>
  </si>
  <si>
    <t xml:space="preserve">PACIENTE FEMENINA  DE 55 AÑOS DE EDAD CON DX ESQUIZOFRENIA PARANOIDE - EN TTO CON OLANZAPINA + SEERTRALINA ---EN SEGUIMIENTO POR PSIQUIATRIA -- CONSULTA POR PRESENTAR DOLOR EN REGION LUMBAR QUE EMPEORA AL ESTAR SENTADA , ADEMAS DEPOSICIONES DIARREICAS SIN MOCO SIN SANGRE , NO PRECISA CUANTAS VECES LE DA , LO RELACIONA CON LA ALIMENTACION -- NIEGA OTROS - ALERGIAS NIEGA --- TOXICOS NIEGA --- 
</t>
  </si>
  <si>
    <t xml:space="preserve">María Victoria </t>
  </si>
  <si>
    <t>León Ortiz</t>
  </si>
  <si>
    <t>leonortizmariavictoria22@gmail.com</t>
  </si>
  <si>
    <t>Tran 34  B sur 30A 18</t>
  </si>
  <si>
    <t xml:space="preserve">PACIENTE FEMENINA  DE 73 AÑOS , ACUDE A CONTROL POR MI CON DX 1. ARTRITIS -2. ARTROSIS --3. OSTEOPOROSIS --3. HTA -4. HIPOTIROIDISMO -- AP QX CX CADERA Y OCULAR -- TRATAMIENTO ACTUAL PERINDOPRIL , LEFLUNOMIDA , PREDNISOLONA - DENOSUMAB --AP NIEGA ALERGIAS - NIEGA TABACO - COCINO CON LEÑA - ESTA EN SEGUIMIENTO POR REUMATOLOGIA Y REFIERE QUE FUE VALORADA POR CARDIOLOGIA , CON MULTIPLES ESTUDIOS ( ECO TT - REFERIDO POR LA PACIENTE ) ESTA PENDIENTE CONTORL ( DEJARON CITA EN UN AÑO ) --- SUBJETIVO NIEGA DOLOR TORACICO , REFIERE DISNEA DE ESFUERZO ,GASES FRECUENTES - REFIRE QUE LE REALIZARON COLONOSCOPIA HACE UN AÑO CON REPORTE DE HEMORROIDES ( NO REPORTA OTROS ) --ACTIVIDAD FISICA CAMINA DIARIAMENTE Y HACE EJERCICIO UNA VEZ A LA SEMANA  </t>
  </si>
  <si>
    <t xml:space="preserve">HTA, ARTRITIS , OSTEOPOROSIS </t>
  </si>
  <si>
    <t>Montoya García</t>
  </si>
  <si>
    <t>gladysmontoya2006@yahoo.com</t>
  </si>
  <si>
    <t>Tran 33 A Sur 31 60</t>
  </si>
  <si>
    <t>PACIENTE FEMENINA  DE 62 AÑOS QUE ACUDE A CONTROL CON DX 1. HTA --2. PRE DIABETES -- ALERGIAS NIEGA -- TOXICOS NIEGA -- REFIERE QUE LE HAN MODIFICADO EN TRES OCASIONES TRATAMIENTO ANTI HIPERTENSIVO , ACTUALMENTE EN TTO CON VALSARTA CON AJUSTE DE DOSIS RECIENTE POR DISMINUCION DE CIFRAS --VILDAGLIPTINA / METFORMINA -- ATORVASTATINA -- SUBJETIVO REFIERE SENTIRSE BIEN , PRESENTA DOLOR EN MANOS Y PIES CON SENSACION DE FRIALDAD - NIEGA DOLOR TORACICO , DISNEA O PALPITACIONES , NO EDEMA EN MSIS - SEDENTARIA , NO ES MUY ADHREENTE A LA DIETA</t>
  </si>
  <si>
    <t>Olga Lucía</t>
  </si>
  <si>
    <t>Uribe Vélez</t>
  </si>
  <si>
    <t>Trans 33 A SUR 30 A 29</t>
  </si>
  <si>
    <t xml:space="preserve">PACIENTE FEMENINA  DE 72 AÑOS DE EDAD QUE CONSULTA CON DX 1. DEPRESION ---2. ARTROSIS , ESTA EN SEGUIMIENTO POR PSIQUIATRIA EN TRATAMIENTO CON SERTRALINA + BUPROPION --QUETIAPINA --- AP NIEGA HTA / DM -- TOXICOS TABAQUISMO ACTIVO 4-5 DIA NO ESTA MOTIVADA PARA ABANDONO -- SOLICITAN VALORACION POR NEUMOLOGIA NO TIENE ESTUDIOS YA TIENE LA CITA PENDIENTE ( 20-12-2024 ) NIEGA ALERGIAS A MEDICAMENTOS -- QX APENDICECTOMIA -- SUBJETIVO , REFIERE SENTIRSE BIEN , HAN MEJORADO LOS SINTOMAS DEPRESIVOS , NO TIENE SINTOMAS CV , NIEGA DISNEA TOS, EXPECTORACION - NO TIENE ESTUDIOS RX 
</t>
  </si>
  <si>
    <t xml:space="preserve">DEPRESION - ARTROSIS </t>
  </si>
  <si>
    <t>Samuel</t>
  </si>
  <si>
    <t>Villada Torres</t>
  </si>
  <si>
    <t>samuel113@gmail.com</t>
  </si>
  <si>
    <t>Cra 42 a sur 26 142</t>
  </si>
  <si>
    <t>Orquídeas</t>
  </si>
  <si>
    <t xml:space="preserve">PACIENTE MASCULINO DE 19 AÑOS QUE CONSULTA PARA CHEQUEO GENERAL -- AP NIEGA HTA , DM--- ALERGIAS NIEGA -- TOXICOS VAPO DESDE HACE APROX 1 AÑO Y MEDIO - -- NIEGA SINTOMAS CV Y OTROS -- ACTIVIDAD FISICA - CADA 2 DIAS APROX MODERADA --- </t>
  </si>
  <si>
    <t xml:space="preserve">Montoya Jaraba </t>
  </si>
  <si>
    <t>juancamontoya2024@gmail.com</t>
  </si>
  <si>
    <t>Diag   31 32 C Sur 10</t>
  </si>
  <si>
    <t xml:space="preserve">PACIENTE MASCULINO DE 35 AÑOS DE EDAD , ACUDE A CONTROL AP SIN DM , NIEGA HTA - NO ALERGIAS A MEDICAMENTOS -- TOXICOS ABANDONO DE HABITO HACE DOS MESES ----- REFIERE DESDE HACE TRES MESES POLIURIA , LE AFECTA LA VIDA DIARIA , SE LEVANTA EN LA NOCHE APROX 2 VECES , PRESENTA POLIURIA AUNQUE REGULA LA CANTIDAD DE LIQUIDO , ESTA COMIENDO DULCE PORQUE ABANDONO EL TABACO Y LE GENERA ANSIEDAD, NIEGA DISURIA O TENESMO  -- AF MADRE DIABETICA 
</t>
  </si>
  <si>
    <t>María Yuliedt</t>
  </si>
  <si>
    <t>Holguín Ocampo</t>
  </si>
  <si>
    <t>juliedt@hotmai.it</t>
  </si>
  <si>
    <t>Cl 26 sur 42 114</t>
  </si>
  <si>
    <t>Las Orquídeas</t>
  </si>
  <si>
    <t xml:space="preserve">PACIENTE FEMENINA DE 57 AÑOS, SIN ANTECEDENTES PATOLOGICOS PREVIOS AP  QX BY PASS GASTRICO , LITIASIS VESICULAR -- CONSULTA POR PRESENTAR DOLOR EN RODILLA IZQUIERDA , TUVO CAIDA Y SE GOLPEO EN LA MANO IZQUERIDA OQUE LE DUELE , TAMIBEN DOLOR EN REGION LUMBAR A PREDOMINIO DERECHO QUE SE IRRADIA A ZONA PARAVERTEBRAL , NIEGA ANTECEDENTE DE LITIASIS RENAL -- CONSULTA IPS Y FUE REMITIDA A ORTOPEDIA QUE SOLICITA VALORACION POR MODULO DE RODILLA ( DX APARENTEMENTE ARTROSIS ) CON INESTABILIDAD PARA LA MARCHA CON PERDIDA DEL EQUILIBRIO -- TTO ACTUAL CIANOCOBALAMINA , HIERRO Y CALCIO -- ALERGIAS NIEGA -- TOXICOS NIEGA --- </t>
  </si>
  <si>
    <t xml:space="preserve">BY PASS GASTRICO </t>
  </si>
  <si>
    <t>Fabio Alberto</t>
  </si>
  <si>
    <t>Vargas Tabares</t>
  </si>
  <si>
    <t>Trans 32 C sur 31 01</t>
  </si>
  <si>
    <t xml:space="preserve">PACIENTE MASCULINO DE 66 AÑOS QUE ACUDE A CONTROL CON DX 1. DISMINUCION DE AGUDEZA VISUAL  OJO DERECHO , DESDE HACE DOS AÑOS , NO CONOCE EL DIAGNOSTICO , EN SEGUIMIENTO POR OFTALMOLOGIA , NO HA SIDO VALORADO DESDE HACE UN AÑO -- ANTECEDENTE DE CATARATA EN OJO IZQUIERDO INTERVENIDO QX , NIEGA HTA - NIEGA DM --- ALERGIAS NIEGA -- TOXICOS NIEGA ---SUBJETIVO LE PREOCUPA QUE NO HA SIDO VALORADO POR OFTALMOLOGIA --- 
</t>
  </si>
  <si>
    <t>CATARATA</t>
  </si>
  <si>
    <t>OFTALMOLOGIA - TOXICOLOGO</t>
  </si>
  <si>
    <t>Luz Marleny</t>
  </si>
  <si>
    <t>Atehortúa Sánchez</t>
  </si>
  <si>
    <t>Diag 31 E 102 SUR 32</t>
  </si>
  <si>
    <t xml:space="preserve">PACIENTE FEMENINO DE 66 AÑOS QUE ACUDE A CONTROL CON DX 1. DISMINUCION DE AGUDEZA VISUAL  OJO DERECHO , DESDE HACE DOS AÑOS , NO CONOCE EL DIAGNOSTICO , EN SEGUIMIENTO POR OFTALMOLOGIA , NO HA SIDO VALORADO DESDE HACE UN AÑO -- ANTECEDENTE DE CATARATA EN OJO IZQUIERDO INTERVENIDO QX , NIEGA HTA - NIEGA DM --- ALERGIAS NIEGA -- TOXICOS NIEGA ---SUBJETIVO LE PREOCUPA QUE NO HA SIDO VALORADO POR OFTALMOLOGIA --- </t>
  </si>
  <si>
    <t xml:space="preserve">Yennifer </t>
  </si>
  <si>
    <t>Quintero Escobar</t>
  </si>
  <si>
    <t>yeniferdyt38@gmail.com</t>
  </si>
  <si>
    <t>Diag 31 33 a sur 40</t>
  </si>
  <si>
    <t xml:space="preserve">PACIENTE  FEMENINA DE 41 AÑOS , AUXILIAR CONTABLE , SIN ANTECEDETNES PATOLOGICOS PREVIOS CONSULTA PARA CHEQUEO GENERAL -- AP NIEGA HTA , DM -- ALERGIA NIEGA -- TOXICOS NIEGA --- QX TUBECTOMIA , APENDICECTOMIA --- SUBJETIVO NIEGA DOLOR TORACICO O DISNEA NO PALPITACIONES , REALIZA POCA ACTIVIDAD FISICA -- CUIDA LA ALIMENTACION 
</t>
  </si>
  <si>
    <t xml:space="preserve">SOBRE PESO </t>
  </si>
  <si>
    <t>María Estella</t>
  </si>
  <si>
    <t>Barrera</t>
  </si>
  <si>
    <t>mariadolly19351@hotmail.com</t>
  </si>
  <si>
    <t>Dg 34 DD SUR 24</t>
  </si>
  <si>
    <t xml:space="preserve">PACIENTE FEMENINA DE 66 AÑOS , ANALFABETA ,LA YUDA UNA VECINA , ACUDE A CONTROL CON LESIONES EN PIEL DE MIEMBRO SUPERIOR IZUQIERDO DE UN MES DE EVOLUCION  , PRURIGONSA , CONSULTA MEDICO PARTICULAR QUE INDICA TRATAMIENTO CON POCA MEJORIA -- NIEGA HTA - DM -- TOXICOS NIEGA --- NIEGA MEDICAMENTOS ---HACE GIMNASIA DOS DIAS A LA SEMANA --
</t>
  </si>
  <si>
    <t xml:space="preserve">DERMATITIS </t>
  </si>
  <si>
    <t>Martha Cecilia</t>
  </si>
  <si>
    <t>Hurtado García</t>
  </si>
  <si>
    <t>chilihur58@gmail.com</t>
  </si>
  <si>
    <t>Trans 33 sur 31 D 12</t>
  </si>
  <si>
    <t>PACIENTE  FEMENINA DE  65 AÑOS QUE ACUDE A CONTROL CON LOS SIGUIENTES DIANGOSTICOS 1. HTA ---2. DISLIPIDEMIA -- TTO VERAPAMILO - ROSUVASTATINA -- 3. SIND DEPRESIVO TTO CON CLONAZAPAM -- AP NIEGA DIABETES , ALERGIAS NIEGA -- TOXICOS TABAQUISMO ACTIVO APROX 3 CIG DIA DESDE LA JUEVENTUD HASTA LA ACTULIDAD --- SUBJETIVO REFIERE SENTIRSE  ENFERMA , PORQUE DESDE HACE DOS 3 MESES PRESENTA DOLOR EN MISMBROS INFERIORES CON PARESTESIAS Y DISESTESIAS ,  IMPRESIONA CLAUDICACION , REFIERE QUE CONSULTA Y LE DIJERON QUE NO TENIA VARICES , LA PACIENTE NO ESTA CLARA SI VALORARON ARBOL ARTERIAL - NIEGA FRIALDAD , SOLO CANSANCIO Y DOLOR , NO EDEMA EN MSIS . REFIERE ADEMAS MAREOS DE 15 DIAS DE EVOLUCION , CON SENSACION DE EMBOTAMIENTO , TOMA MAREOL , CON EPISODIO PREVIO DE VERTIGO ---</t>
  </si>
  <si>
    <t xml:space="preserve">TOXICOLOGO - NEUROLOGO </t>
  </si>
  <si>
    <t>Oscar de Jesús</t>
  </si>
  <si>
    <t>Tra 33 sur 31 d 12</t>
  </si>
  <si>
    <t xml:space="preserve">PACIENTE MASCULINO DE 66 AÑOS QUE CONSULTA POR DISNEA Y TOS SECA , OCASIONALMENTE CON EXPECTORACION BLANQUECINA - AMARILLENTA -- AP TOXICOS TABAQUISMO ACTIVO DESDE LA JUVENTUD APROX 10-15 CIG DIA -AP NIEGA HTA - DM --- ALERGIAS NIEGA --- QX HAB -- </t>
  </si>
  <si>
    <t>EPOC - B</t>
  </si>
  <si>
    <t>Reina Cecilia</t>
  </si>
  <si>
    <t>Chavarría</t>
  </si>
  <si>
    <t xml:space="preserve">PACIENTE FEMENINA DE 74 AÑOS CON DX 1. HIPOTIROIDISMO EN TTO CON LVT 50   MCG DIA -- AP NIEGA HTA - DM --- ALERGIAS NIEGA --- TOXICOS NIEGA - REFIERE LESIONES EN PIEL PRURIGINOSAS A PREDOMINIO NOCTURNO ,  EN BRAZOS , MSIS , ABDOMEN - NADIE MAS EN SU CASA CON ESAS LESIONES --ACTIVIDAD FISICA MODERADA Y CUIDA LA DIETA ---  NIEGA SINTOMAS CV </t>
  </si>
  <si>
    <t xml:space="preserve">HIPOTIROIDISMO </t>
  </si>
  <si>
    <t>Guillermo</t>
  </si>
  <si>
    <t>Escobar Gaviria</t>
  </si>
  <si>
    <t>Diag 31 c sur  130</t>
  </si>
  <si>
    <t xml:space="preserve">PACIENTE MASCULINO DE 76 AÑOS CON DX ARTROSIS  EN SEGUIMIENTO PREVIO CON REUMATOLOGIA , ACTUALMENTE NO ESTA EN SEGUIMIENTO , PRESENTA DOLOR EN MANODEERECHA CON IMITACION PARA LAS ACTIVIDADES , ADEMAS CON ARTRITIS POR CRISTALES ( ACIDO URICO ) TOFOS EN CODOS - ES ADHERENTE A LA DIETA Y CON ESO HA MEJORADO --ULTIMO CONTROL DE ACIDO URICO HACE DOS AÑOS -AP NIEGA ALERGIAS A MEDICAMENTOS -- TOXICOS NIEGA -- OH ABANDONO DE HABITO A LOS 50 AÑOS --DIETA ADECUADA - ACTUALMENTE CON DOLOR OCASIONAL </t>
  </si>
  <si>
    <t xml:space="preserve">OSTEOARTROSIS - HIPERURICEMIA </t>
  </si>
  <si>
    <t xml:space="preserve">Henry </t>
  </si>
  <si>
    <t>Vanegas Mejía</t>
  </si>
  <si>
    <t xml:space="preserve">PACIENTE MASCULINO MAL INFORMANTE , NO SABE QUE EDAD TIENE , CONSULTA POR MAREO , TOMA MEDICAMENTOS PARA DORMIR. TOXICOS NIEGA - NIEGA DOLOR TORACICO O DISNEA --VIVE CON LA HERMANA, TIENE DISCAPACIDAD COGNITIVA PERO NO SABE CUAL ---REALIZA ACTIVIDAD FISICA Y CUIDA LA DIETA </t>
  </si>
  <si>
    <t xml:space="preserve">TRASTORNO COGNITIVO </t>
  </si>
  <si>
    <t>Uribe Ángel Parte Alta</t>
  </si>
  <si>
    <t>Dario de Jesús</t>
  </si>
  <si>
    <t>Sánchez Sánchez</t>
  </si>
  <si>
    <t>Tranv  34 B sur 29 81</t>
  </si>
  <si>
    <t>Uribe Ángel P. Alta</t>
  </si>
  <si>
    <t xml:space="preserve">Trastorno depresivo </t>
  </si>
  <si>
    <t xml:space="preserve">Depresión </t>
  </si>
  <si>
    <t>18. Atencion enSalud mental</t>
  </si>
  <si>
    <t>Trastorno Depresivo</t>
  </si>
  <si>
    <t>María Eugenia</t>
  </si>
  <si>
    <t>Torres Villa</t>
  </si>
  <si>
    <t>Cll 34 DD SUR 28 46</t>
  </si>
  <si>
    <t>Alto de los Raves</t>
  </si>
  <si>
    <t>Congote Bolívar</t>
  </si>
  <si>
    <t>Clle 32 C sur 28 39</t>
  </si>
  <si>
    <t>Alto de Misael</t>
  </si>
  <si>
    <t>Gabriel de Jesús</t>
  </si>
  <si>
    <t>Montoya Calderón</t>
  </si>
  <si>
    <t>Dg 30 34 b sur 49</t>
  </si>
  <si>
    <t>Uribe Ángel P. Plana</t>
  </si>
  <si>
    <t>Ofelia</t>
  </si>
  <si>
    <t>Quintero de Gómez</t>
  </si>
  <si>
    <t>lapizzadeofelia@gmail.com</t>
  </si>
  <si>
    <t>Cra 28 B 34 dd sur 41</t>
  </si>
  <si>
    <t>Control</t>
  </si>
  <si>
    <t>DM - HTA</t>
  </si>
  <si>
    <t>Luz Amalia</t>
  </si>
  <si>
    <t>Estrada Mejía</t>
  </si>
  <si>
    <t>luzamaliaestrada@gmail.com</t>
  </si>
  <si>
    <t>CASUR</t>
  </si>
  <si>
    <t>Cll 34 DD S 28 40</t>
  </si>
  <si>
    <t>Uribe Ángel P Alta</t>
  </si>
  <si>
    <t>Hipotiroidismo</t>
  </si>
  <si>
    <t>Martha Lucía</t>
  </si>
  <si>
    <t>Obando Obando</t>
  </si>
  <si>
    <t>zediel-1018@hotmail.com</t>
  </si>
  <si>
    <t>Cra 28 34 d sur 72</t>
  </si>
  <si>
    <t>HTA - DLP</t>
  </si>
  <si>
    <t>Luis Fernando</t>
  </si>
  <si>
    <t>Rincón Henao</t>
  </si>
  <si>
    <t>fernandorincon714@gmail.com</t>
  </si>
  <si>
    <t>Cra 27 EE 34 DD SUR 41</t>
  </si>
  <si>
    <t>María Edelmira</t>
  </si>
  <si>
    <t xml:space="preserve">Aristizábal Salazar </t>
  </si>
  <si>
    <t>N/A</t>
  </si>
  <si>
    <t>Pedro Claver</t>
  </si>
  <si>
    <t>Nairoby</t>
  </si>
  <si>
    <t>Villalobos Monzant</t>
  </si>
  <si>
    <t>nairobyvillalobos@gmail.com</t>
  </si>
  <si>
    <t>Dg 29 34 B Sur 35</t>
  </si>
  <si>
    <t>Mary</t>
  </si>
  <si>
    <t xml:space="preserve">Monzant </t>
  </si>
  <si>
    <t>nairobysvillalobos@gmail.com</t>
  </si>
  <si>
    <t>Dg 29 34 B sur 35</t>
  </si>
  <si>
    <t>HTA, Enfermedad cardiovasculares</t>
  </si>
  <si>
    <t>Paciente con ECV. Requiere valoracion por Cardiologia</t>
  </si>
  <si>
    <t>María Lucelly</t>
  </si>
  <si>
    <t>Muñoz Tapias</t>
  </si>
  <si>
    <t>Dg 29 33 sur 48</t>
  </si>
  <si>
    <t>Zulma</t>
  </si>
  <si>
    <t>Carlos Andrés</t>
  </si>
  <si>
    <t>Carmona Rivera</t>
  </si>
  <si>
    <t>carmonariveracarlosandres@gmail.com</t>
  </si>
  <si>
    <t>Cll 34 DD SUR 27 D 90</t>
  </si>
  <si>
    <t>Paciente con cifras tensionales elevadas, requiere valoracion en IPS</t>
  </si>
  <si>
    <t xml:space="preserve">Catalina </t>
  </si>
  <si>
    <t>Gutierrez Gomez</t>
  </si>
  <si>
    <t>deisyrodas14@gmail.com</t>
  </si>
  <si>
    <t>carrera 42a 26a sur 80 int 106</t>
  </si>
  <si>
    <t>Las orquideas</t>
  </si>
  <si>
    <t>PACIENTE FEMENINA DE 39 AÑOS DE EDAD CON DX 1. DM RFIERE QUE DESDE LOS 12 AÑOS (?) NO ESTA CLARO , EN EL EMBARAZO LE HACEN CONTROL -- SIN TRATAMIENTO FARMACOLOGICO , NIEGA HTA - DISLIPIDEMIA -- ALERGIA A TRAMADOL (RASH CUTANEO) -- TOXICOS NIEGA - OH NIEGA -- ACTIVIDAD FISICA NIEGA -- SUBJETIVO : ACUDE PARA CHEQUEO GENERAL , ASINTOMATICA -</t>
  </si>
  <si>
    <t xml:space="preserve">Mariana </t>
  </si>
  <si>
    <t>Lopez Garces</t>
  </si>
  <si>
    <t>monica14mestra@gmail.com</t>
  </si>
  <si>
    <t>carrera 42a cll26a sur 80</t>
  </si>
  <si>
    <t>las orquideas</t>
  </si>
  <si>
    <t>PACIENTE FEMENINA DE 15 AÑOS QUE ACUDE PARA CHEQUEO GENERAL CON ANTECEDENTE DE GASTRITIS - REFIERE QUE ULTIMAMENTE HA PRESNTADO DOLOR TORACICO PUNZANTE , CON PALPITACIONES LO RELACIONA CON LA ACTIVIDAD FISICA, CON DISNEA OCASIONAL Y CEFALEA A PREDOMINIO DE HEMICRANEO DERECHO OCASIONAL, NIEGA NAUSEAS O VOMITOS , CON FOTOFOBIA SIN SONOFOBIA - -- ALERGIAS NIEGA --- TOXICOS NIEGA -- QX NIEGA --- ACTIVIDAD FISICA MODEERADA -- ALIMENTACION BALANCEADA  --</t>
  </si>
  <si>
    <t xml:space="preserve">NIEGA </t>
  </si>
  <si>
    <t>Miguel Angel</t>
  </si>
  <si>
    <t>Samper Baynes</t>
  </si>
  <si>
    <t>msamperbaynes@gmail.com</t>
  </si>
  <si>
    <t>la magnolia</t>
  </si>
  <si>
    <t xml:space="preserve">PACIENTE MASCULINO DE 15 AÑOS SIN ANTECEDENTES PATOLOGICOS PREVIOS , QUE ACUDE PARA CHEQUEO GENERAL -- AP NIEGA -- ALERGIAS NIEGA -- TOXICOS NIEGA - NEIGA SPA -- SEDENTARIO --SUBJETIVO ASINTOMATICO </t>
  </si>
  <si>
    <t xml:space="preserve">EPOC, NINGUNO </t>
  </si>
  <si>
    <t>4 Atención Salud Adolescencia (12 a 17 años)</t>
  </si>
  <si>
    <t>Monica</t>
  </si>
  <si>
    <t xml:space="preserve">Garces Mestre </t>
  </si>
  <si>
    <t>monica14mestre@gmail.com</t>
  </si>
  <si>
    <t xml:space="preserve">carrera 42a calle 26a sur 80 </t>
  </si>
  <si>
    <t xml:space="preserve">PACIENTE FEMENINA DE 55 AÑOS ACUDE A CONTRL CON DX ARTROSIS (RODILLAS) CON DOLOR EN MIEMBROS INFERIORES HA RECIBIDO MULTIPLES TRATAMIENTO CON AINES --- ALERGICA A TRAMADOL / BETAMETASONA -- TOXICOS NIEGA -- QX VARICES SIN ESTUDIOS RECIENTES - NO HA SIDO VALORADA POR ORTOPEDIA - NIEGA HTA - DM --SEDENTARIA POR DOLOR EN RODILLA 
</t>
  </si>
  <si>
    <t xml:space="preserve">ARTROSIS RODILLAS </t>
  </si>
  <si>
    <t xml:space="preserve">Maria Dora </t>
  </si>
  <si>
    <t xml:space="preserve">Cifuentes Arango </t>
  </si>
  <si>
    <t>doracifue@hotmail.com</t>
  </si>
  <si>
    <t>Red Vital</t>
  </si>
  <si>
    <t>calle 26 sur # 42-100 ap 203</t>
  </si>
  <si>
    <t>orquideas</t>
  </si>
  <si>
    <t xml:space="preserve">PACIENTE FEMENINA DE 69 AÑOS QUE ACUDE A CONTROL CON DX 1. HIPERTENSION ARTERIAL ---2. HIPOTIROIDISMO ---3. GASTRITIS -- SUBJETIVO REFIERE DOLOR EN EPIGASTRIO DE FUERTE INTENSIDAD CON DISPEPSIA , REALIZAN EDS SIN EVIDENCIA DE H PYLORI , EN TRATAMIENTO CON MEJORIA PARCIAL , HA MEJORADO LA DIETA --- QUISTES TIROIDEOS SUBCENTIMETRICOS BILATERALES ( MALA COMUNICACION POR LO QUE NO SE ESCUCHA) NODULO ESPONGIFORME - HARAN CONTROL EN 6 MESES - NIEGA ALERGIAS -- ACTIVIDAD FISICA SEDENTARIA -- ALIMENTACION BALANCEADA </t>
  </si>
  <si>
    <t xml:space="preserve">HTA, GASTRITIS -  HIPOTIROIDISMO </t>
  </si>
  <si>
    <t xml:space="preserve">Maria Gilma </t>
  </si>
  <si>
    <t>Berrio Loaiza</t>
  </si>
  <si>
    <t>gilmaberrio@hotmail.com</t>
  </si>
  <si>
    <t>sura</t>
  </si>
  <si>
    <t>carrera 42B # 26 a sur 19</t>
  </si>
  <si>
    <t xml:space="preserve">Las orquideas </t>
  </si>
  <si>
    <t xml:space="preserve">PACIENTE FEMENINA DE 61  AÑOS , TIENE ANTECEDENTE DE REFLUJO , REFIERE QUE DESDE ABRIL PRESENTA MAREO , CON INESTABILIDAD, SIENTE QUE SE VA HACIA ADELANTE , POR LO QUE INDICAN TRATAMIENTO PARA VERTIGO , ES VALORADA POR ORL QUE SOLICITA RM CEREBRAL POR SOSPECHA DE ENF VASCULAR EL CUAL ESTA PENDIENTE POR REVISAR (NO SE OBSERVAN EVENTOS ISQUEMICOS NI LOE )--AP NIEGA HTA - NO DM- ALERGICA A PNC - TOXICOS NIEGA -- QX HISTERECTOMIA --ACTIVIDAD FISICA SEDENTARIA POR LOS MAREOS --
</t>
  </si>
  <si>
    <t xml:space="preserve">VERTIGO </t>
  </si>
  <si>
    <t xml:space="preserve">NEUROLOGIA </t>
  </si>
  <si>
    <t>PACIENTE CON MAREO / VERTIGO DE 6 MESES DE EVOLUCION , VALORADA POR ORL QUE DESCARTA VERTIGO Y SOLICITA VALORAICON POR NEUROLOGIA CON RM CEREBRAL ( APARENTEMENTE SIN LESIONES SIGNIFICATIVAS ) TIENE PENDIENTE TRAMITAR LA CITA ---ACTIVIDAD FISICA SEDENTARIA  SE HACE ENFASIS EN ESTILO DE VIDA , SE RECOMIENDA EJERCICIO 30 MIN 5 DIAS A LA SEMANA Y ALTERNAR CON ACTIVIDADES DE FUERZA -- SE DAN RECOMENDACIONES NUTRICIONALES---</t>
  </si>
  <si>
    <t>Martha Silvia</t>
  </si>
  <si>
    <t>Arroyave</t>
  </si>
  <si>
    <t>arroyavecorreacasiangeles@gmail.com</t>
  </si>
  <si>
    <t>carrera 42 a # 26 sur 103</t>
  </si>
  <si>
    <t xml:space="preserve">PACIENTE FEMENINA DE 66 AÑOS CON ANTECEDENTE DE TABAQUISMO HASTA HACE UN MES POSTERIOR A HOSPITALIZACION POR INFECCION RESPIRATORIA , DURANTE LA HOSPITALIZACION TUVO LA SATURACIÓN BAJA , INDICAN TRATMIENTO CON INHALADORES Y EGRESA CON SAT 87-88 % NO LE INDICARON OXIGENO , REFIERE QUE PRESENTA DISNEA SOBRE TODO CON EL ESFUERZO , LENGUAJE FLUIDO , NO SE EVIDENCIA CIANOSIS , NO HA SOLICITADO LA CITA CONTROL - NIEGA HTA -- ALERGIAS NIEGA -- QX ACCIDENTE MANO -- SEDENTARIA --CUIDA LA ALIMENTACION AUNQUE COME SIN HORARIO Y TIENE PERDIDA DE APETITO 
</t>
  </si>
  <si>
    <t xml:space="preserve">NEUMOLOGIA </t>
  </si>
  <si>
    <t xml:space="preserve">Adriana del Carmen </t>
  </si>
  <si>
    <t xml:space="preserve">Loaiza Berrio </t>
  </si>
  <si>
    <t>adrianaloaizaberrio@gmail.com</t>
  </si>
  <si>
    <t>Calle 26 B sur # 42b20</t>
  </si>
  <si>
    <t>PACIENTE FEMENINA DE 63 AÑOS DE EDAD QUE ACUDE A CONTROL POR MI CON DX 1. HIPERTENSION ARTERIAL - EN TTO CON LOSARTAN - ATORVASTATINA ( NO LA CUMPLE POR DOLOR EN MSIS - ALERGICA NIEGA --TOXICOS NIEGA --QX TUBECTOMIA -- QUISTE PILONIDAL - HISTEROSCOPIA --SUBJETIVO REFIERE DOLOR ARTICULAR A PREDOMINIO DE MANOS Y PIES CON NECESIDAD DE IR AL BAÑO , Y MEJORA CON LAS DEPOSICIONES EN ALGUNOS CASOS PERO EN OTROS NO -REFIERE ADEMAS EDEMA EN MSIS , INSUFICIENCIA VENOSA -- ACTIVIDAD FISICA 3 VECES A LA SEMANA -</t>
  </si>
  <si>
    <t xml:space="preserve">Katerin </t>
  </si>
  <si>
    <t>Gonzalez</t>
  </si>
  <si>
    <t>katerinpisogabi@hotmail.com</t>
  </si>
  <si>
    <t xml:space="preserve">No tiene </t>
  </si>
  <si>
    <t>carrera 42 a # 26 a 84</t>
  </si>
  <si>
    <t>PACIENTE FEMENINA DE 24 AÑOS DE EDAD SIN ANTECEDENTES PATOLOGICOS CONOCIDOS , AP NIEGA DM , ALERGIAS NIEGA - TOXICOS NIEGA - QX CX POR DEDOS SUPERNUMERARIOS --- SUBJETIVO REFIERE QUE ESTA DANDO LACTANCIA MATERNA , CON CAIDA DE CABELLO IMPORTANTE , AGOTADA - ACTIVIDAD FISICA SEDENTARIA -- CUIDA LA ALIMENTACION REFIERE QUE NO ES BALANCEADA , COME LO QUE TENGA --</t>
  </si>
  <si>
    <t>Gildardo</t>
  </si>
  <si>
    <t xml:space="preserve">Morales Garcia </t>
  </si>
  <si>
    <t>gildardogarcia213@gmail.com</t>
  </si>
  <si>
    <t>carrera 42A # 26a 132</t>
  </si>
  <si>
    <t xml:space="preserve">PACIENTE MASCULINO DE 74 AÑOS DE EDAD SIN ANTECEDENTES PATOLOGICOS PREVIOS , NIEGA HTA - DM -- ALERGIAS NIEGA -- QX ENCIAS Y TABIQUE NASAL - TOXICOS NIEGA -- SUBJETIVO NIEGA DOLOR TORACICO, DISNEA O PALPITACIONES , NO HA TENIDO CONTROL DE VEJEZ -- ACTIVIDAD FISICA CAMINA DIARIAMENTE - CUIDA LA ALIMENTACION
</t>
  </si>
  <si>
    <t xml:space="preserve">Hoover Emilio </t>
  </si>
  <si>
    <t>Largo Trejos</t>
  </si>
  <si>
    <t>diagonal29 calle 26 sur 03</t>
  </si>
  <si>
    <t xml:space="preserve">PACIENTE MASCULINO DE 65 AÑOS CON DX 1. HIPERTENSION --2. DISLIPIDEMIA --- CONSULTA POR PRESENTAR DOLOR EN HIPOGASTRIO , CON DIFICULTAD PARA ORINAR , CON PUJO Y TENESMO , CON GOTEO POST MICCIONAL CONSULTA E INDICAN TRATAMIENTO PARA HPB E INDICAN TRATAMIENTO EL CUAL CUMPLE SIN MEJORIA --ALERGIAS A MEDICAMENTOS NIEGA -- TOXICOS NIEGA -- QX NIEGA --- -- ACTIVIDAD FISICA MODERADA CAMINA DOS VECES A LA SEMANA - 1 HORA AL DIA </t>
  </si>
  <si>
    <t xml:space="preserve">Leonardo </t>
  </si>
  <si>
    <t>Londoño Catano</t>
  </si>
  <si>
    <t>leonardo_4611@hotmail.com</t>
  </si>
  <si>
    <t>Carrera 42 B # 26 a sur 44</t>
  </si>
  <si>
    <t xml:space="preserve">PACIENTE  MASCULINO DE 52 AÑOS SIN ANTECEDENTES PATOLOGICOS CONOCIDOS - AP NIEGA HTA / DM - ALERGIAS NIEGA -- TOXICOS NIEGA --- ACTIVIDAD FISICA DIARIAMENTE -- DIETA CUIDA LA ALIMENTACION --  BUENOS HABITOS </t>
  </si>
  <si>
    <t>Gloria Yaneth</t>
  </si>
  <si>
    <t>Osorio Ramirez</t>
  </si>
  <si>
    <t>gloriayor771@hotmail.com</t>
  </si>
  <si>
    <t xml:space="preserve">PACIENTE  FEMENINA ACUDE A CONTROL CON DX 1. ARTROSIS ---2. HIPERTENSION ARTERIAL -- 3. PRE DIABETES ---4. VERTIGO  --5. HIPOTIROIDISMO --- ALERGICA A PENICILINA --- TOXICOS NIEGA --QX TIROIDECTOMIA POR CA TIROIDES ( HEMITIROIDECTOMIA - CA PAPILAR ) --- SUBJETIVA LE PREOCUPA QUE LE DUELE EL CUELLO CUANDO HACE ESFUERZO Y TAMBIEN DOLOR EN HOMBRO IZQUIERDO , ESTA EN SEGUIMIENTO POR MEDICINA DE DOLOR , ESTA PENDIENTE NUEVO CONTROL - ESTA EN SEGUIMIENTO TAMBIEN POR ORTOPEDIA -ACTIVIDAD FISICA CAMINA 20 MIN DIA -- DIETA NO BALANCEADA
</t>
  </si>
  <si>
    <t xml:space="preserve">HTA, ARTROSIS , HIPOTIROIDISMO </t>
  </si>
  <si>
    <t xml:space="preserve">Kelainer </t>
  </si>
  <si>
    <t xml:space="preserve">Gonzalez Moreno </t>
  </si>
  <si>
    <t>palenciaisaac913@gmail.com</t>
  </si>
  <si>
    <t xml:space="preserve">carrera 42 a sur # 68 </t>
  </si>
  <si>
    <t xml:space="preserve">PACIENTE  FEMENINA DE 49 AÑOS CON ANTECEDENTE DE HTA EN TTO CON ENALAPRIL , HCTZ -- ASMA BRONQUIAL EN TTO CON INHALADORES --- TOXICOS NIEGA -- QX STC , DEDO EN GATILLO -- ACTIVIDAD FISICA SEDENTARIA - CONSULTA POR PRESENTAR EN LA MADRUGADA DOLOR EN HOMBRO IZQUIERDO CON LIMITACION FUNCIONAL, POSTERIOR A CAIDA ( REFIERE QUE LA INTENTARON ASALTAR Y EL HOMBRE LE CAYO ENCIMA )   SE INYECTO DICLOFENACO CON MEJORIA PARCIAL --- ACTIVIDAD FISICA SEDENTARIA -- ALIMENTACION NO BALANCEADA -- 
</t>
  </si>
  <si>
    <t xml:space="preserve">Luis Guillermo </t>
  </si>
  <si>
    <t>Meza</t>
  </si>
  <si>
    <t>guillermomeza107@gmail.com</t>
  </si>
  <si>
    <t>calle 101 42a 52a</t>
  </si>
  <si>
    <t>santa cruz</t>
  </si>
  <si>
    <t xml:space="preserve">PACIENTE  MASCULINO DE 59 AÑOS , SIN ANTECEDENTES PATOLOGICOS - AP NIEGA HTA , DM --CONSULTA POR PRESENTAR DESDE HACE TRES DIAS CEFALEA FRONTAL , NO EMPEORA CON LOS CAMBIOS DE POSICION , HA PRESENTADO RINORREA ANTERIO Y CUADRO VIRAL RECIENTE ADEMAS TINNITUS OIDO IZQUIERDO INTERMITENTE , LO RELACIONA CON LA ACTIVIDAD FISICA -- TOXICOS NIEGA -- OH SOCIAL --ALERGIAS TRAMADOL --ACTIVIDAD FISICA DIARIAMENTE -- CUIDA LA ALIMENTACION </t>
  </si>
  <si>
    <t>Diego Humberto</t>
  </si>
  <si>
    <t>Londoño Perez</t>
  </si>
  <si>
    <t>diego.londono@carmeuse.com.co</t>
  </si>
  <si>
    <t>diagonal 29 #  26 a sur 177</t>
  </si>
  <si>
    <t xml:space="preserve">Pioneros </t>
  </si>
  <si>
    <t>Disuria</t>
  </si>
  <si>
    <t>Disuria, Requiere valoracion por Urologia</t>
  </si>
  <si>
    <t xml:space="preserve">Claudia </t>
  </si>
  <si>
    <t xml:space="preserve">Carvajal </t>
  </si>
  <si>
    <t>Carrera 42 a calle 26 a sur 85</t>
  </si>
  <si>
    <t>Alimentacion saludable</t>
  </si>
  <si>
    <t>Obesidad</t>
  </si>
  <si>
    <t>Cesar Mario</t>
  </si>
  <si>
    <t>Villa Betancur</t>
  </si>
  <si>
    <t>Carrera 42 a # 26 a 80</t>
  </si>
  <si>
    <t>Habitos saludables de vida</t>
  </si>
  <si>
    <t xml:space="preserve">Maria Isabel </t>
  </si>
  <si>
    <t>Torres</t>
  </si>
  <si>
    <t>misabeltorres20@gmail.com</t>
  </si>
  <si>
    <t>Carrera 42a # 26a sur 110</t>
  </si>
  <si>
    <t>Las Orquideas</t>
  </si>
  <si>
    <t>B-</t>
  </si>
  <si>
    <t>Disnea</t>
  </si>
  <si>
    <t>Rinitis</t>
  </si>
  <si>
    <t xml:space="preserve">Nora Elena </t>
  </si>
  <si>
    <t>Chicaiza Madrid</t>
  </si>
  <si>
    <t>norachicaiza@outlook.es</t>
  </si>
  <si>
    <t>Dg 29 26 a sur 03</t>
  </si>
  <si>
    <t>Ansiedad y depresion</t>
  </si>
  <si>
    <t>ansiedad</t>
  </si>
  <si>
    <t>Ana de Jesús</t>
  </si>
  <si>
    <t>Silvera Nieto</t>
  </si>
  <si>
    <t>Villanueva de La Ayurá</t>
  </si>
  <si>
    <t>Hipertiroidismo</t>
  </si>
  <si>
    <t>Hipertiroidismo, requiere valoracion por Endocrinologia</t>
  </si>
  <si>
    <t>Vereda El Vallano</t>
  </si>
  <si>
    <t>Roberto Alonso</t>
  </si>
  <si>
    <t>Villada Cardona</t>
  </si>
  <si>
    <t>robvillada@hotmail.com</t>
  </si>
  <si>
    <t>Chingui</t>
  </si>
  <si>
    <t>dolor rodilla</t>
  </si>
  <si>
    <t>Claudia Consuelo</t>
  </si>
  <si>
    <t>Urrego Suárez</t>
  </si>
  <si>
    <t>herna umbilical</t>
  </si>
  <si>
    <t>Gloria</t>
  </si>
  <si>
    <t>López Mira</t>
  </si>
  <si>
    <t>consejo por habitos de vida saludables</t>
  </si>
  <si>
    <t>Doris Elena</t>
  </si>
  <si>
    <t>Ortega Jaramillo</t>
  </si>
  <si>
    <t>Dolor muslo derecho</t>
  </si>
  <si>
    <t>REUMATOLOGIA</t>
  </si>
  <si>
    <t>Luz Miriam</t>
  </si>
  <si>
    <t>Ospina Vélez</t>
  </si>
  <si>
    <t>sandy-8117@hotmail.com</t>
  </si>
  <si>
    <t>Diabetes Mellitus, Enfermedad cardiovasculares</t>
  </si>
  <si>
    <t>Sandra Milena</t>
  </si>
  <si>
    <t>Jaramillo Ospina</t>
  </si>
  <si>
    <t>Asma bronquial</t>
  </si>
  <si>
    <t>Sedendarismo</t>
  </si>
  <si>
    <t xml:space="preserve">Francisco </t>
  </si>
  <si>
    <t xml:space="preserve">Ossa </t>
  </si>
  <si>
    <t>franciscossar@gmail.com</t>
  </si>
  <si>
    <t>Orientacion factores de riesgo</t>
  </si>
  <si>
    <t>Paciente con adecuados habitos de vida, se sugiere control anual</t>
  </si>
  <si>
    <t>Otro (objeto tele orientación)</t>
  </si>
  <si>
    <t>Otro (Antecedente)</t>
  </si>
  <si>
    <t>Especialidad que requiere</t>
  </si>
  <si>
    <t>Especialidad</t>
  </si>
  <si>
    <t>NOMBRE ESPECIALISTA</t>
  </si>
  <si>
    <t xml:space="preserve">ASESORIA DE TAMIZAJE </t>
  </si>
  <si>
    <t>REQUIERE CONTROL EN IPS</t>
  </si>
  <si>
    <t>Ginecología</t>
  </si>
  <si>
    <t xml:space="preserve">Franco Rafael Ruiz Echeverría </t>
  </si>
  <si>
    <t>Ama de casa</t>
  </si>
  <si>
    <t>RECOMENDACIONES</t>
  </si>
  <si>
    <t>Filiberto Restrepo</t>
  </si>
  <si>
    <t>Abogado</t>
  </si>
  <si>
    <t>abogadofiliberto@gmail.com</t>
  </si>
  <si>
    <t>Calle 40 sur 47 41</t>
  </si>
  <si>
    <t>ASESORIA EN UROLOGIA</t>
  </si>
  <si>
    <t>Urología</t>
  </si>
  <si>
    <t>Andrea Piedrahita Velásquez</t>
  </si>
  <si>
    <t>UROLOGIA</t>
  </si>
  <si>
    <t>Jorge Velásquez</t>
  </si>
  <si>
    <t>isdasa3@gmail.com</t>
  </si>
  <si>
    <t>Calle 44 sur 47 18</t>
  </si>
  <si>
    <t>Judith Portacio</t>
  </si>
  <si>
    <t>laura.trabajo@hotmail.com</t>
  </si>
  <si>
    <t>ASESORIA EN PLANIFICACION FAMILIAR</t>
  </si>
  <si>
    <t>Sexología</t>
  </si>
  <si>
    <t xml:space="preserve">Pablo Andrés Rodríguez Camargo </t>
  </si>
  <si>
    <t>María Nelly López Soto</t>
  </si>
  <si>
    <t>Calle 40 sur 44 a 13</t>
  </si>
  <si>
    <t>ASESORIA EN GINECOLOGIA</t>
  </si>
  <si>
    <t>Leidy Marcela Ortega Zapata</t>
  </si>
  <si>
    <t>Recepcionista</t>
  </si>
  <si>
    <t>leidyortega1190@hotmail.com</t>
  </si>
  <si>
    <t xml:space="preserve">Calle 45 sur # 43 a 06 </t>
  </si>
  <si>
    <t>Luisa Fernanda Vásquez</t>
  </si>
  <si>
    <t>Enfermera</t>
  </si>
  <si>
    <t>luisavasquez100@yahoo.es</t>
  </si>
  <si>
    <t>Carrera 76 # 3 - 66</t>
  </si>
  <si>
    <t>ASESORIA EN  SEXOLOGIA</t>
  </si>
  <si>
    <t>Gudiela Ceballos Correa</t>
  </si>
  <si>
    <t>Bibliotecaria</t>
  </si>
  <si>
    <t>gudielace19@gmail.com</t>
  </si>
  <si>
    <t>Calle 46 SUR 46 C 100</t>
  </si>
  <si>
    <t>Virgelina Cruz Hidalgo</t>
  </si>
  <si>
    <t>Carrera 46 a # 45 c sur 17</t>
  </si>
  <si>
    <t>Lina María Restrepo  Valderrama</t>
  </si>
  <si>
    <t>Secretaria</t>
  </si>
  <si>
    <t>lina20restrepo@hotmail.com</t>
  </si>
  <si>
    <t>Calle 39 A Sur 47 A 31</t>
  </si>
  <si>
    <t>CONSULTA POR OTROS SINTOMAS</t>
  </si>
  <si>
    <t>Gilberto de Jesús Ochoa Arango</t>
  </si>
  <si>
    <t>Trans 34dd sur diag 29 57</t>
  </si>
  <si>
    <t>HIPERPLASIA PROSTATICA</t>
  </si>
  <si>
    <t>Esteban Calle Correa</t>
  </si>
  <si>
    <t>Carlos Adolfo Escobar Escobar</t>
  </si>
  <si>
    <t>6042094616; 3027140859</t>
  </si>
  <si>
    <t>Cra27 b 40- 40</t>
  </si>
  <si>
    <t>ASESORIA TAMIZAJE  PROTATA</t>
  </si>
  <si>
    <t>Jorge Eliecer Bustamante Garzón</t>
  </si>
  <si>
    <t>jorgeeliecer178@gmail.com</t>
  </si>
  <si>
    <t>Trans 36 a sur 29 124</t>
  </si>
  <si>
    <t>Sebastiana</t>
  </si>
  <si>
    <t>VEJIGA HIPERACTIVA - DISFUNCION ERECTIL</t>
  </si>
  <si>
    <t>Fabio Léón Ruiz Uribe</t>
  </si>
  <si>
    <t>leon12324.fr@gmail.colm</t>
  </si>
  <si>
    <t>DISFUNCION ERECTIL</t>
  </si>
  <si>
    <t>Amado de Jesús Vásquez D.</t>
  </si>
  <si>
    <t>amadovasdu78@gmail.com</t>
  </si>
  <si>
    <t>Cll 40 sur 28 b 094</t>
  </si>
  <si>
    <t>Gilberto Londoño Arango</t>
  </si>
  <si>
    <t>3146873690; 3117131656</t>
  </si>
  <si>
    <t>marittza1230@hotmail.com</t>
  </si>
  <si>
    <t>Cll 40 sur 66 60</t>
  </si>
  <si>
    <t>EPISODIOS DE RETENCION ORINA</t>
  </si>
  <si>
    <t>Luis Adolfo Pérez Agudelo</t>
  </si>
  <si>
    <t>Cra 28 cc 40 f sur 5</t>
  </si>
  <si>
    <t>SINTOMAS OBSTRUCTIVOS</t>
  </si>
  <si>
    <t>32.515..430</t>
  </si>
  <si>
    <t>Trans 35 b sur 32 77</t>
  </si>
  <si>
    <t>INSOMNNIO</t>
  </si>
  <si>
    <t>MASA EN  VAGINA</t>
  </si>
  <si>
    <t>DOLOR PELVICO</t>
  </si>
  <si>
    <t>DOLOR PELVICO - LEUCORREA</t>
  </si>
  <si>
    <t>PERDIDA DE MEMORIA</t>
  </si>
  <si>
    <t>Raúl Héctor López Quiroz</t>
  </si>
  <si>
    <t>Operario</t>
  </si>
  <si>
    <t>CLL 36 D SUR 24-50</t>
  </si>
  <si>
    <t>Tamizaje cancer de prostata</t>
  </si>
  <si>
    <t xml:space="preserve">Valeria del Pilar Goyeneche Medina </t>
  </si>
  <si>
    <t>Administadora de Empresas</t>
  </si>
  <si>
    <t>Dolor Lumabar por trauma</t>
  </si>
  <si>
    <t>Prolapso</t>
  </si>
  <si>
    <t>Dificultad para tener relaciones Sexuales</t>
  </si>
  <si>
    <t>Orientacion General</t>
  </si>
  <si>
    <t>RIÑON PELVICO</t>
  </si>
  <si>
    <t>Sara Paola Carrillo Jiménez</t>
  </si>
  <si>
    <t>Luisa Fernanda Acosta Cardona</t>
  </si>
  <si>
    <t>Auxiliar Administ.</t>
  </si>
  <si>
    <t>Luisa_acosta20@hotmail.com</t>
  </si>
  <si>
    <t>Calle 40 A Sur # 45 H 76</t>
  </si>
  <si>
    <t>TRAST MESTRUALES - NO DESEO  FERTILIDAD</t>
  </si>
  <si>
    <t>Maricela Astrid Pamplona Villegas</t>
  </si>
  <si>
    <t>SEPARADA</t>
  </si>
  <si>
    <t>maricelapamplona@gmail.com</t>
  </si>
  <si>
    <t>CARRERA 45 # 38 A SUR 29</t>
  </si>
  <si>
    <t>FLUJO VAGINA</t>
  </si>
  <si>
    <t>ASESORIA TAMIZAJE CERVICAL/AP CA DE CERVIX</t>
  </si>
  <si>
    <t>Luz Stella Lozano Paredes</t>
  </si>
  <si>
    <t>luceslozano@gmail.com</t>
  </si>
  <si>
    <t>Cra 27G # 36 Dsur 25 Apto 308</t>
  </si>
  <si>
    <t>NO SE PUEDE HACER CITOLOGIA</t>
  </si>
  <si>
    <t>IVU / PLANIFICACION</t>
  </si>
  <si>
    <t>Diana Patricia Bedoya Giraldo</t>
  </si>
  <si>
    <t>dpbedoya23@gmail.com</t>
  </si>
  <si>
    <t>MIOMATOSIS</t>
  </si>
  <si>
    <t>TRANSTORNOS MENSTRUALES</t>
  </si>
  <si>
    <t>COMUNIDAMERAKI07@GMAIL.COM</t>
  </si>
  <si>
    <t>CONSULTA SOBRE SEXUALIDAD</t>
  </si>
  <si>
    <t>DISPAREUNIA</t>
  </si>
  <si>
    <t>Linda Bernal Escobar</t>
  </si>
  <si>
    <t>latata2814@gmail.com</t>
  </si>
  <si>
    <t xml:space="preserve">CALLE 40 F SUR # 32 B 35 </t>
  </si>
  <si>
    <t>EL DORADO</t>
  </si>
  <si>
    <t>SEXOLOGIA</t>
  </si>
  <si>
    <t>blanvava@hotmail.com</t>
  </si>
  <si>
    <t>Carolina Córdoba Julio</t>
  </si>
  <si>
    <t>CACORJU@GMAIL.COM cacorju@gmail.com</t>
  </si>
  <si>
    <t>CARRERA 45 # 26 SUR 99</t>
  </si>
  <si>
    <t>JARDINES</t>
  </si>
  <si>
    <t>CONSULTA SOBRE ORIENTACION SEXUAL</t>
  </si>
  <si>
    <t>Verónica Vasco Zapata</t>
  </si>
  <si>
    <t>verovasco23@gmail.com</t>
  </si>
  <si>
    <t>Diag  31 a 35 sur 50</t>
  </si>
  <si>
    <t>ANTICONCEPCION ORAL</t>
  </si>
  <si>
    <t>Jhurley Juliana Quintero Jiménez</t>
  </si>
  <si>
    <t>julianaq299@gmail.com</t>
  </si>
  <si>
    <t>TRAT MENSTRUALES</t>
  </si>
  <si>
    <t>10. TAMIZAJE CANCER DE CERVIX. 8. ATENCION PLANIFICACION 5. DETECCION ALTERACIONES DEL JOVEN</t>
  </si>
  <si>
    <t>20 años vida sexual activa . Requiere tamizaje CCV y cita de planificacion, requiere ademas Ecografia pelvica</t>
  </si>
  <si>
    <t>LESION VULVAR</t>
  </si>
  <si>
    <t>NO DESEO FERTILIDAD</t>
  </si>
  <si>
    <t>GALACTORREA</t>
  </si>
  <si>
    <t>6. ATENCION EN SALUD ADULTEZ</t>
  </si>
  <si>
    <t>REQUIERE VALORACION POR ENDOCRINOLOGIA PRIORITARIO, PACIENTE CON ADENOMA HIPOFISIARIO SIN TRATAMIENTO CON GALACTORREA</t>
  </si>
  <si>
    <t>TRAT DEL DESEO SEXUAL</t>
  </si>
  <si>
    <t>SINTOMAS URINARIOS</t>
  </si>
  <si>
    <t>7. ATENCION EN SALUD VEJEZ</t>
  </si>
  <si>
    <t>REQUIERE VALORACION CON MEDICINA GENERAL POR SINTOMAS URINARIOS DE ALMACENAMIENTO, REQUIERE EXAMENES ADICIONALES</t>
  </si>
  <si>
    <t>Carlos Andrés Suárez Osorio</t>
  </si>
  <si>
    <t>Carlos Eduardo Henao Calle</t>
  </si>
  <si>
    <t>Cinematógrafo</t>
  </si>
  <si>
    <t>carloshenao@cinefilia.org.co</t>
  </si>
  <si>
    <t>Calle 20 c sur 3 51</t>
  </si>
  <si>
    <t>REQUIERE VALORACION POR UROLOGIA POR NICTURIA, PUJO , DISMINUCION DEL CALIBRE DEL CHORRO. REQUIERE EXAMENES ESPECIALIZADOS</t>
  </si>
  <si>
    <t>TRAT DE EYACULACION</t>
  </si>
  <si>
    <t>VALORACION CON MEDICINA GENERAL PARA EXAMENES, RQUIERE PERFIL METABOLICO Y CON RESULTADOS VALORACION POR UROLOGIA</t>
  </si>
  <si>
    <t>José Ramón Roa Triana</t>
  </si>
  <si>
    <t>joseramonroa66@gmail.com</t>
  </si>
  <si>
    <t>Calle 59 18 c 20</t>
  </si>
  <si>
    <t>Enciso</t>
  </si>
  <si>
    <t>REQUIERE VALORACION PRO UROLOGIA, PRESENTA LUTS NO CANDIDATO A MANEJO MEDICO, RQUIERE EXAMENES</t>
  </si>
  <si>
    <t>redondodora@gmail.com</t>
  </si>
  <si>
    <t>53 años. "Pierdo humedad" Refiere resequedad vaginal desde hace 6 meses, refiere disminución de la libido y deseo sexual. Sintomas climatericos</t>
  </si>
  <si>
    <t>Ginecologicos
Otro</t>
  </si>
  <si>
    <t>Patológicos: Diabetes Farmacológicos: atorvastatina y metformina. Qx: Pomeroy alergicos tramadol G5P4A1 Menopausia hace 15 meses. Ultima CCV noviembre 23- Mamografía hace 6 meses normal</t>
  </si>
  <si>
    <t>Se explica a la paciente sobre los cambios hormonales relacionados con la menopausia se recomienda uso de lubricante intimo en gel a base de agua K-Y Gel dos presentación, warming y normal, remisión a sexologia requiere valoracion por ginecologia para toma de  
Ecografía TV - FSH-LH para Definir terapia de reemplazo hormonal menopáusica. 
Se dan recomendaciones de hidratación abundante y signos de alarma y recomendaciones</t>
  </si>
  <si>
    <t>Yenny López Londoño</t>
  </si>
  <si>
    <t>yennylpz2412@gmail.com</t>
  </si>
  <si>
    <t>Cra 24 C  40 sur 249</t>
  </si>
  <si>
    <t>34 años. El año pasado en Junio hice CCV con ADN - VPH- Serotipo 45 positiva. Le hicieron colposcopia, le dijeron que le tomaron biopsia. No conoce resultado de la biopsia. Refiere que no tuvo lectura de este resultado. No ha tenido valoración por ginecología. Refiere ansiedad frente al resultado. Ultima ecografía hace 15 años-</t>
  </si>
  <si>
    <t>Patologicos: queratocono Qx: Colelap- herniorrafia umbilical- pomeroy. Alérgicos no conocidos. G4P2A2C1 cesarea + pomeroy FUR: 06-06-2024</t>
  </si>
  <si>
    <t>Se explica a la paciente que los VPH 16 y 18 son los de alto riesgo para Ca de Cervix. El VPH 45 es de bajo riesgo sin embargo debe tener lectura de colposcopia previamente realizada. Correlacionar colposcopia con tamización. Se da información clara frente a los serotipos del VPH, riesgo de progresión a cancer y manejo. Debe ser valorada por ginecologia para ecografía pelvica transvaginal-</t>
  </si>
  <si>
    <t>Zúniga</t>
  </si>
  <si>
    <t>77 años. Refiere que no se ha realizado nunca una mamografia</t>
  </si>
  <si>
    <t>Ginecologicos
Cardio metabolicos
Otro</t>
  </si>
  <si>
    <t>Patologicos: HTA Qx: No. G8P5A3 Menopausia 50 años, nunca sangrados postmenopausicos. CCV hace 6 años normal. Mamografía nunca</t>
  </si>
  <si>
    <t>Se recomienda por edad tamización con mamografía, no manifiesta sintomas ginecológicos. Se dan recomendaciones generales y orientación.</t>
  </si>
  <si>
    <t>Yamileth Montoya Castañeda</t>
  </si>
  <si>
    <t>36 años, g0p0, planificacion= jadelle, refiere sentirse bien, solicita información de tamización de cáncer de cuello uterino ---</t>
  </si>
  <si>
    <t>Ginecologicos</t>
  </si>
  <si>
    <t>se recomienda prueba de aun-vph.tiene síntomas de vaginismo se recomienda consulta por ginecologia y obstetricia y terapia pélvica --</t>
  </si>
  <si>
    <t>Lina Marcela Montoya Bustamante</t>
  </si>
  <si>
    <t>lucimontoya055@gmail.com</t>
  </si>
  <si>
    <t>Cra 25 B 26 SUR 28</t>
  </si>
  <si>
    <t>Esmeraldal</t>
  </si>
  <si>
    <t>35 años, hace 5 años sangrado vaginal abundante sin otros síntomas --</t>
  </si>
  <si>
    <t>g2p2v2 planifica con pomeroy</t>
  </si>
  <si>
    <t>se solicita ecografia pelvica tv, prolactina, gravindex, tsk. control por ginecologia y ostetrica con resultados.</t>
  </si>
  <si>
    <t>53 AÑOS, antecedente de cancer de mama en el 2010 tratada con nact+rt+mastectomia y tamoxifeno y anastrazol de seguimiento en el momento asintomática, aunque sin control por ginecología hace 1 año, refiere resequedad vaginal</t>
  </si>
  <si>
    <t>cancer de mama, g1p1v1</t>
  </si>
  <si>
    <t>se recomienda mamografia anual, ccv en el año 2026, hidrocortisona crema típica 1 gr 3 veces por semana por 1 mes y control ginecología y obstetricia anual</t>
  </si>
  <si>
    <t>pualondo2806@hotmail.com</t>
  </si>
  <si>
    <t>28 AÑOS, TIENE OVARIO POLIQUISTICO, MUCHOS SINTOMAS ADVERSOS CON HORMONAS EXOGENAS ORALES O PARENTERALES, NIEGA OTROS SINTOMAS</t>
  </si>
  <si>
    <t>ASMA, G3P3, POMEROY,</t>
  </si>
  <si>
    <t>EVALUAR POR MEDICO TRATANTE DISPOSITIVO SUBCUTANEO DE LEVONORGESTREL DE 75 MG O DIU DE LEVONORGESTREL (MIRENA), SE LE EXPLICA A LA PACIENTE ELLA REFIERE ENTENDER Y ACEPTAR</t>
  </si>
  <si>
    <t>Luz Mila Marín</t>
  </si>
  <si>
    <t>luzmilamarin2105@gmail.com</t>
  </si>
  <si>
    <t>Cra 27 B 23 sur 100</t>
  </si>
  <si>
    <t>63 años.  "Tengo un problemita" Refiere de 6 años de evolución de vejiga hiperactiva. Cistopexia hace 16 años, actualmente incontinencia de urgencia que requiere pañal- urologia en clinica._x000D_
Adicionalmente siente masas en seno. Mamografía reportada hace un año, normal.</t>
  </si>
  <si>
    <t>Ginecologicos
Urologicos
Otro</t>
  </si>
  <si>
    <t>Patologicos: hipotiroidismo, Sjogren- Diabetes tipo2 Farmacologicos: levotiroxina 100 mcg/dia - metformina 850 mg/dia. alérgicos no conocidos Qx: cistopexia hace 16 años G1P1. Menopausia a los 53 años. Ultima CCV hace un año.</t>
  </si>
  <si>
    <t>Paciente con multipatologías que pueden contribuir a vejiga hiperactiva. Debe ser valorada por Urología de forma prioritaria para manejo con oxibutinina o medicamento que urología considere. Está en manejo por reumatología por Sjogren. Requiere valoración integral.</t>
  </si>
  <si>
    <t>51 años. " Me pican los senos horrible" refiere cuadro de 3 años de evolución de prurito en el pezón bilateral. se ha revisado, no tiene lesiones. Refiere que lava los brasieres con jabón normal. Refiere que el prurito la despierta en las noches. Duerme con top _x000D_
Escaso sangrado vaginal irregular, dos veces en el mes.</t>
  </si>
  <si>
    <t>Patológicos no. Qx: pomeroy. Alérgicos no conocidos. G2P2A0 FUR: 23-05 Pomeroy hace 25 años. Antes con DIU. Ultima CCV en octubre del año pasado normal.</t>
  </si>
  <si>
    <t>Se dan indicacion de lavado de ropa interior con jabón de coco para evitar alergias de contacto. Por sangrado irregular anormal se considera que requiere ecografía pelvica transvaginal, se direcciona a ginecologia para valoración. signos de alarma y recomendaciones.</t>
  </si>
  <si>
    <t>hace 4 años me hice la CCV despues de 17 años. debo hacermela de nuevo? actualmente no tengo vida sexual con mi esposo ni con nadie. Desde hace 20 años no tiene relaciones sexuales. Niega sangrados irregulares, niega flujo, planifica con pomeroy</t>
  </si>
  <si>
    <t>niega antecedentes.</t>
  </si>
  <si>
    <t>Se da recomendación de tipificación ADN-VPH para tamización. Como refier eno tener vida sexual hace 20 años esto descartaría infección por VPH. En caso de reiniciar se iniciaria tamización.</t>
  </si>
  <si>
    <t>52 años. Ha planificado con preservativo. refiere mucho dolor con la CCV. Ha tenido sangrados 2 veces al mes muy abundantes. ultima CCV hace 13 años.  Ecografía pelvica hace año y medio.</t>
  </si>
  <si>
    <t>Patologicos: no Qx: cesarea- pterigion. Alérgicos no conocidos. G2P1A1C1. Cesarea por DCP.</t>
  </si>
  <si>
    <t>por hemorragia uterina anormal se considera que recomienda toma de tipificación ADN-VPH para ponerse al dia con tamización, requiere ecografía pelvica transvaginal y valoración por ginecologia con resultados. Se explica y se da oreintación.</t>
  </si>
  <si>
    <t>58 años. Refiere que desde hace un año refiere ardor vaginal y prurito en la vulva. Niega flujo vaginal. Sangra con el rascado. No se ha evaluado para lesión. No tiene vida sexual activa. Ha recibido Lomecan.</t>
  </si>
  <si>
    <t>patologicos: diabética. Incontinencia urinaria de esfuerzo y de urgencia. qx: colecistectomia y tres cesareas. Histerectomia. G4P3C3A1 Menopausia a los 55 años.</t>
  </si>
  <si>
    <t>Se explica a la paciente los cambios vaginales resultado de la menopausia y atrofia vaginal. Se recomienda valoración por urología y ginecología por incontinencia urinaria y atrofia. Examen ginecologico y vulvoscopia evaluar manejo con estriol en ovulos para síntomas de acuerdo a hallazgos. Se dan recomendaciones.</t>
  </si>
  <si>
    <t>Yuli Catalina Muñoz Colorado</t>
  </si>
  <si>
    <t>yulik111195@gmail.com</t>
  </si>
  <si>
    <t>2 años de evolución de infecciones vaginales, exámenes con VPH + 52 seguimientos negativos. Multiples tratamientos orales y vaginales, no tiene resultados aún de frotis vaginal. Refiere flujo vaginal abundante, blanco, ocasionalmente. Dolor con la relación sexual. No prurito.</t>
  </si>
  <si>
    <t>Patologicos niega Qx: cesarea y pomeroy. Alérgicos no conocidos. G1C1 por DCP. FUR: 4-06-2024. Pomeroy hace 5 años. Ultima tipificacion de VPH negativa en abril 2024.</t>
  </si>
  <si>
    <t>No usar duchas vaginales ni protectores diarios, cambios en uso y cuidados de ropa interior.- en el momento requiere tratamiento con clindamicina (BEXON- CLINDAMIZOL-CLINDABAC) en caso de recurrencia tratar con Acido Borico y reponer la flora vaginal (probioticos) - se dan recomendación de uso de  lubricante íntimo K-Y Gel (normal o warming)</t>
  </si>
  <si>
    <t>79 años. "Tengo mucha orinadera hace 3 meses". Niega dolor o ardor. Sensación de peso y salida de bola por la vagina asociada a incontinencia urinaria de esfuerzo. Refiere que hace 3 meses alzó algo matera pesada y sintió salida de masa vaginal.</t>
  </si>
  <si>
    <t>Patológicos: Diabetes - EPOC- HTA G16P13 partos vaginales. Menopausia a los 48 años</t>
  </si>
  <si>
    <t>Paciente con sospecha de prolapso parcial de pared anterior de la vagina. Se indica valoración por especialista de piso pélvico para definir si requiere manejo quirúrgico o manejo con pesario de acuerdo a hallazgos clínicos.</t>
  </si>
  <si>
    <t>50 años. Refiere sangrado vaginal oscuro ocasional. Hace 8 días último episodio, se encuentra en contexto de Ca de Colon</t>
  </si>
  <si>
    <t>Patológicos: TAB Farmacologicos: quetiapina, pregabalina, a. valproico, escitalopram, esomeprazol. Qx: Histerectomía por hemorragia uterina anormal- laparotomía para rafia de colon. Biopsia positiva para Ca de colon. Alergicos no conocidos. G3P3V3 Nunca planificó. Hermana con Ca de Seno.</t>
  </si>
  <si>
    <t>Paciente en contexto de Ca de Colon, ayer tuvo TAC. Tuvo histerectomia por patología benigna pero por sintomas de sangrado vaginal se recomienda ecografía pelvica transvaginal complementaria al TAC para evaluar compromiso de cúpula vaginal. Se recomienda mamografía por edad para completar tamizaciones y por riesgo.</t>
  </si>
  <si>
    <t>Edad: 31 años, Tengo un niño de 2 años y medio. No me volvió el periodo y me dijeron que es por la AMP. Me opere en febrero y no me volvió. No ha tenido ningún sangrado. No le han realizado ecografía. Síntomas de caida del cabello, calores, no resequedad vaginal.</t>
  </si>
  <si>
    <t>patologicos: No Qx: Pomeroy- hiperhidrosis. Rinoplastia. Alérgicos: no conocidos. G1P1 Uso AMP por más de un año. Ultima CCV antes del embarazo</t>
  </si>
  <si>
    <t>Paciente que puede tener alteracion hormonal versus Menopausia precoz. Se considera que debe ser valorada por Ginecología para estudio completo (FSH-LH-TSH-PRL y ecografía pélvica transvaginal), se recomienda CCV. Se dan recomendaciones y signos de alarma de reconsulta.</t>
  </si>
  <si>
    <t>25 años. Desde que tenía 14 años tiene problemas con su flujo. Refiere incomodidad. Cambia de color, refiere flujo muy abundante (siente casi q se orina). No prurito. Refiere que el sangrado menstrual es oscuro y eso le preocupa. Usa AO desde hace 3 años por deratología. Inicio de vida sexual hace 5 meses</t>
  </si>
  <si>
    <t>Patológicos: Reflujo. Alergicos: opiodes. Qx: Displasia de Cadera. PNF: AO (Bellaface)- suspendidas en Enero/2024 y las reinició esta semana. FUR: 02-06-2024 G0P0. CCV no se ha realizado</t>
  </si>
  <si>
    <t>Se explica a la paciente: No duchas vaginales ni jabones intimos- No uso de protectores diarios, uso de ropa interior de algodón preferente. Características de flujo normal y cambios del ciclo. Continuar uso de anticonceptivos orales, ya tiene tamización adn-vph negativa, proximo control en un mes. Seguimiento normal por medicina general, tamizajes. Signos de alarma de reconsulta.</t>
  </si>
  <si>
    <t>61 años, refiere de varios meses de evolución sensación de dolor vaginal y prurito vaginal. Niega flujo, niega sangrado. Ha recibido tratamiento con clotrimazol. Siente resequedad vaginal, prurito postcoito</t>
  </si>
  <si>
    <t>Patologicos: bradicardia. tiroides normal. Qx: Dos cesáreas- colecistectomia y cx ortopedica. Alergicos No. G3p2c2A1. Menopausia a los 52 años. Refiere que presenta muchos calores. Vida sexual activa.</t>
  </si>
  <si>
    <t>Se dan recomendaciones frente al uso de K-Y gel. Se indica que viene en dos presentaciones: normal y warming, puede usarse a demanda y en la relación sexual. En caso de no mejoría valoración por ginecología para considerar uso de estriol vaginal. se dan signos de alarma y recomendaciones</t>
  </si>
  <si>
    <t>Tatiana María Marín Colorado</t>
  </si>
  <si>
    <t>47 años.Tuve histerectomía hace un mes, por hemorragia uterina anormal. Tuvo MIRENA y mayor sangrado. Patológicos: Higado graso. Farmacológicos: no Qx: Histerectomía 16-05-2024. Histerectomía abdominal total. G4P3A1. Ultima CCV hace 2 meses normal. Refiere adicionalmente secreción</t>
  </si>
  <si>
    <t>Patológicos: Higado graso. Farmacológicos: no Qx: Histerectomía 16-05-2024. Histerectomía abdominal total. G4P3A1. Ultima CCV hace 2 meses normal.</t>
  </si>
  <si>
    <t>Tamización de seno por medicina general</t>
  </si>
  <si>
    <t>Por sintomas de secreción mamaria en senos, se recomienda ecografía mamaria y mamografía. Se explica frente a síntomas. Tamización de seno puede ser realizada por medicina general y se enviará a mastología de acuerdo a resultados. Se explican cambios POP de histerectomia y signos de alarma</t>
  </si>
  <si>
    <t>Parque Principal Envigado</t>
  </si>
  <si>
    <t>Manuela Agudelo Ramírez</t>
  </si>
  <si>
    <t>manu-j.212@hotmail.com</t>
  </si>
  <si>
    <t>Calle 25 b 76 18</t>
  </si>
  <si>
    <t>Paris, Bello</t>
  </si>
  <si>
    <t>Metodo quirurgico anticoncepcion</t>
  </si>
  <si>
    <t>Adriana María Peña Saldarriaga</t>
  </si>
  <si>
    <t>amaripesa1971@gmail.com</t>
  </si>
  <si>
    <t>Diagonal 29 25 sur 80</t>
  </si>
  <si>
    <t>Informacion en educacion sexual</t>
  </si>
  <si>
    <t>Liliana Patricia Montoya Morales</t>
  </si>
  <si>
    <t>lilleyo69@hotmail.com</t>
  </si>
  <si>
    <t>Transv 35 d sur 29 69,</t>
  </si>
  <si>
    <t>Alexander Mejía Arroyave</t>
  </si>
  <si>
    <t>1037630282alec@gmail.com</t>
  </si>
  <si>
    <t>Cra 42 a 26 a sur 103</t>
  </si>
  <si>
    <t>Orquídea</t>
  </si>
  <si>
    <t>Antecedente sifilis y herpes</t>
  </si>
  <si>
    <t>ASESORIA EN ITS</t>
  </si>
  <si>
    <t>Diego Sánchez Fernández</t>
  </si>
  <si>
    <t xml:space="preserve">dsanchezfernandez@gmail.com </t>
  </si>
  <si>
    <t>Trans 33 sur 31 b 32,</t>
  </si>
  <si>
    <t>Informacion sobre practicas auroeroticas</t>
  </si>
  <si>
    <t>Andrés Felipe Cadavid Gutiérrez</t>
  </si>
  <si>
    <t>andresxcadavid@gmail.com</t>
  </si>
  <si>
    <t>Calle 40 aa sur 35 75</t>
  </si>
  <si>
    <t>Dorado</t>
  </si>
  <si>
    <t>Informacion en sexologia</t>
  </si>
  <si>
    <t>INFECCIONES VAGINALES</t>
  </si>
  <si>
    <t>LESION MAMARIA</t>
  </si>
  <si>
    <t>LESION MAMARIA REQUIERE CONTROLES PERIODICOS ADEMAS ACLARAR DX DE DIABETES</t>
  </si>
  <si>
    <t>ASINTOMATICA</t>
  </si>
  <si>
    <t>10. DETECCION ALTERACIONES DEL CUELLO UTERINO</t>
  </si>
  <si>
    <t>REQUIERE TAMIZACION DE PVH</t>
  </si>
  <si>
    <t>CANCER DE MAMA</t>
  </si>
  <si>
    <t>REQUIERE CONTROL CON ECOGRAFIA PELVICA TV</t>
  </si>
  <si>
    <t>HEMORRAGIA UTERINA POSTMENOPAUSIA</t>
  </si>
  <si>
    <t xml:space="preserve">PACIENTE CON HUA, REQUIERE CONTROL CON ECOGRAFIA PELVICA TV </t>
  </si>
  <si>
    <t>SANGRAD RECTAL</t>
  </si>
  <si>
    <t>PACIENTE CON SANGRADO RECTAL, POSIBLMENTE HEMORROIDES REQUIERE VALORACION</t>
  </si>
  <si>
    <t>Olga Cecilia Carmona Hernández</t>
  </si>
  <si>
    <t>pagudelo1425@gmail.com</t>
  </si>
  <si>
    <t>Cll 28 sur 43 A 50</t>
  </si>
  <si>
    <t>María Fabiola Sánchez  Mejía</t>
  </si>
  <si>
    <t>marifas66@gmail.com</t>
  </si>
  <si>
    <t>Calle 30 A sur 44 a 49</t>
  </si>
  <si>
    <t>FLUJO VAGINAL</t>
  </si>
  <si>
    <t>Luz Marina Ramírez Restrepo</t>
  </si>
  <si>
    <t>luzmy113@gmail.com</t>
  </si>
  <si>
    <t>Calle 40 sur 45 a 15</t>
  </si>
  <si>
    <t>DISMINUCION DE LA LIBIDO</t>
  </si>
  <si>
    <t>María Amanda Vanegas</t>
  </si>
  <si>
    <t>mariamvanegas@hotmail.com</t>
  </si>
  <si>
    <t>Sumimedical</t>
  </si>
  <si>
    <t xml:space="preserve"> Calle 33 b sur 45 b 50</t>
  </si>
  <si>
    <t>PRURITO VULVAR</t>
  </si>
  <si>
    <t>REQUIERE VALORACION POR GINECOLOGIA PARA VULVOSCOPIA POR LESIONES VULVARES</t>
  </si>
  <si>
    <t>María Yaneth Cuartas Rueda</t>
  </si>
  <si>
    <t>Cll 41 B sur 32 37</t>
  </si>
  <si>
    <t>ANSIEDAD Y DEPRESION</t>
  </si>
  <si>
    <t>18. ATENCION EN SALUD MENTAL</t>
  </si>
  <si>
    <t>PACIENTE CON CONFLICTOS FAMILIARES CON TRAST. DEPRESIVO Y RIESGO DE CONDUCTAS AUTOLESIVAS</t>
  </si>
  <si>
    <t>INCONTINENCIA URINARIA</t>
  </si>
  <si>
    <t>PACIENTE CON INCONTINENCIA DE ESFUERZO, RQUIERE VALORACION POR UROLOGIA</t>
  </si>
  <si>
    <t>María Azucena Silva Maya</t>
  </si>
  <si>
    <t>davidazu2005@yahoo.es</t>
  </si>
  <si>
    <t>Diag 29 34 f sur 81</t>
  </si>
  <si>
    <t>SINTOMAS DE LA MENOPAUSIA</t>
  </si>
  <si>
    <t>SINTOMAS MICCIONALES Y DISFUNCION ERECTIL</t>
  </si>
  <si>
    <t>7. ATENCION EN SALUD VEJEZ ; 11. DETECCION CANCER DE PROSTATA</t>
  </si>
  <si>
    <t>REQUIERE TAMIZAJE DE PROSTATA Y VALORACION POR MEDICINA GENERAL, UROFLUJOMETRIA, ECOGRAFIA Y FUNCION RENAL</t>
  </si>
  <si>
    <t xml:space="preserve">Esteban Calle Correa </t>
  </si>
  <si>
    <t>Ramiro Vasco Agudelo</t>
  </si>
  <si>
    <t>rvascoagudelo@gmail.com; luzmy113@gmail.com</t>
  </si>
  <si>
    <t>HPB</t>
  </si>
  <si>
    <t>PACIENTE CON INCONTINENCIA, REQUIERE URODINAMIA Y TERAPI ADE PISO PELVICO</t>
  </si>
  <si>
    <t>URGENCIA MICCIONAL</t>
  </si>
  <si>
    <t>VEJIGA HIPERACTIVA, REQUIERE TRATAMIENTO POR UROLOGIA</t>
  </si>
  <si>
    <t>SINTOMAS IRRITATIVOS URINARIOS REQUIERE DESCARTAR HIPOESTRIGENISO POR GINECOLOGIA</t>
  </si>
  <si>
    <t>Fanny Zuleta Múnera</t>
  </si>
  <si>
    <t>fanitazu@hotmail.com</t>
  </si>
  <si>
    <t>Calle 23 b 42 b 60</t>
  </si>
  <si>
    <t>URGENCIA URINARIA Y MASA VAGINAL</t>
  </si>
  <si>
    <t>PACIENTE CON PROLAPSO DE ORGANOS PELVICOS, RQUIERE VALORACION POR GRUPO DE UROGINECOLOGIA</t>
  </si>
  <si>
    <t>ASINTOMATICO</t>
  </si>
  <si>
    <t>11. DETECCION CANCER DE PROSTATA</t>
  </si>
  <si>
    <t>REQUIERE ESTUDIO DE TAMIZAJE CA DE PROSTATA</t>
  </si>
  <si>
    <t>NICTURIA OCACIONAL</t>
  </si>
  <si>
    <t>SINTOMAS URINAARIOS REQUIERE VALORACION PARA ORDEN DE UROANALISIS Y FUNCION RENAL</t>
  </si>
  <si>
    <t>REQUIERE CISTOSCOPIA Y URODINAMIA; SINTOMAS DE VACIAMIENTO</t>
  </si>
  <si>
    <t>SINTOMAS URINAARIOS REQUIERE VALORACION PARA ORDEN DE UROANALISIS</t>
  </si>
  <si>
    <t>SINTOMAS MICCIONALES VALORACION POR MEDICINA GENERAL PAR AUROANALISIS</t>
  </si>
  <si>
    <t>Omar Cuartas Gutiérrez</t>
  </si>
  <si>
    <t>omarcuartas1@hotmail.com</t>
  </si>
  <si>
    <t>Cra 45 B 29 sur 71</t>
  </si>
  <si>
    <t>AB-</t>
  </si>
  <si>
    <t>SINTOMAS URINARIOS REQUIERE VALORACION PARA  UROFLUJOMETRIA ECOGRAFIA URINARIA Y FUNCION RENAL</t>
  </si>
  <si>
    <t>Andrés Felipe</t>
  </si>
  <si>
    <t>Henao Bolívar</t>
  </si>
  <si>
    <t>andreshenaob9816@gmail.com</t>
  </si>
  <si>
    <t>Paciente de 26 años , estudiante de zootecnia , Con pareja estable hace 2 años. Pareja de 24 años, quien dejo de planificar desde hace 2 meses , usó implante subdérmico desde los 13 años.  Tiene intención reproductiva y tiene relaciones sexuales sin protección ni anticoncepción moderna. Niega antecedentes de ITS._x000D_
Desea ampliar información sobre capacidad reproductiva</t>
  </si>
  <si>
    <t>Teleorientación en salud sexual</t>
  </si>
  <si>
    <t>Se explica amplia y suficientemente sobre el procesos de recuperación de la fertilidad una vez se suspende el método anticonceptivo moderno y se consideran un periodo hasta de 6 meses para que ocurra. Se explica que solo hasta completar un años de relaciones sexuales sin método anticonceptivo y sin conseguir embarazo se puede considerar alguna alteración de la fertilidad. _x000D_
Se explica que no hay antecedentes ni factores de riesgo para infertilidad._x000D_
Se habla amplia y suficientemente sobre derechos sexuales y reproductivos</t>
  </si>
  <si>
    <t>Paciente de 69 años de edad refiere eyaculación precoz, De toda la vida, que ocurre dentro de los 2 minutos posterior a la penetración, asocia disfunción eréctil_x000D_
Refiere relación de pareja desde hace más de 50 años, tiene 5 hijos_x000D_
Su urólogo le ha formulado tadalafilo -  tamsulosina como parte del tratamiento, no ha consultado por el síntoma puntual de eyaculación precoz</t>
  </si>
  <si>
    <t>Cardio metabólicos
Otro</t>
  </si>
  <si>
    <t>Torsión testicular a los 20 años de edad- HTA- Valvulopatia -Hipertrofia prostática</t>
  </si>
  <si>
    <t>Se da información amplia y suficiente sobre su cuadro actual, se indica consulta en pareja para abordar cuadro de eyaculación precoz. Se da psicoeducación en sexualidad, se indica ejercicios de respiración, evitar el uso de alcohol, cafeína y otros estimulantes, Continuar control con urología y consultar a sexología clínica en pareja. Se habla amplia y suficientemente sobre derechos sexuales y reproductivos</t>
  </si>
  <si>
    <t>Paciente de 57 años con cuadro de 1 año de evolución de sequedad vaginal y dolor con las relaciones sexuales de forma ocasional. Refiere relación de 40 años de trayectoria con su pareja. Tiene 2 hijos . Se realizo citología vaginal hace 1 mes, esta pendiente el resultado. Tiene antecedente de histerectomía desde los 45 años de edad_x000D_
Su pareja tiene 64 años y no comprende su situación actual, la señala de que ya no le desea. No ha consultado previamente por este motivo</t>
  </si>
  <si>
    <t>Hipotiroidismo, HTA, Diabetes, dislipidemia, todos en tratamiento. histerectomía a los 45 años</t>
  </si>
  <si>
    <r>
      <rPr>
        <sz val="11"/>
        <color rgb="FF000000"/>
        <rFont val="Aptos Narrow"/>
        <family val="2"/>
        <scheme val="minor"/>
      </rPr>
      <t xml:space="preserve">Se da información amplia y suficiente sobre sintomatología en probable relación con </t>
    </r>
    <r>
      <rPr>
        <sz val="11"/>
        <color rgb="FFC00000"/>
        <rFont val="Aptos Narrow"/>
        <family val="2"/>
        <scheme val="minor"/>
      </rPr>
      <t>insuficiencia ovárica. Se dan indicaciones sobre consulta a ginecología</t>
    </r>
    <r>
      <rPr>
        <sz val="11"/>
        <color rgb="FF000000"/>
        <rFont val="Aptos Narrow"/>
        <family val="2"/>
        <scheme val="minor"/>
      </rPr>
      <t>. Se habla sobre opción de utilizar lubricante vaginal. Se recomienda consultar en pareja para educación para la salud sexual. se habla sobre derechos sexuales y derechos reproductivos</t>
    </r>
  </si>
  <si>
    <t>Paciente 24 años refiere cuadro de 5 años de evolución de dolor con las relaciones tipo ardor, con posterior sangrado y ardor al orinar, lo anterior ocurre ocasionalmente y no en todas las relaciones. _x000D_
Su ultima cito logia vagina fue hace 4 años. No usan condón con las relaciones sexuales pues le produce picazón e irritación. No usa métodos anticonceptivos modernos. No tiene intención reproductiva en el corto plazo.</t>
  </si>
  <si>
    <t>Depresión en tratamiento y Asma</t>
  </si>
  <si>
    <t>5. Detección temprana Alteraciones Joven (18 a 29 años)</t>
  </si>
  <si>
    <t>Se da información amplia y suficiente sobre su cuadro actual y los posibles diagnosticas diferenciales. Se indica consulta por ginecología por cuadro actual, así mismo toma de citología vaginal y asesoría por anticoncepción. Se habla sobre derechos sexuales y reproductivos</t>
  </si>
  <si>
    <t>Paciente 25 años refiere cuadro de 4 años de evolución de aparición de "salpullido en el pene" refiere que en su momento se le diagnostico herpes, sin embargo recibió tratamiento y los síntomas han persistido de forma intermitente. Refiere que ha tenido este cuadro unas 15 veces en este tiempo. _x000D_
Refiere que su higiene intima es adecuada con agua y jabón, y no ha usado medicamentos como tal.</t>
  </si>
  <si>
    <t>Herpes genital?</t>
  </si>
  <si>
    <t>Ante un posible cuadro de balanitis crónica, se da orientación al respecto. Se amplia información sobre infecciones de trasmisión sexual y se indica consulta con medicina general y/o urología. Se habla ampliamente sobre derechos sexuales y derechos reproductivos.</t>
  </si>
  <si>
    <t>Deseo saber sobre la vasectomía general._x000D_
Tiene 34 años, pareja estable hace 17 años, 2 hijos varones de 13 y 8 años. Ha planificado su familia, usan métodos anticonceptivos modernos. Su esposa se realizo la ligadura de trompas. Sin embargo desea complementar con método definitivo para el. Tiene mitos sobre el método quirúrgico._x000D_
Niega síntomas de peligro.</t>
  </si>
  <si>
    <r>
      <rPr>
        <sz val="11"/>
        <color rgb="FF000000"/>
        <rFont val="Aptos Narrow"/>
        <family val="2"/>
        <scheme val="minor"/>
      </rPr>
      <t xml:space="preserve">Se habla amplia y suficientemente sobre los diferentes métodos anticonceptivos tanto definitivos, como de corta duración. Se amplia sobre aspectos técnicos de la vasectomía y se aclara mitos al rededor de la misma. </t>
    </r>
    <r>
      <rPr>
        <sz val="11"/>
        <color rgb="FFC00000"/>
        <rFont val="Aptos Narrow"/>
        <family val="2"/>
        <scheme val="minor"/>
      </rPr>
      <t>Se indica consulta a planificación familiar y anticoncepción para recibir asesoría y programación de cirugía</t>
    </r>
    <r>
      <rPr>
        <sz val="11"/>
        <color rgb="FF000000"/>
        <rFont val="Aptos Narrow"/>
        <family val="2"/>
        <scheme val="minor"/>
      </rPr>
      <t xml:space="preserve"> en caso de que esa sea su decisión. Se da información general sobre derechos sexuales y derechos reproductivos</t>
    </r>
  </si>
  <si>
    <t>Paciente de 64 años refiere cuadro de 6 meses de evolución de disminución del deseo sexual , tiene pareja sexual estable desde hace 41 años. y no tiene actividad sexual con otras personas. Niega otros síntomas asociados, niega tendencia depresiva . Refiere que su respuesta eréctil es normal._x000D_
Refiere antecedente de HTA en tratamiento con losartan 50mg día._x000D_
No realiza ejercicio. Refiere que pesa 82 kilos y mide 165cm</t>
  </si>
  <si>
    <r>
      <rPr>
        <sz val="11"/>
        <color rgb="FF000000"/>
        <rFont val="Aptos Narrow"/>
        <family val="2"/>
        <scheme val="minor"/>
      </rPr>
      <t>Se habla sobre respuesta sexual masculina, y cambios respecto al momento del curso de vida. Se dan indicaciones sobre estilo de vida saludable, actividad física de fuerza y resistencia, indicación para disminución de peso y hábitos de alimentación. 
Se habla sobre comunicación asertiva con su pareja y variaciones en el guion sexual para cultivar el deseo sexual. Se habla sobre</t>
    </r>
    <r>
      <rPr>
        <sz val="11"/>
        <color rgb="FFC00000"/>
        <rFont val="Aptos Narrow"/>
        <family val="2"/>
        <scheme val="minor"/>
      </rPr>
      <t xml:space="preserve"> importancia de tamizaje de cáncer de próstata.  se explican signos de alarma</t>
    </r>
    <r>
      <rPr>
        <sz val="11"/>
        <color rgb="FF000000"/>
        <rFont val="Aptos Narrow"/>
        <family val="2"/>
        <scheme val="minor"/>
      </rPr>
      <t>. Se habla ampliamente sobre derechos sexuales y reproductivos</t>
    </r>
  </si>
  <si>
    <t>Paciente de 20 años refiere cuadro de varios meses de evolución consistente en ardor con la manipulación genital con su pareja, lo cual ocurre de forma ocasional, al interior de la vagina y que se prolonga con relación sexual. No se ha realizado citología vaginal. Usa condón como único método anticonceptivo.</t>
  </si>
  <si>
    <t>Teleorientación</t>
  </si>
  <si>
    <t>Síndrome de colon irritable</t>
  </si>
  <si>
    <t>Paciente con síntomas de dispareunia que requieren exploración física y valoración por ginecología y/o sexología clínica. Se indica toma de citología vaginal</t>
  </si>
  <si>
    <t>Juliana</t>
  </si>
  <si>
    <t>Quintero Jiménez</t>
  </si>
  <si>
    <t>21 años_x000D_
Irregularidades con el periodo, cólicos _x000D_
Le hicieron eco tv y CCV_x000D_
Refiere eco TV normal y CCV normal _x000D_
Toma bellaface suave_x000D_
Lleva tomandolo 3 meses</t>
  </si>
  <si>
    <t>Ginecológicos</t>
  </si>
  <si>
    <t>Irregularidades con el periodo, cólicos Le hicieron eco tv y CCV Refiere eco TV normal y CCV normal</t>
  </si>
  <si>
    <t>5. Detección temprana Alteraciones Joven (18 a 29 años)
8. Atención Planifica fam. Anticoncepción (14 a 59 años Muj, &gt;14 Hom)</t>
  </si>
  <si>
    <r>
      <rPr>
        <sz val="11"/>
        <color rgb="FFC00000"/>
        <rFont val="Aptos Narrow"/>
        <family val="2"/>
        <scheme val="minor"/>
      </rPr>
      <t>Ciclo mestrual irregular.</t>
    </r>
    <r>
      <rPr>
        <sz val="11"/>
        <color rgb="FF000000"/>
        <rFont val="Aptos Narrow"/>
        <family val="2"/>
        <scheme val="minor"/>
      </rPr>
      <t xml:space="preserve">Se explica a la paciente la efectividad de los métodos anticonceptivos de baja dosis y dosis intermedia. Se recomienda tomar acido tranexamico 500 mg cada 12 horas por 5 dias desde el inicio del sangrado y por 3 meses. </t>
    </r>
    <r>
      <rPr>
        <sz val="11"/>
        <color rgb="FFC00000"/>
        <rFont val="Aptos Narrow"/>
        <family val="2"/>
        <scheme val="minor"/>
      </rPr>
      <t>Debe continuar seguimiento por EAPNB planificacion familiar.</t>
    </r>
    <r>
      <rPr>
        <sz val="11"/>
        <color rgb="FF000000"/>
        <rFont val="Aptos Narrow"/>
        <family val="2"/>
        <scheme val="minor"/>
      </rPr>
      <t xml:space="preserve"> Se dan recomendaciones y signos de alarma</t>
    </r>
  </si>
  <si>
    <t>Bedoya Galeona</t>
  </si>
  <si>
    <t>bedoyalina50@gmail.com</t>
  </si>
  <si>
    <t>crr 5 d 25 c sur</t>
  </si>
  <si>
    <t>36 AÑOS _x000D_
Trabajo por días _x000D_
Patológicos: alérgicos no. G5P5V5  Planificación: Pomeroy. FUR: 25-07-2024_x000D_
Uso de protectores diarios_x000D_
refiere mucho flujo vaginal antes y despues de la menstruación, no olor ni prurito</t>
  </si>
  <si>
    <t>CCV normal Patológicos: alérgicos no. G5P5V5 Planificación: Pomeroy. FUR: 25-07-2024</t>
  </si>
  <si>
    <t>Se explica a la paciente claramente como son los cambios de la secrecion vaginal normal durante el ciclo menstrual, se indica el no uso de protectores diarios y el aseo vulvar externo. No tiene preguntas adicionale, ya planifica y tiene CCV reciente.</t>
  </si>
  <si>
    <t>36 años _x000D_
Sufro muchas infecciones vaginales a repeticion, no usa preservativo, pareja estable. PNF Pomeroy _x000D_
Refiere de un tiempo para acá que antes o despues de la menstruación tiene flujo vaginal blanco de mal olor y pruriginoso. Ha recibido tratamiento y se ha autoformulado en múltiples oportunidades fluconazol. Tiene tamizacion VPH con un genotipo positivo. _x000D_
No usa protectores - Usa copa menstrual</t>
  </si>
  <si>
    <t>no usa preservativo, pareja estable. PNF Pomeroy</t>
  </si>
  <si>
    <t>Se explica a la paciente que el uso autoformulado de medicamentos y antibioticos crea resistencias en el manejo _x000D_
se dan recomendaciones de uso de alimentos para mejorar flora vaginal y se recomienda uso de Ovulos de acido bórico 1 cada noche por 5 noches o Vagilac capsulas por 14 dias via oral. Debe tomar frotis de flujo vaginal y cultivo con antibiograma y antimocograma por autoformulación y control con ginecologia.</t>
  </si>
  <si>
    <t>38 AÑOS_x000D_
Tiene antecedente de macroadenoma hipofisiario y desea saber si el implanon le produce empeoramiento de la enfermedad. G1P1, implanon hace 2 años y medio _x000D_
Refiere reinicio de cefaleas y disminucion de la vision del ojo derecho</t>
  </si>
  <si>
    <t>Ginecológicos
Otro</t>
  </si>
  <si>
    <t>Macroadenoma hipofisiario, actualmente en manejo con Cabergolina 0.5 mg/semana. Actualmente con Implanon</t>
  </si>
  <si>
    <t>Se explica a la paciente que manejo con Implante de progesterona coadyuva el manejo de la enfermedad, pero refiere reinicio de sintomas, aumento de la PRL. tiene cita para resonancia y valoración por neurocirugia, se indica cita con ginecologia para manejo integral y control de implante por ser de 3 años. se dan recomendaciones generales y signos de alarma neurologicos y ginecologicos. Debe ir a campimetria y valoracion integral prioritaria</t>
  </si>
  <si>
    <t>Casa de La Juventud</t>
  </si>
  <si>
    <t>María Alejandra</t>
  </si>
  <si>
    <t>Quintero Ossa</t>
  </si>
  <si>
    <t xml:space="preserve">quinteroo.maria@uces.edu.co </t>
  </si>
  <si>
    <t>Cra 28 38 sur 40</t>
  </si>
  <si>
    <t>Las Brujas</t>
  </si>
  <si>
    <t>Paciente de 23 años acude en busca de orientación sobre métodos anticonceptivos modernos. Refiere antecedente de ovario poliquístico. No tiene pareja sexual estable no tiene vida sexual activa en este momento.</t>
  </si>
  <si>
    <t>Teleorientación en salud sexual y reproductiva</t>
  </si>
  <si>
    <t>Ovario Poliquístico</t>
  </si>
  <si>
    <t>Se orienta sobre métodos modernos de anticoncepción, se explica sobre métodos de larga duración y los posibles cambios que ocurren en las características del ciclo ciclo menstrual con su uso. Se indaga sobre su estilo de vida y expectativa de intención reproductiva en el corto plazo, la cual no esta presente.
Se explica sobre la importancia de la doble protección y la prevención de infecciones de trasmisión sexual. Sa habla ampliamente sobre derechos sexuales y derechos reproductivos</t>
  </si>
  <si>
    <t>Miguel</t>
  </si>
  <si>
    <t>Garcés Mejía</t>
  </si>
  <si>
    <t>miguel.arme52@gmail.com</t>
  </si>
  <si>
    <t>Calle 37 sur 27 40</t>
  </si>
  <si>
    <t>Paciente de 24 años consulta refiriendo que su pareja presenta síntomas de cistitis con la manipulación de los genitales en pareja y algunas veces posterior a las relaciones sexuales. Este cuadro ha ocurrido en los últimos meses, razón por la que busca orientación. Niega antecedentes de ITS, niegas otros antecedentes de importancia.</t>
  </si>
  <si>
    <t>Se da recomendaciones sobre higiene genital en pareja, así mismo sobre el uso de lubricantes a base de agua para disminuir la fricción. Se habla sobre las fases de la respuesta sexual y se indiaca sobre el tiempo adecuado que requiere la mujer para que se de la excitación y lubricación natural. Se habla sobre doble protección y prevención de ITS. Se habla amplia y suficientemente sobre derechos sexuales y derechos reproductivos.</t>
  </si>
  <si>
    <t>Angela</t>
  </si>
  <si>
    <t>Saldarriaga Bolívar</t>
  </si>
  <si>
    <t>angelaser17@hotmail.com</t>
  </si>
  <si>
    <t>Calle 40 F sur 24 b 200</t>
  </si>
  <si>
    <t>Paciente de 38 años consulta en busca de orientación por bajo deseo sexual que experimenta últimamente. Paciente G2, P2, A0, quien tiene una relación de pareja estable desde hace 7 años. Su esposo tiene 46 años. Su hijo menor tiene 2 años y tiene una hija de 12 años, refiere que desde que nació su hija, ha disminuido su deseo sexual . No ha hablado de estos temas. Actualmente comparten colecho con su hijo.</t>
  </si>
  <si>
    <t>Se habla de manera amplia sobre las dinámicas relacionales y los cambios que ocurren en los diferentes momentos del curso de la vida.. Se explica sobre diferentes técnicas para cultivar el deseo sexual y se habla sobre la necesidad de que el hijo de 2 años este en su propio espacio. se habla sobre técnicas de comunicación asertiva. Se explica sobre derechos sexuales y derechos reproductivos</t>
  </si>
  <si>
    <t>Mesa Gómez</t>
  </si>
  <si>
    <t>leidy.mesa@envigado.gov.co</t>
  </si>
  <si>
    <t>Calle 40 A sur 45 H 13</t>
  </si>
  <si>
    <t>Paciente de 26 años de edad, con pareja sexual estable desde hace 8 meses. Busca orientación en cuanto a los aspectos relacionales y comunicativos de la relación. _x000D_
Desea confirmar si su relación solo se esta basando en la actividad sexual o se están dando otros componentes importantes.</t>
  </si>
  <si>
    <t>No refiere</t>
  </si>
  <si>
    <t>Se habla amplia y suficientemente sobre los diferentes tipos de relaciones de parejas y las posibilidades de expresar y vivir a plenitud las esferas afectivas, relacionales y comunicativas de la sexualidad. Se dan indicaciones sobre técnicas de comunicación asertiva.  Se habla sobre una vida libre de violencias y canales de denuncia eventual. Se explica sobre derechos sexuales y derechos reproductivos</t>
  </si>
  <si>
    <t>Jani Valentina</t>
  </si>
  <si>
    <t>Foronda Arroyave</t>
  </si>
  <si>
    <t>valentinaforonda@gmail.com</t>
  </si>
  <si>
    <t>Cra 49 calle 131 sur 48</t>
  </si>
  <si>
    <t>Caldas</t>
  </si>
  <si>
    <t>Paciente de 24 años , quien tiene inquietudes en cuanto a su vida reproductiva, ya que desde los 16 años fuma. Actualmente fuma entre 10 y 14 cigarrillos al día._x000D_
Refiere que usa implante subdérmico desde hace 2 años.  Desea conocer sobre riesgos que pudieran aparecer en cuanto a la fertilidad y riesgos durante el parto</t>
  </si>
  <si>
    <t>Se explica sobre la posibilidad de recuperar la fertilidad, una vez se retire el implante subdérmico. Se habla sobre la consulta preconcepcional como indicación para prepararse para una futura gestación. Se habla sobre medidas de autocuidado, importancia de mantener un estilo de vida saludables y abandonar el tabaquismo por los riesgos de complicaciones durante el embarazo y el parto, incluyendo parto pretérmino. Se habla amplia y suficientemente sobre derechos sexuales y reproductivos. Se indica valoración por psicología.</t>
  </si>
  <si>
    <t>Diego Alejandro</t>
  </si>
  <si>
    <t>Sánchez Fernández</t>
  </si>
  <si>
    <t>dsanchezfernandez324@gmail.com</t>
  </si>
  <si>
    <t>Trans 33 sur 31 b 32</t>
  </si>
  <si>
    <t>Paciente de 37 años de edad, docente de ajedrez, acude en busca de orientación respecto a infecciones de trasmisión sexual. Refiere que no tiene pareja estable y sus relaciones sexuales son muy esporádicas. Niega antecedentes de infecciones de trasmisión sexual previas previas.</t>
  </si>
  <si>
    <t>Usa amitriptilina cada noche com inductor de sueño</t>
  </si>
  <si>
    <t>Se explica amplia y suficientemente sobre métodos para prevenir ITS, uso de preservativo en todas las relaciones desde el inicio de la relación y protección en practicas no penetrativas, así mismo complementar con la doble protección para evitar embarazos no deseos. Sa habla amplia y suficientemente sobre derechos sexuales y reproductivos.</t>
  </si>
  <si>
    <t>Consulta por incontinencia de esfuerzo de varios años evolución, con sensación de masa, no ha sido valorada por ginecología ni urología. niega hematuria, niega otras alteraciones miccionales asociadas_x000D_
_x000D_
Antecedentes_x000D_
Patológicos: Gastritis, Diabetes_x000D_
Quirúrgicos: Niega</t>
  </si>
  <si>
    <t>Ginecológicos
Urológicos</t>
  </si>
  <si>
    <r>
      <t>Paciente con antecedentes descritos, consulta por</t>
    </r>
    <r>
      <rPr>
        <sz val="11"/>
        <color rgb="FFC00000"/>
        <rFont val="Aptos Narrow"/>
        <family val="2"/>
        <scheme val="minor"/>
      </rPr>
      <t xml:space="preserve"> incontinencia de esfuerzo</t>
    </r>
    <r>
      <rPr>
        <sz val="11"/>
        <color theme="1"/>
        <rFont val="Aptos Narrow"/>
        <family val="2"/>
        <scheme val="minor"/>
      </rPr>
      <t xml:space="preserve"> asociado a sensación de masas vaginal por aparente prolapso, se considera que</t>
    </r>
    <r>
      <rPr>
        <sz val="11"/>
        <color rgb="FFC00000"/>
        <rFont val="Aptos Narrow"/>
        <family val="2"/>
        <scheme val="minor"/>
      </rPr>
      <t xml:space="preserve"> requiere ser valorada por ginecología </t>
    </r>
    <r>
      <rPr>
        <sz val="11"/>
        <color theme="1"/>
        <rFont val="Aptos Narrow"/>
        <family val="2"/>
        <scheme val="minor"/>
      </rPr>
      <t>para un examen físico general y determinar si requiere corrección de prolapso. Se le explica a la paciente cual es la conducta a seguir. Entiende y acepta</t>
    </r>
  </si>
  <si>
    <t>Paciente con cuadro de hiperactividad vesical sin tratamiento previamente, con importante sintomatología, ademas refiere sequedad vaginal, aun sin cursar con la menopausia, se considera que debe iniciar tratamienot con mirabegron por 3 meses, una tableta de 50mg cada día, en caso de continuar con buena respuesta debe ser renovada por medicina general y solicitar orden de valoración con urología, Ademas por reseuqedad vaginal se recomienda valoración por ginecología</t>
  </si>
  <si>
    <t>Socorro</t>
  </si>
  <si>
    <t>Giraldo Sanchez</t>
  </si>
  <si>
    <t>socogiraldo@gmail.com</t>
  </si>
  <si>
    <t>Carrera 24 F # 40 Sur 102</t>
  </si>
  <si>
    <t>Paciente consulta por incontinencia de esfuerzo severa, uso de 3 pads al día, ocasionalmente con urgencia, un año de evolución, nunca ha sido valorada por urología, niega tratamiento previo, niega ITU, niega hematuria_x000D_
_x000D_
Antecedentes_x000D_
PAtologícos: DM_x000D_
Medicamentos: Insulina_x000D_
Quirúrgicos: Drenaje de absceso periamigdalino</t>
  </si>
  <si>
    <r>
      <t xml:space="preserve">Paciente de 68 años, antecedente de DM de larga data, Insulinorequiriente. Ahora con </t>
    </r>
    <r>
      <rPr>
        <sz val="11"/>
        <color rgb="FFC00000"/>
        <rFont val="Aptos Narrow"/>
        <family val="2"/>
        <scheme val="minor"/>
      </rPr>
      <t>incontinencia de esfuerzo, con algo de urgencia, se considera que por antecedente de DM se beneficia de estudio urodinamico, uroanalisis y funcion rena</t>
    </r>
    <r>
      <rPr>
        <sz val="11"/>
        <color theme="1"/>
        <rFont val="Aptos Narrow"/>
        <family val="2"/>
        <scheme val="minor"/>
      </rPr>
      <t xml:space="preserve">l, de igual manera inicio terapias de piso pelvico 15 sesiones y con estos resultados </t>
    </r>
    <r>
      <rPr>
        <sz val="11"/>
        <color rgb="FFC00000"/>
        <rFont val="Aptos Narrow"/>
        <family val="2"/>
        <scheme val="minor"/>
      </rPr>
      <t>debe ser valorada por urología</t>
    </r>
  </si>
  <si>
    <t>Maria Camila</t>
  </si>
  <si>
    <t>Ceballos Montoya</t>
  </si>
  <si>
    <t>kmilacm91@gmail.com</t>
  </si>
  <si>
    <t>Tranversal 34 F Sur # 29 35</t>
  </si>
  <si>
    <t>Manuel Uribe</t>
  </si>
  <si>
    <t>Paciente consulta por años de nicturia, de predominio en la madrugada, nicturia 2-3, en el día presenta 5 micciones, niega infecciones urinarias, niega hematuria, no ha sido valorada por urología ni ha recibido tratamiento para este cuadro_x000D_
_x000D_
Antecedentes_x000D_
Patológicos: niega</t>
  </si>
  <si>
    <r>
      <rPr>
        <sz val="11"/>
        <color rgb="FFC00000"/>
        <rFont val="Aptos Narrow"/>
        <family val="2"/>
        <scheme val="minor"/>
      </rPr>
      <t>Paciente con cuadro de hiperactividad vesical, sin tratamiento previo, sin valoración por urología, se considera que se beneficia de iniciar terapia con tolterodina</t>
    </r>
    <r>
      <rPr>
        <sz val="11"/>
        <color theme="1"/>
        <rFont val="Aptos Narrow"/>
        <family val="2"/>
        <scheme val="minor"/>
      </rPr>
      <t xml:space="preserve"> 2mg cada 12 horas por 3 meses y evaluar respuesta. Se dan recomendaciones para cambios de estilo de vida. Refiere entender y acepatr</t>
    </r>
  </si>
  <si>
    <t>Paciente refiere incontinencia de predominio de esfuerzo, con algo de urgencias, refiere ITU reciente que requirió hospitalización. Uso de 4-5 protectores diarios. _x000D_
Niega hematuria, niega sensación de masa en vagina_x000D_
_x000D_
Antecedentes_x000D_
Patológicos: Hipotiroidismo, fibromialgia, depresión_x000D_
MEdicamentos: Levotiroxina, pregabalina, acetaminofen, fluxoetina_x000D_
Quirurgicos: Cesarea, Colecistectomía, herniorrafia inguinal</t>
  </si>
  <si>
    <t>Ninguno
Otro</t>
  </si>
  <si>
    <r>
      <t>Paciente femenina de 60 años, antecedentes descritos, ahora con</t>
    </r>
    <r>
      <rPr>
        <sz val="11"/>
        <color rgb="FFC00000"/>
        <rFont val="Aptos Narrow"/>
        <family val="2"/>
        <scheme val="minor"/>
      </rPr>
      <t xml:space="preserve"> incontinencia mixta de predominio de esfuerzo, se considera que se ebenficia de inicio de terapia con mirabegron y terapias de piso pelvico</t>
    </r>
    <r>
      <rPr>
        <sz val="11"/>
        <color theme="1"/>
        <rFont val="Aptos Narrow"/>
        <family val="2"/>
        <scheme val="minor"/>
      </rPr>
      <t>, segun evolucion se determina si requiere valoración por urología. Entiende y acepta</t>
    </r>
  </si>
  <si>
    <t>Paciente con dolor abdominal ubicado en hemiabdomen derecho ocasional de 8 meses de evolución, empeora con la alimentación, niega sintomas urinarios asociados. Niega hematuria_x000D_
_x000D_
Antecedentes_x000D_
Niega</t>
  </si>
  <si>
    <r>
      <t xml:space="preserve">Paciente de 39 años, sin antecedentes de importancia, con </t>
    </r>
    <r>
      <rPr>
        <sz val="11"/>
        <color rgb="FFC00000"/>
        <rFont val="Aptos Narrow"/>
        <family val="2"/>
        <scheme val="minor"/>
      </rPr>
      <t>dolor en hemiabdomen derecho</t>
    </r>
    <r>
      <rPr>
        <sz val="11"/>
        <color theme="1"/>
        <rFont val="Aptos Narrow"/>
        <family val="2"/>
        <scheme val="minor"/>
      </rPr>
      <t xml:space="preserve">, no se sospecha origen urológicos. </t>
    </r>
    <r>
      <rPr>
        <sz val="11"/>
        <color rgb="FFC00000"/>
        <rFont val="Aptos Narrow"/>
        <family val="2"/>
        <scheme val="minor"/>
      </rPr>
      <t xml:space="preserve">Se considera que se ebenficia de valoración por medicina general para descartar origen biliar. </t>
    </r>
    <r>
      <rPr>
        <sz val="11"/>
        <color theme="1"/>
        <rFont val="Aptos Narrow"/>
        <family val="2"/>
        <scheme val="minor"/>
      </rPr>
      <t>Se explica claramente a la paciente</t>
    </r>
  </si>
  <si>
    <t>Me operaron de la vejiga_x000D_
Refiere que posterior a cistouretropexia por prolapso vaginal queda con incontinencia de esfuerzo y urgencia, usa 1-2 pads al día. Niega otros sintomas miccionales, hematuria, ITU u otros</t>
  </si>
  <si>
    <t>Urológicos</t>
  </si>
  <si>
    <r>
      <rPr>
        <sz val="11"/>
        <color rgb="FF000000"/>
        <rFont val="Aptos Narrow"/>
        <family val="2"/>
        <scheme val="minor"/>
      </rPr>
      <t>Paciente femenina, 64 años, antecedentes descritos. Ahora con</t>
    </r>
    <r>
      <rPr>
        <sz val="11"/>
        <color rgb="FFC00000"/>
        <rFont val="Aptos Narrow"/>
        <family val="2"/>
        <scheme val="minor"/>
      </rPr>
      <t xml:space="preserve"> incontinencia mixta posterior a cistouretropexia. Se considera que se ebenficia de ser llevada a urodinamia</t>
    </r>
    <r>
      <rPr>
        <sz val="11"/>
        <color rgb="FF000000"/>
        <rFont val="Aptos Narrow"/>
        <family val="2"/>
        <scheme val="minor"/>
      </rPr>
      <t xml:space="preserve"> para establecer de manera objetiva el patrón miccional y aclarar el diagnostico, una vez realizada esta </t>
    </r>
    <r>
      <rPr>
        <sz val="11"/>
        <color rgb="FFC00000"/>
        <rFont val="Aptos Narrow"/>
        <family val="2"/>
        <scheme val="minor"/>
      </rPr>
      <t xml:space="preserve">requiere valoración con urología
</t>
    </r>
    <r>
      <rPr>
        <sz val="11"/>
        <color rgb="FF000000"/>
        <rFont val="Aptos Narrow"/>
        <family val="2"/>
        <scheme val="minor"/>
      </rPr>
      <t>Se complementa con creatinina y urocultivo. Explico, entiende y acepta</t>
    </r>
  </si>
  <si>
    <t>Restrepo Bernal</t>
  </si>
  <si>
    <t>beatrizrestrepo2622@gmail.com</t>
  </si>
  <si>
    <t>Tengo algo en el riñon_x000D_
Paciente consulta por dolor lumbar bilateral de varios años de evolución, recuerda haberse realizado una tomografía con hallazgos anormales del riñon que no recuerda_x000D_
Niega alteraciones miccionales asociadas, niega ITU, niega hematuria</t>
  </si>
  <si>
    <r>
      <t xml:space="preserve">Paciente Con </t>
    </r>
    <r>
      <rPr>
        <sz val="11"/>
        <color rgb="FFC00000"/>
        <rFont val="Aptos Narrow"/>
        <family val="2"/>
        <scheme val="minor"/>
      </rPr>
      <t>dolor inespecifico lumbar bilateral, no es claro hallazgo tomográfico previo renal por lo que se solicita nueva urotomografía y creatinina la cual debe ser transcribida por medicina general,</t>
    </r>
    <r>
      <rPr>
        <sz val="11"/>
        <color theme="1"/>
        <rFont val="Aptos Narrow"/>
        <family val="2"/>
        <scheme val="minor"/>
      </rPr>
      <t xml:space="preserve"> se considera que en caso de encontrar alguna alteración debe determinarse necesidad de redireccionamiento o estudios adicionales por dolor lumnbar. Entiende y acepta</t>
    </r>
  </si>
  <si>
    <t>Paciente asiste para valoración general_x000D_
Niega sintomas miccionales, chorro miccional de buen calibre, niega nicturia, ITU, hematuria, niega retención aguda de orina, niega otras alteraciones sexuales_x000D_
_x000D_
Antecedentes:_x000D_
Familiares: Niega Ca de prostata en primer grado_x000D_
Patológicos: HTA_x000D_
Medicamentos: Niega_x000D_
Quirurgicos: Niega</t>
  </si>
  <si>
    <t>6. Atención en salud a la Adultez (29 a 59 años)
11. Detección temprana Cancer Prostata (&gt; 50 cd 2 años)</t>
  </si>
  <si>
    <r>
      <rPr>
        <sz val="11"/>
        <color rgb="FFC00000"/>
        <rFont val="Aptos Narrow"/>
        <family val="2"/>
        <scheme val="minor"/>
      </rPr>
      <t>Paciente sin tamizaje de cancer de prostata recientemente, se recomienda reiniciar proceso de tamizaje con PSA y tacto rectal, se complementan estudios con uroflujometría, creatinina, uroanalisis y ecografía de vías urinairas que pueden ser valoradas por medicina general,</t>
    </r>
    <r>
      <rPr>
        <sz val="11"/>
        <color theme="1"/>
        <rFont val="Aptos Narrow"/>
        <family val="2"/>
        <scheme val="minor"/>
      </rPr>
      <t xml:space="preserve"> en caso de alguna alteracion determinar si requiere valoración por especialidad.</t>
    </r>
  </si>
  <si>
    <t>Paciente asiste para control general, niega sintomas miccionales, satisfecho con su patrón miccional, refiere tamizaje anual de Ca de próstata, niega ITU, hematuria u otros_x000D_
_x000D_
Antecedentes_x000D_
Familiares: Niega ca de prostata en primer grado_x000D_
Patológicos: HTA, dislipidemia_x000D_
Quirurgicos: Herniorrafia, hallux valgus, cx ortopedica</t>
  </si>
  <si>
    <r>
      <t>Paciente asiste para</t>
    </r>
    <r>
      <rPr>
        <sz val="11"/>
        <color rgb="FFC00000"/>
        <rFont val="Aptos Narrow"/>
        <family val="2"/>
        <scheme val="minor"/>
      </rPr>
      <t xml:space="preserve"> tamizaje de ca de prostata,</t>
    </r>
    <r>
      <rPr>
        <sz val="11"/>
        <color theme="1"/>
        <rFont val="Aptos Narrow"/>
        <family val="2"/>
        <scheme val="minor"/>
      </rPr>
      <t xml:space="preserve"> asintomatico, refiere controles anuales de manera adecuada, este año se ha realizado, </t>
    </r>
    <r>
      <rPr>
        <sz val="11"/>
        <color rgb="FFC00000"/>
        <rFont val="Aptos Narrow"/>
        <family val="2"/>
        <scheme val="minor"/>
      </rPr>
      <t>se recomienda nuevo estudio de PSA, uroanalisis, uroflujomegtría y ecografía de vías urinarias.</t>
    </r>
    <r>
      <rPr>
        <sz val="11"/>
        <color theme="1"/>
        <rFont val="Aptos Narrow"/>
        <family val="2"/>
        <scheme val="minor"/>
      </rPr>
      <t xml:space="preserve"> Segun resultados se define si requiere valoración con urología</t>
    </r>
  </si>
  <si>
    <t>Paciente refiere perdida de la sensibilidad vaginal durante las relaciones sexuales, niega sintomas miccionales asociados, niega hematuria, niega ITU, niega otros_x000D_
_x000D_
Antecedentes_x000D_
Patológicos: ERG_x000D_
Quirúrgicos: Herniorrafia inguinal izquierda_x000D_
Familiares: Tia materna Ca de cervix,</t>
  </si>
  <si>
    <r>
      <t xml:space="preserve">Paciente femenina, consulta por </t>
    </r>
    <r>
      <rPr>
        <sz val="11"/>
        <color rgb="FFC00000"/>
        <rFont val="Aptos Narrow"/>
        <family val="2"/>
        <scheme val="minor"/>
      </rPr>
      <t>alteracion de la sensibilidad en el momenot de las relaciones sexuales,</t>
    </r>
    <r>
      <rPr>
        <sz val="11"/>
        <color theme="1"/>
        <rFont val="Aptos Narrow"/>
        <family val="2"/>
        <scheme val="minor"/>
      </rPr>
      <t xml:space="preserve"> niega sintomas miccionales asociados, no hay antecedentes de trauma raquimedular o perdida de sensibilidad o funciones motoras en otros sitios,</t>
    </r>
    <r>
      <rPr>
        <sz val="11"/>
        <color rgb="FFC00000"/>
        <rFont val="Aptos Narrow"/>
        <family val="2"/>
        <scheme val="minor"/>
      </rPr>
      <t xml:space="preserve"> se considera que se beneficia de valoración por ginecología.</t>
    </r>
    <r>
      <rPr>
        <sz val="11"/>
        <color theme="1"/>
        <rFont val="Aptos Narrow"/>
        <family val="2"/>
        <scheme val="minor"/>
      </rPr>
      <t xml:space="preserve"> Explico entiende y acepta</t>
    </r>
  </si>
  <si>
    <t>Paciente consulta por tener dolor izquierdo posterior a las relaciones sexuales. Antecedente de ITU recientemente tratada, niega alteraciones miccionales asociadas. niega flujo vaginal u otra sintomatología asociada. _x000D_
_x000D_
Antecedentes_x000D_
Patológicos: Niega_x000D_
Quirurgicos: Histerectomía_x000D_
Alérgicos: Niega_x000D_
Familiares: Madre ca de utero</t>
  </si>
  <si>
    <r>
      <t xml:space="preserve">Paciente con antecedentes descritos, consulta por </t>
    </r>
    <r>
      <rPr>
        <sz val="11"/>
        <color rgb="FFC00000"/>
        <rFont val="Aptos Narrow"/>
        <family val="2"/>
        <scheme val="minor"/>
      </rPr>
      <t>dolor postcoita</t>
    </r>
    <r>
      <rPr>
        <sz val="11"/>
        <color theme="1"/>
        <rFont val="Aptos Narrow"/>
        <family val="2"/>
        <scheme val="minor"/>
      </rPr>
      <t>l, no hay claros sintomas urológicos, antecedente de ca ginecologico en familiar de primer grado, no encuentro signos de alarma en el momento considero que</t>
    </r>
    <r>
      <rPr>
        <sz val="11"/>
        <color rgb="FFC00000"/>
        <rFont val="Aptos Narrow"/>
        <family val="2"/>
        <scheme val="minor"/>
      </rPr>
      <t xml:space="preserve"> requiere una valoración genital que puede ser realizada por mediciina general y ecografía transvaginal.</t>
    </r>
    <r>
      <rPr>
        <sz val="11"/>
        <color theme="1"/>
        <rFont val="Aptos Narrow"/>
        <family val="2"/>
        <scheme val="minor"/>
      </rPr>
      <t xml:space="preserve"> Se le explica claramente a la paciente, en caso de tener alguna alteración se determinara si requiere continuar con valoración por parte de especialista</t>
    </r>
  </si>
  <si>
    <t>Paciente refiere infecciones urinarias a repetición_x000D_
Refiere ocasionalmente con disuria, urgencia, no es claro que sean episodios de infeccion claramente establecida por estudios microbiológicos. Niega hematuria_x000D_
_x000D_
Revisión por sistemas_x000D_
Refiere flujo vaginal amarillo, fetido_x000D_
_x000D_
Niega antecedentes</t>
  </si>
  <si>
    <r>
      <t xml:space="preserve">Paciente femenina de 58 años, sin antecedentes de importancia, refiere </t>
    </r>
    <r>
      <rPr>
        <sz val="11"/>
        <color rgb="FFC00000"/>
        <rFont val="Aptos Narrow"/>
        <family val="2"/>
        <scheme val="minor"/>
      </rPr>
      <t>sintomas inespecificos, de predominio vaginales,</t>
    </r>
    <r>
      <rPr>
        <sz val="11"/>
        <color theme="1"/>
        <rFont val="Aptos Narrow"/>
        <family val="2"/>
        <scheme val="minor"/>
      </rPr>
      <t xml:space="preserve"> no hay claridad de tratarse de ITU. Se considera que </t>
    </r>
    <r>
      <rPr>
        <sz val="11"/>
        <color rgb="FFC00000"/>
        <rFont val="Aptos Narrow"/>
        <family val="2"/>
        <scheme val="minor"/>
      </rPr>
      <t>debe ser valorada por medicina general para un adecuado examen físico y solicitud de uroanalisis y ecografía de vías urinarias</t>
    </r>
    <r>
      <rPr>
        <sz val="11"/>
        <color theme="1"/>
        <rFont val="Aptos Narrow"/>
        <family val="2"/>
        <scheme val="minor"/>
      </rPr>
      <t>. segun resultados se determina si requiere valoración por especialidad.Explico claramente, doy signos de alarma</t>
    </r>
  </si>
  <si>
    <t>46 años_x000D_
_x000D_
Control_x000D_
Paciente completamente asintomático, asiste para asesoría sobre exámenes de tamizaje de cáncer de próstata._x000D_
_x000D_
Antecedentes_x000D_
Familiares: Niega CA de prostata en primer grado_x000D_
Patológicos: Niega_x000D_
Quirurgicos OS tibia y perone</t>
  </si>
  <si>
    <r>
      <t>Paciente de 46 años, sin antecedentes de importancia, asiste a cita de asesoria sobre</t>
    </r>
    <r>
      <rPr>
        <sz val="11"/>
        <color rgb="FFC00000"/>
        <rFont val="Aptos Narrow"/>
        <family val="2"/>
        <scheme val="minor"/>
      </rPr>
      <t xml:space="preserve"> tamizaje de ca de prostata,</t>
    </r>
    <r>
      <rPr>
        <sz val="11"/>
        <color theme="1"/>
        <rFont val="Aptos Narrow"/>
        <family val="2"/>
        <scheme val="minor"/>
      </rPr>
      <t xml:space="preserve"> en el momento asintomatico, niega antecedentes familiares de Ca de prostata, se considera que por oportunidad se beneficia de </t>
    </r>
    <r>
      <rPr>
        <sz val="11"/>
        <color rgb="FFC00000"/>
        <rFont val="Aptos Narrow"/>
        <family val="2"/>
        <scheme val="minor"/>
      </rPr>
      <t>realización de PSA</t>
    </r>
    <r>
      <rPr>
        <sz val="11"/>
        <color theme="1"/>
        <rFont val="Aptos Narrow"/>
        <family val="2"/>
        <scheme val="minor"/>
      </rPr>
      <t xml:space="preserve"> para revision por medicina general y segun resultado determinar si requiere valoración por urología, si no hay alteraciones puede continuar con tamizaje despues de los 50 años</t>
    </r>
  </si>
  <si>
    <t>Consulta por incontinencia constante, no predominan síntomas de urgencia o esfuerzo, refiere prurito vaginal, sin sensación de masa en vagina. uso de 7 pads al día. Niega otra sintomatología asociada, niega ITU, hematuria u otras_x000D_
_x000D_
Antecedentes_x000D_
Patológicos: HTA, DM hace 2 años no IR_x000D_
Medicamentos: Metformina, ASA_x000D_
Quirúrgicos: Colecistectomía, Manguito rotador, Herniorrafia umbilical</t>
  </si>
  <si>
    <t>Urología y Ginecología</t>
  </si>
  <si>
    <r>
      <t>Paciente femenina de 67 años, antecedentes descritos, consulta por</t>
    </r>
    <r>
      <rPr>
        <sz val="11"/>
        <color rgb="FFC00000"/>
        <rFont val="Aptos Narrow"/>
        <family val="2"/>
        <scheme val="minor"/>
      </rPr>
      <t xml:space="preserve"> incontinencia </t>
    </r>
    <r>
      <rPr>
        <sz val="11"/>
        <color theme="1"/>
        <rFont val="Aptos Narrow"/>
        <family val="2"/>
        <scheme val="minor"/>
      </rPr>
      <t xml:space="preserve">de manera constante sin percepción de deseo miccional, uso de 7 pads al día, niega prediminio de esfuerzo o urgencia, refiere prurito vaginal, considero que </t>
    </r>
    <r>
      <rPr>
        <sz val="11"/>
        <color rgb="FFC00000"/>
        <rFont val="Aptos Narrow"/>
        <family val="2"/>
        <scheme val="minor"/>
      </rPr>
      <t>requiere estudio funcional por antecedente de DM con urodinamia, ademas solicito ecografía de vías urinarias y cistoscopia para descartar otras alteraciones, debe ser valorada por urología y ginecología</t>
    </r>
    <r>
      <rPr>
        <sz val="11"/>
        <color theme="1"/>
        <rFont val="Aptos Narrow"/>
        <family val="2"/>
        <scheme val="minor"/>
      </rPr>
      <t xml:space="preserve"> con estos resultados para un adecuado examen físico y toma de conductas segun resultados
Explico, entiende y acepta</t>
    </r>
  </si>
  <si>
    <t>Dificultad para el control de esfínteres_x000D_
Consulta por incontinencia de esfuerzo de pequeños esfuerzos hace 4 años, al toser, reirse, al saltar. Niega síntomas de urgencia miccional, niega infecciones urinarias, niega hematuria. _x000D_
Niega sensación de masa en vagina</t>
  </si>
  <si>
    <t>Incontinencia de esfuerzo</t>
  </si>
  <si>
    <t>Ginecológicos
Urológicos
Ninguno</t>
  </si>
  <si>
    <t>G1</t>
  </si>
  <si>
    <r>
      <rPr>
        <sz val="11"/>
        <color rgb="FFC00000"/>
        <rFont val="Aptos Narrow"/>
        <family val="2"/>
        <scheme val="minor"/>
      </rPr>
      <t>Se recomienda valoración por urología por incontinencia de esfuerzo</t>
    </r>
    <r>
      <rPr>
        <sz val="11"/>
        <color theme="1"/>
        <rFont val="Aptos Narrow"/>
        <family val="2"/>
        <scheme val="minor"/>
      </rPr>
      <t>, para valoración genital, ademas considero inciar terapias de piso pélvico, según los hallazgos genitales determinar si requiere otras intervenciones, explico a la paciente quien refiere entender y aceptar</t>
    </r>
  </si>
  <si>
    <t>64 AÑOS "</t>
  </si>
  <si>
    <t>EDUCACION SEXUAL Y REPRODUCTIVA</t>
  </si>
  <si>
    <t>Ginecológicos
Cardio metabólicos</t>
  </si>
  <si>
    <t>HERNIA INGUINAL IZQUIERDA, DOLOR ABDOMINAL, CATATRATA, HIPOACUSIA IZQUIERDA, NEIGA FARMACOLOGICOS, MENARQUIA: 11 AÑOS, MENOPAUSIA 50, G2P2C0V1,</t>
  </si>
  <si>
    <t>7. Atención en salud Vejez (60 años y mas)
10. Detección temprana Alteraciones Cuello uterino (25 a 69 años)
16. Detección temprana Alteraciones Mama (&gt;=40 examen,&gt;50 mamografia cd 2años)
19. Programa Cardiovascular EAPB
35. Programa de Enfermedades Crónicas PIC (HTA,DM,EPOC,Obesidad).</t>
  </si>
  <si>
    <t>- REALIZAR CITOLOGIA CERVICOVAGINAL_x000D_
- REALIZAR MAMOGRAFIA._x000D_
- EJERCICIO FISICO 3 VECES POR SEMANA DE 50 MINUTOS._x000D_
- DIETA RICA VEGETALES.</t>
  </si>
  <si>
    <t xml:space="preserve">Guillermo Alejandro Cáceres Díaz </t>
  </si>
  <si>
    <t>59 AÑOS "TENGO LA PRESION ARTERIAL ALTA"</t>
  </si>
  <si>
    <t>EDUCACION SALUD SEXUAL Y REPRODUCTIVA</t>
  </si>
  <si>
    <t>Urológicos
Otro</t>
  </si>
  <si>
    <t>HIPERTENSION ARTERIAL, HIPERGLICEMIA</t>
  </si>
  <si>
    <t>6. Atención en salud a la Adultez (29 a 59 años)
11. Detección temprana Cancer Prostata (&gt; 50 cd 2 años)
19. Programa Cardiovascular EAPB</t>
  </si>
  <si>
    <t>- HIGIENE EL SUEÑO_x000D_
- NO COMER DESDEPUES DE 7PM _x000D_
- DISMINUIR EL CONSUMO DE PRODUTOS DE LA PANARDERIA_x000D_
- INCREMENTE EL CONSUMO DE PRODUCTOS VEGETALES_x000D_
- EJERCICIO PARA GARNA MASA MUSCULAR, 50MINUTOS, VECVES A LA SEMANA. _x000D_
- SEGUIR INSTRUCCIONES DEL MEDICO INTERNISTA Y TOMAR SEGUN INTRUCCIONES MEDICACION FORMULADA POR ESPECIALISTA</t>
  </si>
  <si>
    <t>50 AÑOS, CASADA, 25 AÑOS, 3 HIJOS (22A MUJER, 19A MUJER Y 17A HOMBRE)_x000D_
"</t>
  </si>
  <si>
    <t>EDUCACION EN SALUD SEXUAL Y REPRODUCTIVA</t>
  </si>
  <si>
    <t>MENARQUIA : NO RECUERDA, G4A1P3C0V3, EN PROCEOS DE MENOPAUSIA. NIEGA ANTECEDENTE DE PALNIFICACION.</t>
  </si>
  <si>
    <t>6. Atención en salud a la Adultez (29 a 59 años)
10. Detección temprana Alteraciones Cuello uterino (25 a 69 años)
16. Detección temprana Alteraciones Mama (&gt;=40 examen,&gt;50 mamografia cd 2años)
19. Programa Cardiovascular EAPB</t>
  </si>
  <si>
    <t>- DISMINUIR PRODUCTOS DE LA PANADERIA._x000D_
- INCREMENTAR EL CONSUMO DE VEGETALES._x000D_
- HIGIENE DEL SUEÑO_x000D_
- EJERCICIO FISICO, 3 VECES A LA SEMANA, 50 MINUTOS CADA DIA, ESPCIELMENTE GANAR MUSCULAR._x000D_
- HIGIENE GENITAL_x000D_
1. UTILIZAR ROPA QUE PERMITA UNA ADECUADA VENTILACION. _x000D_
2 LA ROPA AJUSTADA UTILIZARLA POR TIEMPOS CORTOS. _x000D_
3. UTILIZAR CON MAYOR REGULARIDAD FALDAS. _x000D_
4. UTILIZAR ROPA INTERIOR ALGODON SIN CONSTURAS APRETADAS Y DE LA TALLA ADECUADA. _x000D_
5. NO COMPARTIR LA ROPA INTERIOR._x000D_
6. LAVAR ROPA INTERIOR A MANO CON JABONES SUAVES. RETIRANDO JABON COMPLETAMENTE FINALIZANDO CON UN CHORRO FUERTE. SECAR AL SOL CON GARANTIA DE NO SER TOCADOS POR NADIE (NO SECAR EN EL BAÑO). _x000D_
6. ENFOCARSE EN RETIRAR COMPLETAMENTE JABON CORPORAL ESPECIALMENTE EL QUE QUEDA EN PLIEGUES DE LOS GENITALES, SIN INTRODUCIR OBJETOS EN LA CAVIDAD VAGINAL._x000D_
7. HACER DUCHAS GENITALES EN LAS NOCHES SECANDO CON TOALLA (ESPECIFICA PARA ESTA HIGIENE). CHORRO DE AGUA DE FLUJO CONTINUO QUE PASE POR GENITALES (CHORRO NO ENFOCADO A ENTRAR A LOS GENITALES)_x000D_
- VITAMINA C CADA DIA_x000D_
- CITOLOGIA VAGINAL CUPS 898001</t>
  </si>
  <si>
    <t>49 AÑOS, CASADO_x000D_
"PERDIDA DE LA ERECCION YA RESUELTAS"</t>
  </si>
  <si>
    <t>Urológicos
Cardio metabólicos</t>
  </si>
  <si>
    <t>HIPERTENSION ARTERIAL, CANCER DE VEJIGA CON MAENJO QUIRUGICO Y QUIMIOTERAPIA.</t>
  </si>
  <si>
    <t>- HIGIENE DEL SUEÑO ( AMBIETNE SIN LUZ, SIN SONIDOS, SIN RELOJ, SIN CELULAR, SIN TELEVISOR, CON ALARMA QUE LO DESPIERTE)._x000D_
- HIGIENE GENITALES._x000D_
- EJERCICIO, 3 VECES POR SEMANAS, 50 MINUTOS DE EJERICIOS PARA GANAR MASA MUSCULAR._x000D_
- DIETA RICA EN LIQUIDO, VEGETALES._x000D_
- DISMINUIR LO QUE MAS PUEDA EL CONSUMO DE PRODUCTOS DE PANADERIA. _x000D_
- DISMINUIR EL CONSUMO DE ACEITAS REFINADOS, INCREMENTAR EL CONSUMO DE ALIMENTAS AL VAPOR O ASADOS .</t>
  </si>
  <si>
    <t>59 AÑOS --- NO TIENE QUE VER CON SALUD SEXUAL Y REPODUCTIVA_x000D_
"VOY MUY SEGUIDO AL BAÑO DESPUES DE LA PURGA"</t>
  </si>
  <si>
    <t>EDUCACION SALUD SEXUAL Y REPRODUTIVAS</t>
  </si>
  <si>
    <t>SINDROME DE TUNEL DE CARPO. NO FARMACOLOGICOS. SAFENECTOMIA IZQUEIRDA. HERNIORRAGIA INGUINALES BILATERAL. MENARQUIA 14 AÑOS. MENOPAUSIA 50 AÑOS. NO RELACIONES SEXUALES 1 AÑO NOVIO.</t>
  </si>
  <si>
    <t>- UTILIZAR SIEMPRE PRESERVATIVO. _x000D_
- TOMAR ABUNDANTE CANTIDAD DE LIQUIDO_x000D_
- DIETA RICA EN VEGETALES _x000D_
- NO COMER PRODUCTOS DE LA PANADERIA.</t>
  </si>
  <si>
    <t>63 AÑOS "NO ME PROVOCA A TENER SEXO... APATIA ... LIBIDO"</t>
  </si>
  <si>
    <t>EDUCACION SEXUAL Y REPRODUCTIVA.</t>
  </si>
  <si>
    <t>FIBRILACION AURICULAR (ABLACION), FARMACOLOGICOS; RIVAROXABAN. SEXUALES: 13 AÑOS, PAREJAS 20, ITS: SINDROME DE DESARGA URETRAL. HETEROSEXUAL.</t>
  </si>
  <si>
    <t>7. Atención en salud Vejez (60 años y mas)
11. Detección temprana Cancer Prostata (&gt; 50 cd 2 años)
35. Programa de Enfermedades Crónicas PIC (HTA,DM,EPOC,Obesidad).</t>
  </si>
  <si>
    <t>- EJERCICIO FISICO 3 VECES PRO SEMANA 50 MIUNTOS, EJERCICIO PARA HACER CRECER EL MUSCULO. _x000D_
- VALORACION PRO PSICOLOGIA_x000D_
- TERAPIA DE PAREJA.</t>
  </si>
  <si>
    <t>"ARDOR AL TENER ELACIONES SEXUALES" 24 AÑOS.</t>
  </si>
  <si>
    <t>MENARQUIA 13 AÑOS, AEFS: AFIRMA EFSP: AFIRMA ITS: NIEGA. G0P0, CILOS IRREGULARES, PLANIFICACION</t>
  </si>
  <si>
    <t>- HIGIENE GENITAL, UTLIZAR MISMO JABON, SIN INTRODUCIR EN VAGINA NINGUN ELEMENTO O SUSTANCIA VAGINALES. UTLILIZAR ROPA DE ALGODON, UTILIZAR MENOS TIEMPO ROJA AJUSTADA, ROPA DE FIBRAS NATURALES. LAVADO A MANO Y SECADO AL SOL._x000D_
- EJERCICIO 3 VECES ALA SEMANA DE 50 MINUTOS_x000D_
- CONSUMO VITAMINA C.</t>
  </si>
  <si>
    <t>Quiere saber si despues de la tubectomia es posible lograr embarazo ademas de que tiene alteracion en ciclo menstrual</t>
  </si>
  <si>
    <t>6. Atención en salud a la Adultez (29 a 59 años)
8. Atención Planifica fam. Anticoncepción (14 a 59 años Muj, &gt;14 Hom)</t>
  </si>
  <si>
    <t>"RECOMENDACIONES GENERALES DIETARIAS Y HÁBITO DE VIDA SALUDABLE_x000D_
- Recuerde la importancia del consumo de líquidos no azucarados, en lo posible AGUA._x000D_
- Consumir abundantes frutas, vegetales y fibra, disminuir el consumo de grasas y frituras_x000D_
- Evitar el alto consumo de sal en la dieta _x000D_
- Si FUMA este es el momento para cesar su consumo o empezar a disminuir la cantidad de cigarrillos, le hará bien y lo notará usted mismo_x000D_
- Realizar actividad física según su capacidad, lo recomendado es al menos 30 minutos cada día durante 5 días a la semana_x000D_
- Siga las instrucciones de su médico tratante _x000D_
- Si toma medicamentos ordenados por su médico tratante, dar la importancia a estos, conózcalos y aprenda sus nombres y dosificación, así le será más fácil RECORDAR los horarios de estos."</t>
  </si>
  <si>
    <t>Alejandro Agudelo E</t>
  </si>
  <si>
    <t>Mal Informante - Desea tamizacion de Ca prostata</t>
  </si>
  <si>
    <t>Cardio metabólicos</t>
  </si>
  <si>
    <t>Tiene dolor abdominal tipo colico en hemiabdomen izquierdo que se intensifica con la menstruacion, ademas refiere ciclo menstrual normal. Menciona antecedente de Urolitiasis que no ha requerido manejo quirurgico</t>
  </si>
  <si>
    <t>Dudas sobre la urologia como especialidad y porque tambien valoran mujeres y no solo hombres                                                                                                                                                           Sangrado abundante con la menstracion y alteraciones en la regularidad del ciclo menstrual, usa Jadelle hace 4 años</t>
  </si>
  <si>
    <t>Dudas sobre la Urologia como especilidad medica</t>
  </si>
  <si>
    <t>Ha tenido problemas oculares, resequedad ocular, alteraciones visuales</t>
  </si>
  <si>
    <t>Menciona edema de los miembros inferiores</t>
  </si>
  <si>
    <t>Refiere sintomas urinarios obstructivos principalmente dados por Nocturia</t>
  </si>
  <si>
    <t>Desea mejorar su desempeño sexual y continuar controles de patologia prostatica</t>
  </si>
  <si>
    <t>Consulta por sintomas inespecificos de sequedad en la cavidad oral y sensacion de extremidades frias, no ortos sintomas, no manifiesta sintomas urologicos</t>
  </si>
  <si>
    <t>Tiene sintomas urinarios obstructivos dado por pujo tenesmo vesical</t>
  </si>
  <si>
    <t>7. Atención en salud Vejez (60 años y mas)
35. Programa de Enfermedades Crónicas PIC (HTA,DM,EPOC,Obesidad).</t>
  </si>
  <si>
    <t>Cita por urologia_x000D_
_x000D_
"RECOMENDACIONES GENERALES DIETARIAS Y HÁBITO DE VIDA SALUDABLE_x000D_
- Recuerde la importancia del consumo de líquidos no azucarados, en lo posible AGUA._x000D_
- Consumir abundantes frutas, vegetales y fibra, disminuir el consumo de grasas y frituras_x000D_
- Evitar el alto consumo de sal en la dieta _x000D_
- Si FUMA este es el momento para cesar su consumo o empezar a disminuir la cantidad de cigarrillos, le hará bien y lo notará usted mismo_x000D_
- Realizar actividad física según su capacidad, lo recomendado es al menos 30 minutos cada día durante 5 días a la semana_x000D_
- Siga las instrucciones de su médico tratante _x000D_
- Si toma medicamentos ordenados por su médico tratante, dar la importancia a estos, conózcalos y aprenda sus nombres y dosificación, así le será más fácil RECORDAR los horarios de estos."</t>
  </si>
  <si>
    <t>Tiene dolor en ambas mamas y ademas desea tener concepto de especialista sobre planificacion oral vs quirurgica</t>
  </si>
  <si>
    <t>6. Atención en salud a la Adultez (29 a 59 años)
8. Atención Planifica fam. Anticoncepción (14 a 59 años Muj, &gt;14 Hom)
10. Detección temprana Alteraciones Cuello uterino (25 a 69 años)</t>
  </si>
  <si>
    <t>Desea saber cuando iniciar tamización para Ca Próstata</t>
  </si>
  <si>
    <t>Orientacion tamización CaP</t>
  </si>
  <si>
    <t>DUDAS SOBRE LA MENOPAUSIA</t>
  </si>
  <si>
    <t>10. DETECCION ALTERACION CUELLO UTERINO                  16. DETECCION ALTERACION DE LA MAMA</t>
  </si>
  <si>
    <t>REQUIERE TAMIZAJE DE CANCER DE CERVIX Y MAMOGRAFIA</t>
  </si>
  <si>
    <t>ESTREÑIMIENTO</t>
  </si>
  <si>
    <t>REQUIERE VALORACION POR GINECOLOGIA POR INCONTINENCIA DE ESFUERZO REQUIERE URODINAMIA</t>
  </si>
  <si>
    <t>RESEQUEDAD, ARDOR VAGINAL</t>
  </si>
  <si>
    <t xml:space="preserve">REQUIERE VALORACION POR GINECOLOGIA PARA MANEJO </t>
  </si>
  <si>
    <t>INCONTINENCIA OCACIONAL</t>
  </si>
  <si>
    <t>SANGRADO VAGINAL - MENOPAUSI</t>
  </si>
  <si>
    <t>REQUIERE SEGUIMIENTO PO GINECOLOGIA, SANGRADO EN POSTMENOPAUSA</t>
  </si>
  <si>
    <t>Olga Lucía Johnson Restrepo</t>
  </si>
  <si>
    <t>sofiasalomeluis@gmail.com</t>
  </si>
  <si>
    <t>Diag 29 32 a sur 21</t>
  </si>
  <si>
    <t>INCONTINENCIA</t>
  </si>
  <si>
    <t>REQUIERE UROLOGIA PARA URODINAMIA POR INCONTINENCIA</t>
  </si>
  <si>
    <t>PROLAPSO VAGINA</t>
  </si>
  <si>
    <t>ENDOMETRIOSIS</t>
  </si>
  <si>
    <t>REQUIERE VALORACION PO R GINECOLOGIA PARA DEFINIR TTO HORMONAL Y SEGUIMIENTO ENDOMETRIOSIS SEVERA</t>
  </si>
  <si>
    <t>Beatriz Castaño Garcés</t>
  </si>
  <si>
    <t>beacas2006@gmail.com</t>
  </si>
  <si>
    <t>Tran 34 32 24</t>
  </si>
  <si>
    <t>José Félix</t>
  </si>
  <si>
    <t>CALORES</t>
  </si>
  <si>
    <t>16. DETECCION ALTERACIONES DE LA MAMA  6. ATENCION EN SALUD ADULTEZ</t>
  </si>
  <si>
    <t>Tamizaje con mamografia. Requiere vaoracion po rginecologia: Perimenopausi</t>
  </si>
  <si>
    <t xml:space="preserve">Andrea Piedrahita Velásquez </t>
  </si>
  <si>
    <t>DOLOR EN FLANCO</t>
  </si>
  <si>
    <t>VALORACION POR MEDICINA GENERAL SOSPECHA DE COLICO RENAL, REQUIERE ESTUDIOS</t>
  </si>
  <si>
    <t>EDUCACION SOBRE EL PATRON MICCIONAL</t>
  </si>
  <si>
    <t>INFORMACION SOBRE LA PROSTATA</t>
  </si>
  <si>
    <t>REQUIERE TAMIZAJE CA DE PROSTATA</t>
  </si>
  <si>
    <t xml:space="preserve">INFORMACION SOBRE LA PROSTATA </t>
  </si>
  <si>
    <t>QUISTES RENALES</t>
  </si>
  <si>
    <t>SEGUIMIENTO POR MEDICINA GENERAL, QUISTES RENALES</t>
  </si>
  <si>
    <t>DOLOR LUMBAR</t>
  </si>
  <si>
    <t>SINTOMAS URINARIOS CRONICOS</t>
  </si>
  <si>
    <t>SINTOMAS URINARIOS CRONICOS SE SUGIERE VALORACION PO RUROLOGIA</t>
  </si>
  <si>
    <t>francisco 2016espinosa@gmail.com</t>
  </si>
  <si>
    <r>
      <t>Paciente asiste a para revisión de exámenes,  examenes dentro de rangos de normalidad pero del 2022, en tratamiento con tamsulosina con adecuada respuesta,</t>
    </r>
    <r>
      <rPr>
        <sz val="11"/>
        <color rgb="FFFF0000"/>
        <rFont val="Aptos Narrow"/>
        <family val="2"/>
        <scheme val="minor"/>
      </rPr>
      <t xml:space="preserve"> se recomienda continuar en tamizaje de Cancer de prostata </t>
    </r>
    <r>
      <rPr>
        <sz val="11"/>
        <color theme="1"/>
        <rFont val="Aptos Narrow"/>
        <family val="2"/>
        <scheme val="minor"/>
      </rPr>
      <t xml:space="preserve">con PSA anual, y examenes de control con creatinina, ecografía de vías urinarias, uroflujometría, en caso de encontrar alguna alteración debe ser remitido para valoración por urología, en caso de empeorar la sintomatología puede avanzar tratamiento a tamsulosina + dutasteride teniendo en cuenta que puede disminuir el nivel del PSA. </t>
    </r>
  </si>
  <si>
    <t>Paciente refiere que le habían dicho en una consulta previa que presentaba infección urinaria, recibió tratamiento y se encuentra totalmente asintomatica, niega antecedentes urológicos previos, Se considera que no requiere seguimiento por patologías urinarias</t>
  </si>
  <si>
    <t>Incontinencia</t>
  </si>
  <si>
    <t>Femenina de 62 años con antecedente de endometriosis y HUA , refiere 6 meses de tenesmo vesical y polaquiuria, ocasionalmente con incontinencia de urgencia e incontinencia de esfuerzo, niega ITU, hematuria u otras alteraciones asociada. Se considera que requiere cistosocpia para descartar focos de endometriosis, se solicita concepto de ginecología en procedimiento que se realizara proximamente para evaluar calidad de la mucosa vaginal y necesidad de tratamiento asociado y se recomienda iniciar tratamiento con mirabegron 50mg día via oral por 3 meses ya que los anticolinergicos no son una opción ideal por el aumento de la resequedad vaginal y posible emporamiento de la sintomatología. Una vez tenga los resultados debe ser valorada por urología. Entiende y acepta</t>
  </si>
  <si>
    <t>Revisión de exámenes</t>
  </si>
  <si>
    <t>Paciente asiste con resultado de ecografía de vías urinarias que reporta quiste renal simple izquierdo, con ecografías previas sin cambios. Refiere ocasionalmente dolor en hipocondrio izquierdo, se considera que el dolor no es explicado por dicho quiste, el riesgo de malignidad es 0% y no quiere otro seguimiento por este hallazgo.  Se recomienda continuar en estudios por medicina general para tratar de encontrar la causa del dolor.</t>
  </si>
  <si>
    <t>Tengo sintomas de la orina</t>
  </si>
  <si>
    <t>Paciente con antecedente de DM No IR hace 7 años, además de prostatectomía simple hace cerca de 10 años, hace 2 años nuevamente con síntomas obstructivos sin tratamiento actualmente. Niega consultas previas por esto. Presenta nicturia 5, pujo, goteo. Se recomienda por antecedente de diabetes mellitus urodinamia, cistoscopia, PSA, creatinina y ecografía de vías urinarias. Con estos resultados debe ser valorado por urología para determinar posible recidiva vs cistopatía diabética. Explico la conducta al paciente, entiende y acepta</t>
  </si>
  <si>
    <t>Pérdida de la líbido</t>
  </si>
  <si>
    <r>
      <t>Paciente con antecedente de</t>
    </r>
    <r>
      <rPr>
        <sz val="11"/>
        <color rgb="FFFF0000"/>
        <rFont val="Aptos Narrow"/>
        <family val="2"/>
        <scheme val="minor"/>
      </rPr>
      <t xml:space="preserve"> HTA y dislipidemia</t>
    </r>
    <r>
      <rPr>
        <sz val="11"/>
        <color theme="1"/>
        <rFont val="Aptos Narrow"/>
        <family val="2"/>
        <scheme val="minor"/>
      </rPr>
      <t xml:space="preserve"> refiriendo pérdida de la líbido y</t>
    </r>
    <r>
      <rPr>
        <sz val="11"/>
        <color rgb="FFFF0000"/>
        <rFont val="Aptos Narrow"/>
        <family val="2"/>
        <scheme val="minor"/>
      </rPr>
      <t xml:space="preserve"> disfunción erectil </t>
    </r>
    <r>
      <rPr>
        <sz val="11"/>
        <color theme="1"/>
        <rFont val="Aptos Narrow"/>
        <family val="2"/>
        <scheme val="minor"/>
      </rPr>
      <t xml:space="preserve">7/10, no ha consultado previamente por dicho cuadro, niega tratamiento previo. Niega otra sintomatología urinaria. Se recomienda iniciar tratamiento con tadalafilo 5mg día por 3 meses, </t>
    </r>
    <r>
      <rPr>
        <sz val="11"/>
        <color rgb="FFFF0000"/>
        <rFont val="Aptos Narrow"/>
        <family val="2"/>
        <scheme val="minor"/>
      </rPr>
      <t>cita de control en 2 meses</t>
    </r>
    <r>
      <rPr>
        <sz val="11"/>
        <color theme="1"/>
        <rFont val="Aptos Narrow"/>
        <family val="2"/>
        <scheme val="minor"/>
      </rPr>
      <t xml:space="preserve"> </t>
    </r>
    <r>
      <rPr>
        <sz val="11"/>
        <color rgb="FFFF0000"/>
        <rFont val="Aptos Narrow"/>
        <family val="2"/>
        <scheme val="minor"/>
      </rPr>
      <t>POR UROLOGIA</t>
    </r>
    <r>
      <rPr>
        <sz val="11"/>
        <color theme="1"/>
        <rFont val="Aptos Narrow"/>
        <family val="2"/>
        <scheme val="minor"/>
      </rPr>
      <t xml:space="preserve"> para evaluar mejoría de las erecciones. Se explica al paciente, entiende y acepta</t>
    </r>
  </si>
  <si>
    <t>Me operaron por cálculos</t>
  </si>
  <si>
    <t>Paciente refiere que desde que se le realizó ureterolitotomía endoscópica realizada hace mas de dos meses, persiste con abundantes flatos sin control de salida de estos, ademas con incontinencia de esfuerzo con la risa. Niega otra sintomatología asociada, niega otros síntomas miccionales desde entonces. Niega fiebre. Se indica inicio de terapia de piso pélvico 15 sesiones para  valoración una vez las termine, entiende y acepat</t>
  </si>
  <si>
    <t>Paciente con antecedente de parkinson, hepatitis B, consulta por incontinencia de esfuerzo desde hace un año, refiere que es con esfuerzos pequeños, incluso ocasionalmente sin deseo miccional, requiere uso de 3-4 pads . Nunca antes había consultado por este cuadro. Se considera que la sintomatología en este caso puede ser de manera multifactorial, incluyendo la enfermedad de parkinson y su tratamiento. Se considera que requiere estudio funcional con urodinamia, complemento con ecografía de vías urinarias, uroanalisis y creatinina. Estos resultados deben ser llevados a urología de manera presencial. Se le explica claramente a la paciente, entiende y acepta</t>
  </si>
  <si>
    <r>
      <t xml:space="preserve">Paciente refiere encontrarse sin síntomas urológicos, refiere temor por familiar que requierió trasplante de riñon por lo que solicita examenes de control. </t>
    </r>
    <r>
      <rPr>
        <sz val="11"/>
        <color rgb="FFFF0000"/>
        <rFont val="Aptos Narrow"/>
        <family val="2"/>
        <scheme val="minor"/>
      </rPr>
      <t>Se ordena ecografía de vías urinarias, uroanalisis y creatinina. Una vez tenga los resultados debe presenatrlos a medicina general en su IPS</t>
    </r>
    <r>
      <rPr>
        <sz val="11"/>
        <color theme="1"/>
        <rFont val="Aptos Narrow"/>
        <family val="2"/>
        <scheme val="minor"/>
      </rPr>
      <t xml:space="preserve">. explico, entiende y acepta  </t>
    </r>
  </si>
  <si>
    <r>
      <t xml:space="preserve">Paciente completamente asintomatica, niega hematuria, niega aparición de otra sintomatología urológica asociada. Refiere ocasionalmente </t>
    </r>
    <r>
      <rPr>
        <sz val="11"/>
        <color rgb="FFFF0000"/>
        <rFont val="Aptos Narrow"/>
        <family val="2"/>
        <scheme val="minor"/>
      </rPr>
      <t>dolor en región de fosa iliaca derecha,</t>
    </r>
    <r>
      <rPr>
        <sz val="11"/>
        <color theme="1"/>
        <rFont val="Aptos Narrow"/>
        <family val="2"/>
        <scheme val="minor"/>
      </rPr>
      <t xml:space="preserve"> niega sintomas asociados. </t>
    </r>
    <r>
      <rPr>
        <sz val="11"/>
        <color rgb="FFFF0000"/>
        <rFont val="Aptos Narrow"/>
        <family val="2"/>
        <scheme val="minor"/>
      </rPr>
      <t>Se ordena ecografía abdominal y cita de valoración con medicina general</t>
    </r>
    <r>
      <rPr>
        <sz val="11"/>
        <color theme="1"/>
        <rFont val="Aptos Narrow"/>
        <family val="2"/>
        <scheme val="minor"/>
      </rPr>
      <t xml:space="preserve"> con rsultado. Entiende y acepta</t>
    </r>
  </si>
  <si>
    <t>Luz Nora</t>
  </si>
  <si>
    <t>Vanegas de Jiménez</t>
  </si>
  <si>
    <t>Vejiga hiperactiva</t>
  </si>
  <si>
    <t>Paciente con antecedente cistouretropexia hace 2 años, además de vejiga hiperactiva asociado a incontinencia mixta, nocturia 5, No es claro si ha presentado ITU  no recuerda que tratamiento recibió en alguna ocasión, niega consulta recientemente por dicho cuadro. Se considera que requiere estudio urodinámico para aclarar la fisiología miccional. Se complementa estudio con cistoscopia, creatinina y uroanálisis. Cita de valoración con urología con resultados</t>
  </si>
  <si>
    <t>María Sonia</t>
  </si>
  <si>
    <t>Vanegas Bolívar</t>
  </si>
  <si>
    <t>Cll 48 E SUR 42 C 37</t>
  </si>
  <si>
    <t>Incontiencia</t>
  </si>
  <si>
    <t>Paciente antecedente de DM de larga data, refiere 12 años de incontinencia mixta, nocturia 4-5, requiere uso de pañal cuando va a salir de su casa, hasta 2-3 pañales, refiere infecciones a repetición, niega consultas previas por urología. No ha recibido tratamiento para dicha causa. Se considera que por antecedente de DM requiere estudio funcional para aclarar cual es la fisiología de la micción, solicito ecografía de vías urinarias, función renal, cistoscopia y uroanálisis, una vez tenga los resultados debe ser valorada por urología. Se le explica a la paciente quien entiende y acepta</t>
  </si>
  <si>
    <t>Seguimiento de CaP</t>
  </si>
  <si>
    <t>Paciente de 61 años, antecedente de CaP gleason 4+3, iPSA 29.1, llevado a prostatectomía radical + linfadenectomía pélvica, ahora con recaida bioquimica, ultimo PSA 0.64, en tratamiento en clinica de las america, en PETPSMA reciente con evidencia de activdad tumoral en ganglios obturadores derechos. Se encuentra pendiente de ser llevado a staff para definir inicio de radioterapia a ganglios + ADT. asiste para una segunda opinion, considero que el tratamiento ordenado por urología tratante es el indicado y recomiendo continuar con dicho tramite. explico claramente, resuelvo dudas. Entiende y acepta</t>
  </si>
  <si>
    <t>51 años , HTA, toma losartan 50mg cada 12 horas y amlodipino cada 12 horas , refiere disminución del apetito sexual desde hace más de 10 años. Esto le ocurre con todas las parejas sexuales, asocia disminución en la firmeza de las erecciones.</t>
  </si>
  <si>
    <t>Se da orientación respecto a la respuesta sexual masculina, Sa habla sobre los cambios propios con el curso de la vida. Se indica actividades de comunicación y renovación del deseo en pareja. Se indica actividad física regular y de fuerza y resistencia. Según refiere urología le formulo inhibidor de la fosfodiesterasa 5 los cuales aun no inicia. Se habla ampliamente sobre derechos sexuales y el derecho al placer sexual</t>
  </si>
  <si>
    <t>Paciente con antecedente de autismo. Busca información para prevenir embarazos no deseados</t>
  </si>
  <si>
    <t>Se habla amplia y suficientemente sobre métodos anticonceptivos modernos y uso del preservativo tanto como anticonceptivo como para prevenir infecciones de trasmisión sexual. Se orienta sobre derechos sexuales y reproductivos. Se da asesoría sobre los aspectos comunicativos y relacionales de la sexualidad</t>
  </si>
  <si>
    <t>65 años , tiene antecedente de dislipidemia, niega otros antecedentes de importancia. Refiere cuadro clínico de 5 años de evolución de eyaculaciones rápidas en las relaciones sexuales con su pareja, lo que causa disconfort y malestar. Niega síntomas urinarios o infecciones genitourinarias previas.</t>
  </si>
  <si>
    <t>Se da orientación sobre ejercicios de respiración consiente y dialogo en pareja para poder retomar el control eyaculatorio, pudiendo identificar el reflejo antes de que ocurra. Disminuir la tensión y la ansiedad de desempeño que eventualmente ocurra. Se indica consultar con urología para control prostático. Se orienta sobre los aspectos comunicacionales y afectivos de la sexualidad y se da información sobre derechos sexuales y reproductivos</t>
  </si>
  <si>
    <t>44, con dx de CA de mamá, recibió tratamiento con mastectomía, radioterapia en 2023. Así mismo se le realizo ooforectomía en agosto de 2024, desea orientación sobre la sexualidad posterior a estos tratamientos.</t>
  </si>
  <si>
    <r>
      <t>Se explica sobre los cambios propios que ocurren después del tratamiento de una patología oncológica en la vivencia de la sexualidad. Se orienta sobre la respuesta sexual femenina y las posibles alternativas de tratamiento para síntomas como la sequedad vaginal. Se habla sobre terapias eventuales de reemplazo hormonal. Se informa amplia y suficientemente sobre derechos sexuales y derechos reproductivos.</t>
    </r>
    <r>
      <rPr>
        <sz val="11"/>
        <color rgb="FFFF0000"/>
        <rFont val="Aptos Narrow"/>
        <family val="2"/>
        <scheme val="minor"/>
      </rPr>
      <t xml:space="preserve"> Se indica seguimiento por medico tratante y consulta por psicología como posible complemento CA DE MAMA</t>
    </r>
  </si>
  <si>
    <t>Elkin</t>
  </si>
  <si>
    <t>Zapata Balvin</t>
  </si>
  <si>
    <t>elkinzapatabalvin@gmail.com</t>
  </si>
  <si>
    <t>Cll 52 B SUR 40 135</t>
  </si>
  <si>
    <t>Persona de 20 años de edad desea información general sobre sexualidad y derechos sexuales y reproductivos. No ha iniciado su vida sexual.</t>
  </si>
  <si>
    <t>Se habla ampliamente sobre derechos sexuales y reproductivos y conductas sexualmente saludables , prevenciones de ITS y de embarazos no deseados, así mismo sobre anticoncepción moderna. Se da orientación sombre la comunicación en pareja y el abordaje al sexo opuesto. Se habla sobre las dimensiones no eróticas de la sexualidad</t>
  </si>
  <si>
    <t>Valeria</t>
  </si>
  <si>
    <t>Fernández Upegui</t>
  </si>
  <si>
    <t>valefernandezupegui12@gmail.com</t>
  </si>
  <si>
    <t>00</t>
  </si>
  <si>
    <t>Persona de 13 años de edad, desea recibir información general sobre sexualidad. No tiene ninguna consulta en especifico</t>
  </si>
  <si>
    <t>Se habla amplia y suficientemente sobre derechos sexuales y derechos reproductivos, sobre el inicio de la vida sexual y la importancia de no se sujeto de ningún tipo de violencia. Se habla sobre métodos anticonceptivos modernos y la forma de prevenir ITS. Sa hable adicionalmente sobre salud e higiene menstrual.</t>
  </si>
  <si>
    <t>Saray</t>
  </si>
  <si>
    <t>Escudero Suárez</t>
  </si>
  <si>
    <t>sarysecu08@gmail.com</t>
  </si>
  <si>
    <t>Cll 53 sur 40 21</t>
  </si>
  <si>
    <t>Persona de 13 años acude en busca de información general sobre sexualidad. Niega motivo de consulta especifico. Niega antecedentes de importancia</t>
  </si>
  <si>
    <t>Se habla amplia y suficientemente sobre derechos sexuales y reproductivos con énfasis en una vida libre de violencias. Se da información sobre prevención de infecciones de trasmisión sexual y anticoncepción moderna y de larga duración. Se explica signos de alarma y rutas de atención .</t>
  </si>
  <si>
    <t>Paciente de 23 años refiere antecedente de endometriosis dx hace un año. Busca orientación sobre fertilidad bajo esta condición</t>
  </si>
  <si>
    <t xml:space="preserve">Se explica sobre la características de la endometriosis, así mismo sobre el pronostico dependiendo la severidad del caso . Se habla sobre alternativas disponibles para preservación de la fertilidad y la importancia de un manejo medico a tiempo con un enfoque integral . Se habla ampliamente sobre derecho sexuales y derechos reproductivos </t>
  </si>
  <si>
    <t>Persona de 17 años de edad, acude en busca de información general sin ningún motivo especifico de consulta.</t>
  </si>
  <si>
    <t>Se da información amplia y suficiente sobre sexualidad, derechos sexuales y reproductivos con énfasis en prevención de violencias, así como de ITS y embarazos no deseados. Se orienta sobre los aspectos relacionales y comunicativos de la sexualidad. Se habla sobre el derecho a la IVE</t>
  </si>
  <si>
    <t>Paciente de 45 años de edad con antecedente de  HTA en tratamiento con  enalapril e hidroclorotiazida. Tiene antecedente quirúrgico de cesárea  cesárea, histerectomía hace 6 años . Tiene 5 años de casada con su pareja actual y refiere que no tienen relaciones sexuales por dificultad en la erección de su pareja .</t>
  </si>
  <si>
    <r>
      <t xml:space="preserve">Se explica posible cuadro clínico de su pareja, que al parece esta en relación con antecedente de diabetes no controlada. Se habla ampliamente sobre derechos sexuales y derechos reproductivos, </t>
    </r>
    <r>
      <rPr>
        <sz val="11"/>
        <color rgb="FFFF0000"/>
        <rFont val="Aptos Narrow"/>
        <family val="2"/>
        <scheme val="minor"/>
      </rPr>
      <t>se indica consulta en pareja con medicina interna, urología y psicologia</t>
    </r>
  </si>
  <si>
    <t>Miguel Ángel</t>
  </si>
  <si>
    <t>Giraldo Garro</t>
  </si>
  <si>
    <t>mgiraldogarro52@gmail.com</t>
  </si>
  <si>
    <t>Paciente de 17 años acude en busca de información general sobre sexualidad. Niega motivo de consulta especifico</t>
  </si>
  <si>
    <t>Se habla suficientemente sobre el concepto amplio de sexualidad. Se da información sobre derecho sexuales y derechos reproductivos con énfasis en prevención de ITS y prevención de embarazos no deseados mediante el uso de métodos anticonceptivos  modernos. Se complementa con la promoción de una vida libre de violencias e información sobre IVE</t>
  </si>
  <si>
    <t>Paciente de 37años, consulta en busca de orientación para enriquecer su vida sexual, refiere que las relaciones sexuales con su pareja han disminuido en frecuencia. Lleva 17 años de relación</t>
  </si>
  <si>
    <t>Se habla ampliamente sobre técnicas para diversificar el repertorio sexual, se orienta sobre programación de encuentros sexuales y se incentiva a realizar actividades que enriquezcan la relación. Se informa sobre derechos sexuales y reproductivos y se orienta sobre el acceso los servicios de salud sexual y reproductiva</t>
  </si>
  <si>
    <t>I.E La Paz</t>
  </si>
  <si>
    <t>Mariana Montoya</t>
  </si>
  <si>
    <t>mariana.montoyam@envigado.edu.co</t>
  </si>
  <si>
    <t>Cll 57 51 96</t>
  </si>
  <si>
    <t xml:space="preserve">Itaguí </t>
  </si>
  <si>
    <t>Juan Pablo Sánchez García</t>
  </si>
  <si>
    <t>juansanchezgar@envigado.edu.co</t>
  </si>
  <si>
    <t>Cll 44 Sur 40 A 27</t>
  </si>
  <si>
    <t>Alejandro Londoño Rosso</t>
  </si>
  <si>
    <t>1011378695@gmail.com</t>
  </si>
  <si>
    <t>Cll 55 50 09</t>
  </si>
  <si>
    <t>Manuela Toro Quirosa</t>
  </si>
  <si>
    <t>manuela.quirosa@envigado.edu.co</t>
  </si>
  <si>
    <t>Juan Andrés Orrego</t>
  </si>
  <si>
    <t>juan.orrego@envigado.edu.co</t>
  </si>
  <si>
    <t>José David Vélez</t>
  </si>
  <si>
    <t>joseotajosecho@gmail.com</t>
  </si>
  <si>
    <t>Cll 40 C Sur 38 39</t>
  </si>
  <si>
    <t xml:space="preserve">La Mina </t>
  </si>
  <si>
    <t>Santiago Morales</t>
  </si>
  <si>
    <t>santymbueno@gmail.com</t>
  </si>
  <si>
    <t>Dorado Milán</t>
  </si>
  <si>
    <t>Santiago Posada Z</t>
  </si>
  <si>
    <t>santiagoposada@envigado.edu.co</t>
  </si>
  <si>
    <t>Santa María</t>
  </si>
  <si>
    <t>Matías Sánchez H.</t>
  </si>
  <si>
    <t>matias102708@gamail.com</t>
  </si>
  <si>
    <t>María Auxiliadora</t>
  </si>
  <si>
    <t>Tomás Mazo</t>
  </si>
  <si>
    <t>tmsmazo@gmail.com</t>
  </si>
  <si>
    <t>Valentina Méndez</t>
  </si>
  <si>
    <t>rindamac@gmail.com</t>
  </si>
  <si>
    <t>Cll 45 A Sur 39 B 22</t>
  </si>
  <si>
    <t>Joel Monsalve Cruz</t>
  </si>
  <si>
    <t>joelmonsalve223@gmail.com</t>
  </si>
  <si>
    <t>Cra 39 B 48 Sur 50</t>
  </si>
  <si>
    <t>Jaime Alejandro Arguelles</t>
  </si>
  <si>
    <t>jalejandroap7@gmail.com</t>
  </si>
  <si>
    <t>Susana Ochoa</t>
  </si>
  <si>
    <t>susanaochoa2007@gmail.com</t>
  </si>
  <si>
    <t>Valery Álvarez</t>
  </si>
  <si>
    <t>valeryalvarez273@gmail.com</t>
  </si>
  <si>
    <t>Diag 29</t>
  </si>
  <si>
    <t>Tomás Jiménez</t>
  </si>
  <si>
    <t>Juan Sebastián Uribe</t>
  </si>
  <si>
    <t>Jhoan Vásquez</t>
  </si>
  <si>
    <t>Sebastián Vélez</t>
  </si>
  <si>
    <t>sebasjuan0714@gmail.com</t>
  </si>
  <si>
    <t>Samuel Betancur</t>
  </si>
  <si>
    <t>Isabela Ríos</t>
  </si>
  <si>
    <t>María del Mar Ortiz</t>
  </si>
  <si>
    <t>Valeria Castrillón Ortiz</t>
  </si>
  <si>
    <t>valeriacastrillonortiz28@gmail.com</t>
  </si>
  <si>
    <t>Ana Sofia Rubiano</t>
  </si>
  <si>
    <t>Andrés Valencia</t>
  </si>
  <si>
    <t>Victoria Lucía Padrón</t>
  </si>
  <si>
    <t>victoria.padron1029@gmail.com</t>
  </si>
  <si>
    <t>Juanita Sénchez Vélez</t>
  </si>
  <si>
    <t>solianyv@gmail.com</t>
  </si>
  <si>
    <t>Cll 40 C Sur 28 113</t>
  </si>
  <si>
    <t>Luciana Jaramillo Suaza</t>
  </si>
  <si>
    <t>sandrasuaza@hotmail.com</t>
  </si>
  <si>
    <t>Cll 46 C sur 39 13</t>
  </si>
  <si>
    <t>Isaac Quintero Muñoz</t>
  </si>
  <si>
    <t>isaac.isac686@gmail.com</t>
  </si>
  <si>
    <t>Cll 40 Sur 24 EE</t>
  </si>
  <si>
    <t>Salado</t>
  </si>
  <si>
    <t>Sofía Restrepo Higuita</t>
  </si>
  <si>
    <t>sofii.12055@gmail.com</t>
  </si>
  <si>
    <t>Cra 30 40 D Sur 20</t>
  </si>
  <si>
    <t>Miguel Saldarriaga Botero</t>
  </si>
  <si>
    <t>raquelbotero333@gmail.com</t>
  </si>
  <si>
    <t>La Bota</t>
  </si>
  <si>
    <t>Julián Gaviria Ceballos</t>
  </si>
  <si>
    <t>julgaceb@gmail.com</t>
  </si>
  <si>
    <t>Cll 40 A Sur 25 AA 161</t>
  </si>
  <si>
    <t>Andrea Ospina Z</t>
  </si>
  <si>
    <t>andreao52@gmail.com</t>
  </si>
  <si>
    <t>María José Peñuela G</t>
  </si>
  <si>
    <t>mariajoseguzman@envigado.edu.co</t>
  </si>
  <si>
    <t>Cll 107 Sur 50 99</t>
  </si>
  <si>
    <t>Isabella Yuliani Contreras</t>
  </si>
  <si>
    <t>isabellacm6112@gmail.com</t>
  </si>
  <si>
    <t>Cra 39 B 56 F Sur 10</t>
  </si>
  <si>
    <t>Jerónimo Avendaño</t>
  </si>
  <si>
    <t>jeronimoavendano010@gmail.com</t>
  </si>
  <si>
    <t>Thomás Taborda</t>
  </si>
  <si>
    <t>tomastab87948@gmail.com</t>
  </si>
  <si>
    <t>Cra 43 A 49 D Sur 82</t>
  </si>
  <si>
    <t>Juana Córdoba Monsalve</t>
  </si>
  <si>
    <t>juanacm386@gmail.com</t>
  </si>
  <si>
    <t>Cra 31 41 Sur 42</t>
  </si>
  <si>
    <t>Ana Sofía Agudelo Mazo</t>
  </si>
  <si>
    <t>gothroses97@gmail.com</t>
  </si>
  <si>
    <t>Tomás Alejandro Ramírez Luna</t>
  </si>
  <si>
    <t>tomas2009milan@gmail.com</t>
  </si>
  <si>
    <t>Cra 49 Sur</t>
  </si>
  <si>
    <t>Juan Camilo PalaciosP</t>
  </si>
  <si>
    <t>Cll 40 H Sur 42 H 20</t>
  </si>
  <si>
    <t>Anderson Geovanny Murillo Loaiza</t>
  </si>
  <si>
    <t>andersonmurilloloaiza@gmail.com</t>
  </si>
  <si>
    <t>Cll 41 G Sur 42 21</t>
  </si>
  <si>
    <t>María Isabela Franco Espinosa</t>
  </si>
  <si>
    <t>isafranco780@gmail.com</t>
  </si>
  <si>
    <t>Diag 40 34 B Sur 10</t>
  </si>
  <si>
    <t>29 AÑOS, G1P1C1V1 REFIERE SINTOMAS PELVICOS CRONICOS DESPUES DE DIAGNOSTICO DE URETRITIS GONOCOCICA EN PAREJA, REFIERE QUE LE ENVIARON MANEJO NO RECUERDA NOMBRE, PERSISTENCIA DE SINTOMAS A PESAR DE MANEJIO -- DOLOR EN MAMA REFIERE MASA BIRADS 4A EN ECOGRAFIA BIOPSIA CON FIBROADENOMA VALORACION POR MASTOLOGIA CON SEGUIMIENTO CLINICO CADA 6 MESES PERO DOLOR INTENSO QUE LIMITA LA VIDA DIARIA --</t>
  </si>
  <si>
    <t>5 Detección temprana Alteraciones Joven (18 a 29 años), 8 AtenciónPlanifica fam. Anticoncepción (14 a 59 años Mujer, &gt;14 Hombre), 10 Detección temprana Alteraciones Cuello uterino (25 a 69 años)</t>
  </si>
  <si>
    <r>
      <rPr>
        <sz val="11"/>
        <color theme="5"/>
        <rFont val="Aptos Narrow"/>
        <family val="2"/>
        <scheme val="minor"/>
      </rPr>
      <t>SE RECOMIENDA TRATAMIENTO DE EPI, CON CEFTRIAXONA 500 MG IM DOSIS UNICA Y AZITROMICINA 500 MG VO CADA 12 HORAS POR DOS DIAS. VALORAR NECESIDAD DE RESECCION DE TUMOR BENIGNO DE MAMA EN SEGUIMIENTO POR MASTOLOGIA POR AFECCION DE LA CALIDAD DE VIDA -- VALORACION POR GINECOLOGIA</t>
    </r>
    <r>
      <rPr>
        <sz val="11"/>
        <color theme="1"/>
        <rFont val="Aptos Narrow"/>
        <family val="2"/>
        <scheme val="minor"/>
      </rPr>
      <t xml:space="preserve"> Y OBSTETRICIA GENERAL PRESENCIAL --</t>
    </r>
  </si>
  <si>
    <t>Sofía</t>
  </si>
  <si>
    <t>Hernández Cardona</t>
  </si>
  <si>
    <t>Cra 39 D 46 f sur 1</t>
  </si>
  <si>
    <t>TIENE 12 AÑOS DESDE LOS 10 AÑOS MESTRUACIONES ABUNDANTES, NIEGA INICIO DE VIDA SEXUAL</t>
  </si>
  <si>
    <t>4. ATENCION SALUD ADOLESCENTE</t>
  </si>
  <si>
    <t>SE RECOMIENDA ECO PELVICA TRANSBABDOMINAL Y ESTUDIO DE DISMENORREA</t>
  </si>
  <si>
    <t>28 AÑOS, ULTIMA CITOLOGIA NEGATIVA , NIEGA DOLOR PELVICO O SANGRADO VAGINAL -- G0P0 PLANIFICACION INYECTABLE MENSAL DURANTE 3 MESES ---</t>
  </si>
  <si>
    <r>
      <t>C</t>
    </r>
    <r>
      <rPr>
        <sz val="11"/>
        <color theme="5"/>
        <rFont val="Aptos Narrow"/>
        <family val="2"/>
        <scheme val="minor"/>
      </rPr>
      <t>ONTINUAR EDUCACION SOBRE SALUDSEXAL Y REPRODUCTIVA</t>
    </r>
    <r>
      <rPr>
        <sz val="11"/>
        <color theme="1"/>
        <rFont val="Aptos Narrow"/>
        <family val="2"/>
        <scheme val="minor"/>
      </rPr>
      <t xml:space="preserve"> --</t>
    </r>
  </si>
  <si>
    <t xml:space="preserve">PACIENTE CON SARCOMA EN MID DESSE HACE 30 AÑOS EQE VIENE EN SEGUIMIENTO, SE DIAGNOSTICO UNA NUEVA RECURRENCIA VA A INICIAR QUIMIOTERAPIA, TIENE 58 AÑOS. FUR HACE 1 AÑO G2P2V2 -- VIENE TOMANDO TAPENTADOL, MORFINA, PREGABALINA -- </t>
  </si>
  <si>
    <t xml:space="preserve">CONTINUAR MANEJO MULTIDISCIPLINARIO </t>
  </si>
  <si>
    <t xml:space="preserve">52 AÑOS, G2P2C2V2 REFIERE DOLOR PELVICO HACE 1 MES ASOCIADO A DISTENSION ABDOMINAL Y SACIEDAD ---FUR HACE 2 AÑOS, CCV HACE 1 AÑO </t>
  </si>
  <si>
    <t>TOMAR ECOGRAFIA PELVICA TRANSVAGINAL Y ECOGRAFIA ABDOMEN TOTAL</t>
  </si>
  <si>
    <t>Natalia</t>
  </si>
  <si>
    <t xml:space="preserve">Holguín Rave </t>
  </si>
  <si>
    <t>natalucirave@gmail.com</t>
  </si>
  <si>
    <t>Cll 47 A SUR 39 25</t>
  </si>
  <si>
    <t>PACIENTE CON 39 AÑOS TIENE MIEDO DE TENER MENOPAUSIA PRECOZ, DISMINUCION DE FRECUENCIA DE MESTRUACIONES Y SANGRADO. G1P1V1 PLANIFICACION= NIEGA NO TIEN PAREJA -- REFIERE CAIDA DEL PELO, AUMENTO DE PESO -- CCV ABRIL DE 2024 NEGATIVA --</t>
  </si>
  <si>
    <t>SE RECOMIENDA ECOGRAFIA PELVICA TV, ESTRADIOL, FSH, TSH -- VALORACION POR GINECOLOGIA --</t>
  </si>
  <si>
    <t>55 AÑOS, G3P3V3, FUR= HACE 2 AÑOS, DISMINUCION DE LA LIBIDO DESPUES DE LA ULTIMA MENSTRUACION Y AUSENCIA DE ORGASMOS ---</t>
  </si>
  <si>
    <t xml:space="preserve">VALORACION POR SEXOLOGIA -- TOMAR FSH, ANDROSTENEDIONA, TESTOSTERONA, ESTRADIOL, </t>
  </si>
  <si>
    <t>Tengo el PSA muy bajo</t>
  </si>
  <si>
    <r>
      <t xml:space="preserve">Paciente con </t>
    </r>
    <r>
      <rPr>
        <sz val="11"/>
        <color theme="5"/>
        <rFont val="Aptos Narrow"/>
        <family val="2"/>
        <scheme val="minor"/>
      </rPr>
      <t>antecedente de HPB en tratamiento</t>
    </r>
    <r>
      <rPr>
        <sz val="11"/>
        <color theme="1"/>
        <rFont val="Aptos Narrow"/>
        <family val="2"/>
        <scheme val="minor"/>
      </rPr>
      <t xml:space="preserve"> con terapia dual, refiere que el psa esta por debajo de 1 y quisiera resolver dudas sobre por que esta tan bajo. Se le explica que es normal. Sin embargo, se identifica </t>
    </r>
    <r>
      <rPr>
        <sz val="11"/>
        <color theme="5"/>
        <rFont val="Aptos Narrow"/>
        <family val="2"/>
        <scheme val="minor"/>
      </rPr>
      <t>empeoramiento de la sintomatología miccional por nicturia</t>
    </r>
    <r>
      <rPr>
        <sz val="11"/>
        <color theme="1"/>
        <rFont val="Aptos Narrow"/>
        <family val="2"/>
        <scheme val="minor"/>
      </rPr>
      <t xml:space="preserve">, refiere tomar abundante agua. Se dan recomendaciones de cambio de estilo de vida y en caso de persistir solicitar </t>
    </r>
    <r>
      <rPr>
        <sz val="11"/>
        <color theme="5"/>
        <rFont val="Aptos Narrow"/>
        <family val="2"/>
        <scheme val="minor"/>
      </rPr>
      <t>nueva valoración por urología</t>
    </r>
    <r>
      <rPr>
        <sz val="11"/>
        <color theme="1"/>
        <rFont val="Aptos Narrow"/>
        <family val="2"/>
        <scheme val="minor"/>
      </rPr>
      <t xml:space="preserve"> tratante. Entiende y acepta</t>
    </r>
  </si>
  <si>
    <t>Daniela</t>
  </si>
  <si>
    <t>Ruiz Rendón</t>
  </si>
  <si>
    <t>dany07ruiz@hotmail.com</t>
  </si>
  <si>
    <t>Cll 48 sur 39 B 33</t>
  </si>
  <si>
    <t>30 años G0P0 FUR 22/09/2024 REFIERE DOLOR PELVICO DESD3 2018, TIENE DIAGNOSTICO DE SINDROME DE OVARIO POLIQUISTICO, ULTIMA ECOGRAFIA PELVICA TV DE DICIEMBRE DE 2024 CON QUISTE DE 7 MM, TIENE PENDIENTE NUEVA ECOGRAFIA --- EL DOLOR LIMITA ALGUNAS ACTIVIDADES FISICAS Y PRESENTA DISPAREUNIA --</t>
  </si>
  <si>
    <t>Otros</t>
  </si>
  <si>
    <r>
      <t>P</t>
    </r>
    <r>
      <rPr>
        <sz val="11"/>
        <color theme="5"/>
        <rFont val="Aptos Narrow"/>
        <family val="2"/>
        <scheme val="minor"/>
      </rPr>
      <t>ENDIENTE REPORTE DE ECO PELVICA TV -- SEGUN ESO TOMAR DECISIONES --</t>
    </r>
  </si>
  <si>
    <t>Tengo infección de orina</t>
  </si>
  <si>
    <r>
      <t xml:space="preserve">Paciente de 62 años, hace un mes con </t>
    </r>
    <r>
      <rPr>
        <sz val="11"/>
        <color theme="5"/>
        <rFont val="Aptos Narrow"/>
        <family val="2"/>
        <scheme val="minor"/>
      </rPr>
      <t>síntomas urinarios irritativos, se realizó parcial de orina con bacteriuria, se considera por ITU complicada necesidad de realización de urocultivo previo al inicio de tratamiento antibiótico, se remite a medicina general</t>
    </r>
    <r>
      <rPr>
        <sz val="11"/>
        <color theme="1"/>
        <rFont val="Aptos Narrow"/>
        <family val="2"/>
        <scheme val="minor"/>
      </rPr>
      <t xml:space="preserve"> para orden de este y posteriormente inicio de tratamiento con ciprofloxacina 500mg cada 12 horas, complementaría estudios con función renal, ecografía de vías urinarias y uroflujometría. EN caso de evidenciar anormalidades solicitar valoración por urología</t>
    </r>
  </si>
  <si>
    <t>Uzcategui</t>
  </si>
  <si>
    <t>Asesoría</t>
  </si>
  <si>
    <r>
      <t xml:space="preserve">Paciente de 51 años, refiere asistir para controles generales, niega sintomatología urinaria asociada, niega consumo de tabaco, ITU hace 8 meses, valorada por ginecología quien ordena óvulos. sin nuevos episodios, niega ITU recurrentes. Niega otra sintomatología asociada. Ocasionalmente con </t>
    </r>
    <r>
      <rPr>
        <sz val="11"/>
        <color theme="5"/>
        <rFont val="Aptos Narrow"/>
        <family val="2"/>
        <scheme val="minor"/>
      </rPr>
      <t>incontinencia</t>
    </r>
    <r>
      <rPr>
        <sz val="11"/>
        <color theme="1"/>
        <rFont val="Aptos Narrow"/>
        <family val="2"/>
        <scheme val="minor"/>
      </rPr>
      <t xml:space="preserve"> de grandes esfuerzos.</t>
    </r>
    <r>
      <rPr>
        <sz val="11"/>
        <color theme="5"/>
        <rFont val="Aptos Narrow"/>
        <family val="2"/>
        <scheme val="minor"/>
      </rPr>
      <t xml:space="preserve"> Se recomienda inicio de terapias de piso pélvico por 15 sesiones</t>
    </r>
    <r>
      <rPr>
        <sz val="11"/>
        <color theme="1"/>
        <rFont val="Aptos Narrow"/>
        <family val="2"/>
        <scheme val="minor"/>
      </rPr>
      <t>, en caso de continuar con incontinencia a pesar de dichas terapias debe ser remitida para valoración por urología o ginecología</t>
    </r>
  </si>
  <si>
    <t>Palacio viuda de Montoya</t>
  </si>
  <si>
    <t xml:space="preserve">Tra 34 B sur  Dig 30A 18 </t>
  </si>
  <si>
    <t xml:space="preserve">Uribe Ángel </t>
  </si>
  <si>
    <t>TENGO TUBERCULOSIS</t>
  </si>
  <si>
    <t>35. PROGRAMA ENFERMEDADES CRONICAS PIC HTA,DM,EPOC,Obesidad)</t>
  </si>
  <si>
    <r>
      <rPr>
        <sz val="11"/>
        <color rgb="FFC00000"/>
        <rFont val="Aptos Narrow"/>
        <family val="2"/>
        <scheme val="minor"/>
      </rPr>
      <t>PACIENTE CON AP DE EPOC,</t>
    </r>
    <r>
      <rPr>
        <sz val="11"/>
        <color theme="1"/>
        <rFont val="Aptos Narrow"/>
        <family val="2"/>
        <scheme val="minor"/>
      </rPr>
      <t xml:space="preserve"> AHORA CON TB PULMONAR EN MANEJO DE 2DA FASE TOLERANDO ADECUADAMENTE EL TTO. SIN EMPEORAMIENTO DE SU ESTADO DE SALUD SE INDICA EN CASO DE DISNEA ACUDIR POR SU IPS PRIMARIA PARA MANEJO POR MEDICINA GENERAL. </t>
    </r>
  </si>
  <si>
    <t xml:space="preserve">Sergio Alejandro Álvarez Rodríguez </t>
  </si>
  <si>
    <t>SE ENFRÍAN LAS MANOS</t>
  </si>
  <si>
    <r>
      <t>P</t>
    </r>
    <r>
      <rPr>
        <sz val="11"/>
        <color rgb="FFC00000"/>
        <rFont val="Aptos Narrow"/>
        <family val="2"/>
        <scheme val="minor"/>
      </rPr>
      <t>ACIENTE CON CAMBIO RECIENTE DE TTO ANTI HTA</t>
    </r>
    <r>
      <rPr>
        <sz val="11"/>
        <color theme="1"/>
        <rFont val="Aptos Narrow"/>
        <family val="2"/>
        <scheme val="minor"/>
      </rPr>
      <t xml:space="preserve">, MANIFIESTA FRIALDAD DISTAL SECUNDARIA, SE HIZO CAMBIO RECIENTE DE DOSIS. SE DEBE ESPERAR RESPUESTA FRENTE AL CAMBIO, SINO MODIFICAR TTO EN PROGRAMA DE RCV. </t>
    </r>
  </si>
  <si>
    <t>DUDAS SOBRE LA ERECCIÓN</t>
  </si>
  <si>
    <t xml:space="preserve">PACIENTE CON DUDAS SOBRE EL FUCIONAMIENTO SEXUAL Y SOBRE EL CONSUMO DE VAPORIZADORES. SE DAN RECOMENDACIONES SOBRE ABANDONO DE CONSUMO, SEXUALIDAD NO DEMANDANTE Y COITO NO GENITOCENTRICO. SE TRABAJA EN LÚDICA SEXUAL. </t>
  </si>
  <si>
    <t>TENGO MUCHA ORINADERA</t>
  </si>
  <si>
    <r>
      <t xml:space="preserve">PACIENTE CON AP DE ABANDONO DE CONSUMO DE SUSTANCIAS RECIENTE, HA CONTROLADO ANSIEDAD DE CONSUMO CON INGESTA DE DULCES EN ABUNDANCIA. ESTO GENERA </t>
    </r>
    <r>
      <rPr>
        <sz val="11"/>
        <color rgb="FFC00000"/>
        <rFont val="Aptos Narrow"/>
        <family val="2"/>
        <scheme val="minor"/>
      </rPr>
      <t>POLIDIPSIA Y DE MANERA SECUNDARIA POLIURIA. SE RECOMIENDA CONSULTA EN SU IPS PRIMARIA PARA SOLICITAR ESTUDIOS DEL PROGRAMA DEL ADULTO QUE DESCARTEN ALTERACIÓN RENAL O METABÓLICA</t>
    </r>
  </si>
  <si>
    <t>ME DUELE UN DEDO</t>
  </si>
  <si>
    <t xml:space="preserve">PACIENTE CON PARONIQUIA EN DEDO DEL PIE, CON SALIDA DE PUS, SE RECOMIENDA CONSULTA CON SU MÉDICO GENERAL, O SI DESEA COMPRAR POR SUS MEDIOS AB CLINDAMICINA ORAL. </t>
  </si>
  <si>
    <t>Isabella</t>
  </si>
  <si>
    <t>Hurtado Carvajal</t>
  </si>
  <si>
    <t>salome.ar1031@gmail.com</t>
  </si>
  <si>
    <t>Tran 33 sur 31 d 12</t>
  </si>
  <si>
    <t>DUDAS SOBRE SEXUALIDAD</t>
  </si>
  <si>
    <t>ADOLESCENTES DE 14 AÑOS QUIENES CONSULTAN SOBRE DUDAS RESPECTO AL EJERCICIO DE LA SEXUALIDAD Y EL INICIO DE LA MISMA. SE DA EDUCACIÓN SEXUAL SOBRE DISTORSIONES COGNITIVAS</t>
  </si>
  <si>
    <t xml:space="preserve">Salomé </t>
  </si>
  <si>
    <t>Arango Alarcón</t>
  </si>
  <si>
    <t>salome.ar1031@gmaial.com</t>
  </si>
  <si>
    <t>Tarn 33 sur 31 d 12</t>
  </si>
  <si>
    <t xml:space="preserve">TIENE 59 AÑOS HACE 1 MES REALIZARON POLIPEPTOMIA TIENE DOLOR Y SENSACION DE PESO EN PELVIS, REFIERE QUE NO TIENE REPORTE DE PATOLOGIA, YA TUVO CONTROL CON GINECOLOGIA SIN MEJORIA -- </t>
  </si>
  <si>
    <t>6 Atención en salud a la Adultez (29 a 59 años), 10 Detección temprana Alteraciones Cuello uterino (25 a 69 años)</t>
  </si>
  <si>
    <t>GINECOLOGIA, DEBE SER VALORADA CON ECOGRAFIA PELVICA TRANSVAGINAL Y EXAMEN FISICO COMPLETO</t>
  </si>
  <si>
    <t>ultima citologia negativa, no se ha realizado mamografía nunca. tiene trastorno de ansiedad en manejo con acido valproico y fluoxetine -- fuma todos los dias -- desea cita con psiquiatría pero dice que "el sisben no la cubre". refiere que en ocasiones ""quiere morirse"</t>
  </si>
  <si>
    <t>16. DETECCION ALTERACIONES DE LA MAMA</t>
  </si>
  <si>
    <t>valoración por psiquiatria prioritaria - tramitación de cáncer de mama</t>
  </si>
  <si>
    <t>tiene 67 años, refiere citologia y mamografía negativas --- hace 3 años operada de cirugía de corazón por valvulopatia refiere que desde entonces tiene disnea de medianos esfuerzos, es diabética, ya en estudio por cardiologías, toma múltiples medicamentos -- niega sangrado vaginal o dolor pélvico</t>
  </si>
  <si>
    <t xml:space="preserve">continuar manejo por cardiologia y cirugia cardiovascular -- </t>
  </si>
  <si>
    <t xml:space="preserve">paciente de 78 años, citología y mamografía negativas en el ultimo año, antecedente de hipotiroidismo, y enfermedad venosa de miembros inferiores -- toma daflon pero no hace varios meses no toma porque no se la entregan -- </t>
  </si>
  <si>
    <t>CIRUGIA VASCULAR</t>
  </si>
  <si>
    <t>requiere valoración por cirugia vascular -- para definir manejo medico</t>
  </si>
  <si>
    <t>000</t>
  </si>
  <si>
    <t>Educacion</t>
  </si>
  <si>
    <t>ATENCION PLANIFICACION FAMILIAR</t>
  </si>
  <si>
    <t xml:space="preserve">Asistir EPS para cambio de método de planificación familiar y citología </t>
  </si>
  <si>
    <t>No tiene seguridad social</t>
  </si>
  <si>
    <t>Paciente que requiere seguimiento por medico de eps para remisión a especialista para seguimiento y control de enfermedades de base</t>
  </si>
  <si>
    <t xml:space="preserve">Eme mantengo muy estresada </t>
  </si>
  <si>
    <t>PSICOLOGIA</t>
  </si>
  <si>
    <t xml:space="preserve">Medicina general para inicio de ansiolitico y psicología para seguimiento </t>
  </si>
  <si>
    <t>Paciente de 39 años, solicita valoración para chequeo general, refiere dos veces al año presenta disuria aislada, niega polaquiuria, tenesmo, u otras alteraciones. Cede con el consumo de agua. Niega incontinencia, o hematuria asociada</t>
  </si>
  <si>
    <t>Se dan recomendaciones acerca adecuada hidratación y estilos de vida, en caso de persistir con los sintomas debe condsultar al medico general para realización de urocultivo</t>
  </si>
  <si>
    <t>Paciente de 15 años, niega antecedentes urológicos u otros antecedentes de importancia, niega dudas urológicas, niega vida sexual activa, niega otros</t>
  </si>
  <si>
    <t xml:space="preserve">Se dan recomendaciones sobre sexualidad para disminuir el riesgo de contraer ETS, se deja abierta la posibilidad de consultar a urología en caso de dudas sobre la vía urinaria o el aparato reproductor masculino
</t>
  </si>
  <si>
    <t>Paciente femenina de 55 años, consulta por nocturia, tiene un patrón miccional 5*3, refiere que en la noche consume aguapanela y eso es lo que mas la obliga a levantarse a orinar. Niega antecedentes de importancia.</t>
  </si>
  <si>
    <t>Se recomienda disminuir ingesta de líquidos en la noche sobretodo ricos en glucosa en caso de continuar con dicha sintomatología recomiendo consultar con medico general para estudios generales y determinar necesidad de valoración por urología</t>
  </si>
  <si>
    <t>Paciente de 69 años, antecedente de HTA, artrosis e hipotiroidismo, niega hematuria, ocasionalmente con incontinencia con pequeños esfuerzos, niega prolapsos, niega otros</t>
  </si>
  <si>
    <t>Se recomienda iniciar con terapias de piso pélvico 15 sesiones con biofeedback, en caso de continuar con dicha sintomatología se recomienda remitir a urología para evaluar necesidad de otras intervenciones.</t>
  </si>
  <si>
    <t>Paciente femenina de 61 años, sin antecedentes de importancia, consulta por que ocasionalmente presenta color y olor fuerte de la orina, niega hematuria, niega incontinenica, niega otra sintomatología</t>
  </si>
  <si>
    <t xml:space="preserve">Se explica el funcionamiento normal de la micción y la concentración de esta segun los niveles de hidratación, dejo recomendaciones sobre la hidratación adecuada
</t>
  </si>
  <si>
    <t xml:space="preserve">Alexander </t>
  </si>
  <si>
    <t>Mejía Arroyabe</t>
  </si>
  <si>
    <t>Refiere dudas sobre las relaciones sexuales y el antígeno especifico, ocasionalmente con dificultad para el inicio de la micción, niega antecedentes de importancia, niega consumo de sustancias, niega otros.</t>
  </si>
  <si>
    <t>Se dan recomendaciones sobre un adecuado estilo de vida, sobre el uso adecuado de mecanismos de protección y en caso de continuar con la sintomatología obstructiva ocnsultar al servicio de urología</t>
  </si>
  <si>
    <t>Paciente femenina 66 años, antecedente de epoc, extabaquismo. Niega hematuria o incontinencia, niega infecciones urinarias, niega otras alteraciones miccionales asociadas</t>
  </si>
  <si>
    <t>Paciente con antecedente de tabaquismo pesado, se solicita uroanalisis por alto riesgo de neoplasia vesical. En caso de presentar hematuria confirmada remitir a urología</t>
  </si>
  <si>
    <t>Paciente refiere que incontinencia de urgencia, requiere el uso de 3-4 pads al día, niega consulta previamente por dicha sintomatología, niega infecciones urinarias, niega hematuria asociada</t>
  </si>
  <si>
    <r>
      <rPr>
        <sz val="11"/>
        <color rgb="FFFF0000"/>
        <rFont val="Aptos Narrow"/>
        <family val="2"/>
        <scheme val="minor"/>
      </rPr>
      <t xml:space="preserve">Se recomienda iniciar con terapias de piso pélvico 15 sesiones para el tratamiento de la urgencia asociado al inicio de oxibutinina 5mg cada 12 horas, </t>
    </r>
    <r>
      <rPr>
        <sz val="11"/>
        <color theme="1"/>
        <rFont val="Aptos Narrow"/>
        <family val="2"/>
        <scheme val="minor"/>
      </rPr>
      <t>en caso de persistir con dicha sintomatología se recomienda valoración con urología.</t>
    </r>
  </si>
  <si>
    <t xml:space="preserve">Paciente femenina de 24 años, sin antecedentes de importancia, niega hematuria, niega incontinencia, refiere un episodio de disuria y polaquiuria, cedió espontaneamente, refiere multiples episodios al año. Niega otros </t>
  </si>
  <si>
    <t>Se dan recomiendaciones sobre la adecuada ingesta de liquidos y en caso de persistir con sintomas irritativos recomiendo consultar al medico general para toma de urocultivo</t>
  </si>
  <si>
    <t>Paciente de 75 años, niega antecedentes de importancia, niega alteraciones del patrón miccional, nicturia, pujo, disminución del calibre del chorro miccional, niega antecedentes de ca de próstata de primer grado, niega ITU, retención o hematuria.</t>
  </si>
  <si>
    <t>Paciente sin antecedentes de importancia, desea tamizaje de cancer de prostata, se le xplica que la edad de tamizaje poblacional llega hasta los 70 años pero si desea tamizaje se puede realizar PSA ordenado por el medico general y segun el resultado definir si requiere valoración por urología, Dejo recomendaciones en caso de presentar alteracion del patron miccional</t>
  </si>
  <si>
    <t>Paciente de 65 años, antecedente de HPB, en tratamiento con tamsulosina, consulta refiriendo que aun con el tratamiento continua presentando sintomas obstructivos importantes, nicturia 4. Niega ITU, hematuria o retención aguda de orina, niega otros sintomas asociados.</t>
  </si>
  <si>
    <t>Paciente quien persiste con sintomas obstructivos a pesar de tratamiento farmacológico, no ha sido valorado aun por urología, solicito uroflujometría, ecografía de vías urinarias, uroanalisis,  PSA, creatinina y valoración prioritaria por urología para definir segun resltados necesidad de manejo quirurgico. Explico, entiende y acepta</t>
  </si>
  <si>
    <t>lenardo_4611@hotmail.com</t>
  </si>
  <si>
    <t>Paciente de 52 años, sin antecedentes de importancia, niega sintomatología urinaria, niega tamizaje previa para cáncer de próstata, niega hematuria, niega Ca de prostata en primer grado. Niega otros</t>
  </si>
  <si>
    <t>Debe iniciar tamizaje para cancer de prostata con PSA, en caso de encontrarlo alterado remitir a urología para continuar estudios. explico claramente signos de alarma por los cuales deberia consultar. Refiere entender y aceptar</t>
  </si>
  <si>
    <t>Paciente de 49 años, antecedente de prDM e HTA; niega síntomas urinarios, niega infecciones, hematuria o incontinencia. Niega antecedente de Cáncer urológico familiar</t>
  </si>
  <si>
    <t xml:space="preserve">paciente complementario para estudios urológicos, requiere un adecuado control de la HTA para tratar de evitar el deterioro renal a largo plazo, dejo claros cuales son los sinotmas urológicos por los que debería consultar
</t>
  </si>
  <si>
    <t>Paciente de 52 años, quien niega síntomas o signos en la actualidad, así mismo no refiere antecedentes de importancia. Se da información amplia y suficient6e sobre derechos sexuales y reproductivos , así mismo se explica sobre salud masculina y salud urológica, se indica consulta por medicina general para toma de antígeno prostático</t>
  </si>
  <si>
    <t>Se recomienda tamizaje con PSA</t>
  </si>
  <si>
    <t>Paciente de 59 años, asintomático, niega algún motivo de consulta especifico. Se refiere en adecuado estado general de salud. Niega antecedentes de importancia.</t>
  </si>
  <si>
    <r>
      <t xml:space="preserve">Se explica amplia y suficientemente sobre derechos sexuales y reproductivos  y salud sexual masculina, así mismo se habla sobre las enfermedades mas prevalentes en el adulto con relación a la sexualidad. </t>
    </r>
    <r>
      <rPr>
        <sz val="11"/>
        <color rgb="FFFF0000"/>
        <rFont val="Aptos Narrow"/>
        <family val="2"/>
        <scheme val="minor"/>
      </rPr>
      <t>Se indica tamizaje con PSA</t>
    </r>
  </si>
  <si>
    <t>Paciente de 56años con antecedente de hipertensión arterial en manejo con  Losartan 50 mg cada 24 horas y antecedente de hiperplasia prostática en manejo con Tamsulosina, 1 vez al día, Cx de próstata hace 1 año, Insuficiencia renal , alteraciones urinarias. Bajos niveles de testosterona. Hija de 22 años.</t>
  </si>
  <si>
    <t>Se explica amplia y suficientemente sobre derechos sexuales y reproductivos  y salud sexual masculina, así mismo se habla sobre las enfermedades mas prevalentes en el adulto con relación a la sexualidad. Se indica control por especialista tratante. Se habla sobre prácticas alternativas en la sexualidad</t>
  </si>
  <si>
    <t xml:space="preserve">Paciente de 49 años de edad con antecedente de hipertensión  hace 2 años, en tratamiento con Losartan 2 veces al día, antecedente de tiroidectomia parcial en 2019 en tratamiento con levotoroxina 100mcr día , prediabetes dx en 2022. Refiere ademas antecedente de hiperplasia endometrial en manejo con tratamiento hormonal vía oral. Acude en busca de asesoría e información general relacionada con derechos sexuales y sexualidad. Niega síntomas. </t>
  </si>
  <si>
    <t>Se explica amplia y suficientemente sobre derechos sexuales y reproductivos  y salud sexual femenina, así mismo se habla sobre las enfermedades mas prevalentes en el adulto con relación a la sexualidad. Se indica métodos alternativos de relacionamiento en pareja y practicas de fortalecimiento de la intimidad.</t>
  </si>
  <si>
    <t>Yorladys</t>
  </si>
  <si>
    <t>Giraldo Gomez</t>
  </si>
  <si>
    <t>yorladygiraldo292@gmail.com</t>
  </si>
  <si>
    <t xml:space="preserve">Carrera 42 a calle 26 a sur 89 </t>
  </si>
  <si>
    <t xml:space="preserve">45 Con antecedente de epilepsia desde la infancia, en tratamiento con acido valproico, carbamazepina y lavotiracenten y duloxetina por antecedente de depresión hace 10 años. Tiene antecedente familiar de HTA. Niega algún motivo de consulta especifico. Se refiere en adecuado estado general de salud. </t>
  </si>
  <si>
    <t xml:space="preserve">Se explica amplia y suficientemente sobre derechos sexuales y reproductivos  y salud sexual femenina, así mismo se habla sobre las enfermedades mas prevalentes en el adulto con relación a la sexualidad. Se indica métodos alternativos de relacionamiento en pareja y practicas de fortalecimiento de la intimidad. Se habla sobre autoexamen de seno y citologia vaginal </t>
  </si>
  <si>
    <t>Paciente de 51años, refiere que 1 año atrás presento cuadro de metrorragia asociado a dolor tipo cólico, se le diagnostico quiste endometrial. Actualmente en manejo con anovulatorios orales. Se refiere estable, desea saber si su tratamiento puede estar relacionado con cancera de mamá.</t>
  </si>
  <si>
    <t>Se explica amplia y suficientemente sobre derechos sexuales y reproductivos  y salud sexual femenina, así mismo se habla sobre las enfermedades mas prevalentes en el adulto con relación a la sexualidad. Se indica métodos alternativos de vivencia de la sexualidad en solitario, pues no tiene pareja. Se explica que no hay relación de consecuencia con su tratamiento actual.</t>
  </si>
  <si>
    <t>Eliana</t>
  </si>
  <si>
    <t>Lerma Peña</t>
  </si>
  <si>
    <t>eliana.lerma@hotmail.com</t>
  </si>
  <si>
    <t>Cra 37 39 sur 66</t>
  </si>
  <si>
    <t xml:space="preserve">PACIENTE DE 42 AÑOS CON MIOMA DE 4 CMS EN ECO PELVICA ASOCIADO A DOLOR PELVICO TODOS LOS DIAS ASOCIADO A SANGRADO VAGINAL </t>
  </si>
  <si>
    <t>VALORACION POR GINECOLOGIA POR MIOMATOSIS UTERINA Y DESEO DE FERTILIDAD</t>
  </si>
  <si>
    <t>REFIERE LEUCORREA AMARILLENTA ABUNDANTE FETIDO NO PRURIGINOSO</t>
  </si>
  <si>
    <t>SE RECOMIENDA TINIDAZOL TABLETAS DE 2 MG NUMERO 4 TOMAR UNA CADA 12 HORAS Y FLUCONAZOL 200 MG TOMAR UNA DOSIS UNICA</t>
  </si>
  <si>
    <t>ASINTOMATICA. TIENE 58 AÑOS. DESEA REALIZARSE LA CITOLOGIA SE REDIRECCIONA AL HOSPITAL.</t>
  </si>
  <si>
    <t>SE EXPLICA TAMIZACION DE CANCER DE CUELLO UTERINO Y QUE CCV SE PUEDE REALIZAR EN PRIMER NIVEL</t>
  </si>
  <si>
    <t>67 AÑOS. ORINA CON MUCHA ESPUMA, DE FORMA FRECUENTE, ABUNDANTE. SUFRE DE DM2, HIPOTIROIDISMO, ASMA. TOMA MULTIPLES MEDICAMENTOS. DE RESTO ASINTOMATICA ---</t>
  </si>
  <si>
    <t xml:space="preserve">SEGUIR CON CONTROL DE ENFEMEDAD CRONICAS --- </t>
  </si>
  <si>
    <t xml:space="preserve">TIENE 43 AÑOS, LE HICIERON HT HACE 5 AÑOS POR MIOMATOSIS UTERINA, TIENE LA DUDA DE SI REQUIERE CONTINUAR TAMIZACION DE CÁNCER DE CÉRVIX -- </t>
  </si>
  <si>
    <t xml:space="preserve">SEGUIMIENTO UNA VEZ AL AÑO POR GINECOLOGIA EN EPS </t>
  </si>
  <si>
    <t xml:space="preserve">María Lucy </t>
  </si>
  <si>
    <t>Torres Restrepo</t>
  </si>
  <si>
    <t>emanuellecardona@gmail.com</t>
  </si>
  <si>
    <t>La Catedral</t>
  </si>
  <si>
    <t xml:space="preserve">ASINTOMATICO, ADULTO MAYOR, TIENE RM MODERADO ---- </t>
  </si>
  <si>
    <t>CONTINUAR TRATAMIENTO</t>
  </si>
  <si>
    <t>DOLOR ARTICULAR EN ESTUDIO , TIENE SOLICITADO PARACLINICOS Y RX MANOS PIES , LO DEBE REALIZAR A LA BREVEDAD POSIBLE PARA ACLARAR DX ---- SE DAN RECOMENDDACIONES DE DIETA Y ACTIVIDAD FISICA</t>
  </si>
  <si>
    <t>FX VERTEBRAL SECUNDARIA A CAIDA Y FX EN MANO , SE DEBE EVALURA SI TIENE OSTEOPOROSIS ( REFIERE QUE NO HA SIDO ESTUDIADO )SE DEBE REALIZAR DENSITOMETRIA ---CIFRAS DE PA ELEVADAS SE DEBE HACER SEGUIMIENTO --- SOBRE PESO SE DAN RECOMENDACIONES DE DIETA Y ACTIVIDAD FISICA</t>
  </si>
  <si>
    <t>DM CON MAL CONTROL EN TTO CON INSULINA , EN SEGUIMIENTO CON INTERNISTA , REFIERE QUE NO HAN LOGRADO CONTROL METATBOLICO, ULTIMA GLICADA 9.4 % SE RECOMIENDA VALORACION POR ENDOCRINOLOGIA -- SE DAN RECOMENDACIONES DE DIETA Y ACTIVIDAD FISICA</t>
  </si>
  <si>
    <t>HIPERTENSION ARTERIAL CON BUEN CONTROL , SE HACE ENFASIS EN ADHERENCIA ---  REMPLAZO VALVULAR AORTICO ANTICOAGULADO CON WARFARINA EN SEGUIMIENTO POR CARDIOLOGIA ULTIMA VALORACION EN 2023 TIENE PENDIENTE CONTROL --- SINTOMAS URINARIOS  TIENE PENDIENTE VALORACION POR UROLOGIA ( ESTA SEMANA)--- SE DAN RECOMENDACIONES DE DIETA Y ACTIVIDAD FISICA</t>
  </si>
  <si>
    <t>DM ULTIMA A1C 7.4 % CERCANA A METAS, SE HACE ENFASIS EN ADHERENCIA  --- CIFRAS DE PA FUERA DE METAS SE LE EXPLICA QUE DEBE HACERSE SEGUIMIENTO -- SE DAN RECOMENDACIONES DE DIETA Y ACTIVIDAD FISICA</t>
  </si>
  <si>
    <t>PACIENTE CON ANTECEDENTE DE PROTESIS DE CADERA IZQUIERDA , ULTIMO CONTROL HACE DOS AÑOS , ACTUALMENTE CON DOLOR EN MIEMBRO INFERIOR IZQUIERDO DEBE SER VALORADA POR MEDICINA GENERAL PARA DEFINIR PERTINENCIA DE ESTUDIOS Y/O VALORACION POR ORTOPEDIA- CIFRAS DE PA FUERA DE METAS , TENIA CITA HOY  Y LA PERDIO , DEBE REPROGRAMAR-- SE HACE ENFASIS EN ADHERENCIA A TRATAMIENTO --</t>
  </si>
  <si>
    <t>ASTENIA / ADINAMIA CON ANTECEDENTE DE DEPRESION E INSOMNIO POR LO QUE ESTA EN TRATAMIENTO , NO HAN REALIZADO PARACLINICOS RECIENTEMENTE POR LO QUE SE SUGIERE VALORACION POR MG Y VALORAR CAUSAS ( MEDICAMENTOS ?? ANEMIA ?? ) --SE DAN RECOMENDACIONES DE DIETA -ACTIVIDAD FISICA</t>
  </si>
  <si>
    <t>PACIENTE CON ANTECEDENTE DE HERPES GENITA ( REFIERE QUE LO DX HACE 4 AÑOS ), PRESENTA APROX 6 EPISODIOS AL AÑO , DEBE SER VALORADO POR MEDICO GENERAL Y REALIZAR TAMIZAJE DE ITS ASI COMO DE HERPES --HERNIA INGUINAL / UMBILICAL SS VALORACION POR CIRUGIA -- SE DAN RECOMENDACIONES DE DIETA Y ACTIVIDAD FISICA</t>
  </si>
  <si>
    <t>PACIENTE CON INSUFICIENCIA VENOSA , REFIERE QUE TIENE DOPLER DE MSIS DE HACE 7 MESES ( NORMAL ?) SE DEBE VARLORAR CLINICAMENTE Y CON EL ESTUDIO PARA DEFINIR CONDUCTA , SE DAN RECOMENDACIONES ES IMPORTANTE 1. RECOMENDAR USO DE MEDIAS DE COMPRESION GRADUADA ---- 2.  SE USA DURANTE TODO EL DIA Y SE RETIRA EN LA NOCHE PARA DORMIR -----3. DOS DEDOS POR DEBAJO DE LA RODILLA -----4.  NO DEBEN TENER CIERRE NI LOS DEDOS DESCUBIERTOS ------5. - DURANTE EL BAÑO, LAVAR PIERNAS CON JABÓN DE BEBÉ Y RETIRAR CON AGUA FRÍA, EVITAR BAÑOS CON AGUA CALIENTE ---- 6. MANTENER ADECUADA HIDRATACION SOBRE TODO ANTES DE USAR LAS MEDIAS CON MASAJES ASCENDENTES ---7. ES MUY IMPORTANTE EL CONTROL DE PESO Y REALIZAR ACTIVIDAD FISICA  --8. SE DAN RECOMENDACIONES DE DIETA ---</t>
  </si>
  <si>
    <t>GASTRITIS EN TTO , SE VERIFICO ERRADICACION , EN TTO CON OMEPRZOL-- SII CON INTOLERANCIA A MULTIPLES ALIMENTOS SIN SEÑALES DE ALARMA ( NO PERDIDA DE PESO , NO CAMBIOS EN LAS DEPOSICIONES , CON ESTREÑIMIENTO ) SE DAN RECOMENDACIONES DE DIETA , EVITAR FODMAPS , ACTIVDAD FISICA -- SE RECOMIENDA REALIZAR SANGRE OCULTA EN MATERIA FECAL Y VALORACION POR MG PARA DEFINIR CONDUCTA --</t>
  </si>
  <si>
    <t>CIFRAS DE PA FUERA DE METAS , REFIERE QUE EN LOS CONTROLES LA ENCUENTRAN NORMAL , SE LE EXPLICA LA IMPORTANCIA DE LA ADHERENCIA 
 SE DAN SEÑALES DE ALARMA Y DEBE CONSULTAR MG PARA VALORAR CONTROL DE PA --- EDEMA FACIAL SE DEBE REVISAR FUNCION RENAL --- SINTOMAS ASOCIADOS A MENOPAUSIA SE LE DAN RECOMENDACIONES Y DEBE SER VALORADA POR MG PARA DEFINIR CONDUCTA -- OBESIDAD IMC 30.81 NO DESEA SER VALORADA POR NUTRICION , SE DAN RECOMENDACIONES DE ACTIVIDAD FISICA ( ES SEDENTARIA ) --- SINTOMAS DE ANSIEDAD / DEPRESION  SE DAN RECOMENDACIONES PARA MANEJO DE ESTRES ANSIEDAD</t>
  </si>
  <si>
    <t>CIFRAS DE PA FUEERA DE METAS , REFIERE QUE LE INDICARON AMLODIPINO EL CUAL SUSPENDE POR PRESENTAR EDEMA EN MSIS , ACTUALMENTE CON PA ELEVADA QUE PUEDE ESTAR RELACIONADA CON ABANDO DE BCC , SE LE EXPLICA QUE DEBE CONSULTAR PARA QUE LE REALICEN AJUSTE DE TRATAMIENTO,TIENE CITA CON MG AGOSTO 2024 ---- NICTURIA , NIEGA PUJO O TENESMO , REFIERE QUE HACE UN AÑO REALIZAN PSA , SE DEBE VALORAR SI TIENE HPB, SE DAN RECOMENDACIONES  --- OBESIDAD I IMC 31.6 VALORADO POR NUTRICION - SE HACE ENFASIS EN CAMBISO DE ESTILO DE VIDA</t>
  </si>
  <si>
    <t>TRASTORNO MENSTRUAL ( METRORRAGIA EN LA  ULTIMA MENSTRUACION -SPM ) SOLICITAN FSH / LH SE RECOMIENDA VALORACION POR MEDICO GENERAL Y DEFINIR PERTINENCIA DE VALORACION POR GINECOLOGIA  --OBESIDD I IMC 31.2 DEBE SER VALORADA POR NUTRICION , DEBE REALIZAR PARACLINICOS METABOLICOS ( LIPIDOS , GLUCOSA ) --SE HACE ENFASIS EN HABITOS SALUDABLES Y ACTIVIDAD FISICA</t>
  </si>
  <si>
    <t>MAPA QUE HACE DX DE HTA ESTADIO II , COMPONENTE HT SISTOLICO, SIN  TRAGTAMIENTO ACTUALMENTE , SE LE EXPLICA QUE DEBE CONSULTAR PARA INICIAR TRATAMIENTO A LA BREVEDAD POSIBLE , SE SOLCITA ADEMAS VALORACION POR MEDICINA INTERNA - DEBE INGRESAR A PROGRAMA DE OBESIDAD IMC 39.6 + HTA -- SE DAN RECOMENDACIONES DE DIETA Y ACTIVIDAD FISICA</t>
  </si>
  <si>
    <t>ANTECEDENTE DE ULCERA GASTRICA / H PYLORI ACTUALMENTE CON DOLOR EN EPIGASTRIO CON ACIDEZ- ULTIMA EDS HACE DOS AÑOS ( REFERIDO POR EL PACIENTE) DEBE SER VALORADO POR GASTRO Y DEFINIR PERTINENCIA DE SEGUIMIENTO EDS ---- CIFRAS DE PA ELEVADAS NO TIENE ANTECEDENTES DE HTA PREVIAMENTE POR LO QUE SE DEBE VALROAR EN IPS Y HACER SEGUIMIENTO DE LAS MISMAS -- SE DAN RECOMENDACIONES DE DIETA Y ACTIVIDAD FISICA</t>
  </si>
  <si>
    <t>MIGRAÑA EN TTO CON TOXINA BOTULINICA CON POCA RESPUESTA, TIENE PENDIENTE NUEVA VALORACION ----CIFRAS DE PA EN METAS , ESTA EN PROGRAMA DE LA IPS, SIN EMBARGO CON PA ELEVADA EN LA NOCHE ( DICE QUE HACE 5 AÑOS REALIZAN MAPA Y ESTE FUE EL HALLAZGO ) -- OBESIDAD I , DICE QUE FUE VALORADA POR NUTRICIONISTA Y DICE QUE NO TUVO RESPUESTA --- ARTROSIS LO QUE LIMITA LA ACTIVIDAD FISICA -SE DAN RECOMENDACIONES DE DIETA Y ACTIVIDAD FISICA</t>
  </si>
  <si>
    <t>DOLOR EN MIEMBROS SUPERIORES, HA SIDO VALORADO EN MULTIPLES OCASIONES CON POCA MEJORIA, LE SOLICITAN RX SIN MEJORIA , DEBE SER VALORADO NUEVAMENTE - TABAQUISMO ACTIVO , SE HACE INTERVENCION BREVE, NO ESTA MOTIVADO --NO LE HAN REALIZADO TAMIZAJE DE PROSTATA -- CIFRAS DE PRESION ELEVADAS , DEBE SER VALRORADO PARA ACLARAR DX Y DEFINIR SEGUIMIENTO --SE DAN RECOMENDACIONES DE DIETA Y ACTIVIDAD FISICA</t>
  </si>
  <si>
    <t>MASA EN REGION CERVICAL POSTERIOR , ESTUDIADO HACE 10 AÑOS , SIN SEGUIMIENTO POSTERIOR POR LO QUE DEBE SER VALORADO NUEVAMENTE PARA DEFINIR PERTINENCIA DE ESTUDIOS ( ECO T BLANDOS ?) --- TABAQUISMO ACTIVO SE HACE INTERVENCION BREVE, MOTIVACION ALTA , POR LO QUE SE DEBE REMITIR A TOXICOLOGIA --DEBE TENER TAMIZAJE DE PROSTATA --SE HACE ENFASIS EN DIETA Y ACTIVIDAD FISICA ---</t>
  </si>
  <si>
    <t>CLINICA DE INSUFICIENCIA VENOSA REALIZAN DOPPLER VENOSOS HACE MAS DE 5 AÑOS Y SOLCITAN VALORACION POR VASCULAR ( NO FUE EVALUADA) SE RECOMIENDA REPETIR DOPPLER VENOSOS Y VALORACION  POR VASCULAR -----ES IMPORTANTE 1. RECOMENDAR USO DE MEDIAS DE COMPRESION GRADUADA ---- 2.  SE USA DURANTE TODO EL DIA Y SE RETIRA EN LA NOCHE PARA DORMIR -----3. DOS DEDOS POR DEBAJO DE LA RODILLA -----4.  NO DEBEN TENER CIERRE NI LOS DEDOS DESCUBIERTOS ------5. - DURANTE EL BAÑO, LAVAR PIERNAS CON JABÓN DE BEBÉ Y RETIRAR CON AGUA FRÍA, EVITAR BAÑOS CON AGUA CALIENTE ---- 6. MANTENER ADECUADA HIDRATACION SOBRE TODO ANTES DE USAR LAS MEDIAS CON MASAJES ASCENDENTES ---7. ES MUY IMPORTANTE EL CONTROL DE PESO Y REALIZAR ACTIVIDAD FISICA---</t>
  </si>
  <si>
    <t>TEP 2022 - DESDE ESE MOMENTO CON DISNEA- DEBE SER VALORADA POR MEDICINA INTERNA Y CONSIDERAR ESTUDIOS DE FUNCIÓN PULMONAR ( ESPIROMETRIA / RX TORAX PA )  ---- MICROADENOMA HIPOFISIARIO , CON HIPERPROLACTINEMIA EN TTO CON CABERGOLINA , TIENE ULTIMA PROLACTINA ELEVADA CON AJUSTE DE DOSIS EN ESE MOMENTO , YA FUE SOLICTADA RM AL TENERLA DEBE CONSULTAR POR GINECOLOGIA --- SE DAN RECOMENDACIONES DE ALIMENTACION Y ACTIVIDAD FISICA ---</t>
  </si>
  <si>
    <t>PACIENTE CON FR CV ( DM , EDAD, ARRITMIA ) EN 2023 CON DOLOR PRECORDIAL ( NO PRECISA CARACTERISTICAS ) EN LA VALORACION DE HOY CON PA 135-89 Y CON FC 109 ( EN VARIAS OCASIONES ) REFIERE QUE LE REALIZARON HOLTER , DEBE SER VALORADA POR MEDICINA INTERNA--- DM 2 IR EN TTO CON INSULINA, NO REALIZA  GLUCOMETRIAS ( DICE QUE NO TIENE GLUCOMETRO ) SE LE EXPLICA LA IMPORTANCIA DEL AUTOMONITOREO -- OBESIDAD I , EN SEGUIMIENTO POR NUTRICION , PERO NO ES ADHERENTE POR COMPLETO , SE LE EXPLICA LA IMPORTANCIA --- REALIZA POCA ACTIVIDAD FISICA POR DOLOR ARTICULAR ---</t>
  </si>
  <si>
    <t>ESCOLIOSIS ( DOLOR DORSO LUMBAR ) - SE RECOMIENDA VALORACION POR FISIATRIA --- NO REALIZA ACTIVIDAD FISICA , SE LE EXPLICA LA IMPORTANCIA DE HABITO DE VIDA SALUDABLES -- CIFRAS DE PA NORMALES --</t>
  </si>
  <si>
    <t>OPINION : OBESIDAD I  DEBE SER VALORADA POR NUTRICION YA LA REMITIERON , EN CONTROL DE EPS ENCUENTRAN GLICEMIA ELEVADA TIENE PENDIENTE NUEVO CONTROL , HA MEJORADO LA DIETA Y YA NO PRESENTA SINTOMAS - CAMINA DIARIAMETNE DOS HORAS SE REFUERZA HABITO -- HIPOTIROIDISMO EN TRATAMIENTO CON BUEN CONTROL --- DEBE SER VALORADA POR PROGRAMA ATENCION EN SALUD A LA ADULTEZ</t>
  </si>
  <si>
    <t>OBESIDAD IMC  36.2 YA EN SEGUIMIENTO POR NUTRICION , RECIBIO TTO CON SAXENDA CON APARENTE BUENA RESPUESTA , LO RECIBIO POR 6 MESES ESTUVO EN PROGRAMA DE OBESIDAD, EGRESO EN FEB 2024 , SE SOLICITA VALORACION POR ENDOCRINOLOGIA  -- HIPOTRIODISMO CON BUEN CONTROL-- FIBROMIALGIA EN SEGUIMIENTO POR MG FUE TRATADA CON PREGABALINA PERO NO LO TOLERO ,POR LO QUE SOLO TOMA ACETAMINOFEN--ADEMAS CON EDEMA YA ESTUDIADO Y APARENTEMENTE NO ENCUENTRAN CAUSA --- SE HACE ENFASIS EN DIETA Y ACTIVIDAD FISICA -, REFIERTE QUE EMPEZO ESTA SEMANA SE REFUERZA -</t>
  </si>
  <si>
    <t>OBESIDAD IMC 33 YA EN SEGUIMIENTO POR NUTRICION , REFIERE SER ADHERENTE A DIETA- NO REALIZA ACTIVIDAD FISICA --- SINTOMAS DEPRESIVOS EN TTO ACTUALMENTE, CON LABILIDAD EMOCIONAL , DEBE SER VALORADA POR PSICOLOGIA --- FIBROMIALGIA EN TRATAMIENTO , EN SEGUIMIENTO POR MEDICO DE DOLOR CON CONTROL PARCIAL -- HIPOTIROIDISMO EN SEGUIMIENTO -- SE DAN RECOMENDACIONES DE DIETA Y ACTIVIDAD FISICA</t>
  </si>
  <si>
    <t>SINTOMAS GI, SUGESTIVO DE SII , SE DAN RECOMENDACIONES DE DIETA Y ACTIVIDAD FISICA -- SE DA ORIENTACION DE HABITOS SALUDABLES - PA NORMAL-- REFIRE DISMINUCION DE AGUDEZA VISUAL DEBE SER VALORADA POR OPTOMETRA</t>
  </si>
  <si>
    <t>DOLOR LUMBAR / CADERA IZQUIERDO , CON LIMITACION FUNCIONAL DEBE VALORARSE POR MG PARA DEFINIR SI REQUIERE ESTUDIOS Y CONDUCTA ADICIONAL --- CIFRAS DE PA EN METAS --- BUENOS HABITOS DE ALIMENTACION Y ACTIVIDAD FISICA AUNQUE TIENE SOBREPESO IMC 37 SE REFUERZAN HABITOS --</t>
  </si>
  <si>
    <t>TABAQUISMO ACTIVO , CON MOTIVACION PARA DEJAR DE FUMAR ,YA FUE REMITIDA  A TOXICOLOGO --- CIFRAS DE PA ELEVADAS DEBE CONSULTAR LA IPS PARA ACLARAR  DIAGNOSTICO Y DEFINIR SI REQUIERE TRATAMIENTO --OBESIDAD I DEBE SER VALORADA POR NUTRICION YA FUE REMITIDA , SE HACE ENFASIS EN CAMBIOS DE ESTILO DE VIDA -</t>
  </si>
  <si>
    <t>FC82 SAT97----------------PA NORMAL ,. HA MEJORADO LA ALIMENTACION Y HA DISMINUIDO DE PESO - REALIZA ACTIVIDAD FISICA -- SOLICITA PARACLINICOS , DEBE SER VALORADO EN SU IPS PROGRAMA DE ALTERACION EN ADULTO JOVEN - SE LE EXPLICA LA CONDUCTA</t>
  </si>
  <si>
    <t>OPINION PACIENTE CON DOLOR EN CODO IZQUIERDO , LIMITACION FUNCIONAL IMPORTANTE  ( UN MES EVOLUCION ) NO HA SIDO ESTUDIADA , DEBE SER VALORADA POR TRAUMATOLOGIA --- CIFRAS DE PA NORMALES, PESO ADECUADO Y REALIZA ACTIVIDAD FISICA EN FORMA HABITUAL --- SE REFUERZAN HABITOS DE VIDA</t>
  </si>
  <si>
    <t>CIFRAS DE PA ELEVADAS 160/100 , PREVIAMENTE INDICAN TTO Y EL PACIENTE NO DESEA TTO FARMACOLOGICO , SE LE EXPLICAN LOS RIESGOS Y LAS CONSECUENCIAS DE LA FALTA DE CONTROL , DEBE CONSULTAR LA IPS -- BUENOS HABITOS DE ALIMENTACION Y DE ACTIVIDAD FISICA SE DAN RECOMENDACIONES</t>
  </si>
  <si>
    <t>FC 87 SAT 93 ----
ACTUALMENTE CON URTICARIA ALERGICA EN TRATAMIENTO YA EN MEJORIA --- CIFRAS DE PA EN METAS -- BUENOS HABITOS DE ALIMENTACION SIN EMBARGO SE HACE ENFASIS EN DIETA Y ACTIVIDAD FISICA , YA ESTA EN SEGUIMIENTO POR NUTRICION -- SE REFUERZAN HABITOS</t>
  </si>
  <si>
    <t>FC 79 SAT 96%---
OPNION PACIENTE CON FALTA DE PLACER EN LAS RS , SE LE EXPLICA QUE DEBE CONSULTAR POR MG PARA DEFINIR CONDUCTA --- OBESIDAD I DEBE SER VALORADA POR NUTRICION --- SE DAN RECOMENDACIONES DE DIETA Y ACTIVIDAD FISICA -</t>
  </si>
  <si>
    <t>ANTECEDENTES DE HISTERECTOMIA HACE 6 AÑOS CON DISPAREUNIA A PREDOMINIO IZQUIERDO , NO HA PRESENTADO SANGRAMIENTO ,DEBE CONSULTA EN LA IPS POR LOS SINTOMAS -- EX FISICO CON PA SISTOLICA LEVEMENTE ELEVADA SE LE EXPÑICA QUE DEBE CONSULTAR PARA SEGUIMIENTO -- BUENOS HABITOS DE VIDA SE REFUERZAN --</t>
  </si>
  <si>
    <t>OPINION: PACIENTE CON SINTOMAS GI NO TIENE SEÑALES DE ALARMA ( NO PERDIDA DE PESO ) TIENE PENDIENTE VALORACION POR MEDICO GENERAL EN LA IPS, SE DAN RECOMENDACIONES Y MEDIDAS ANTI REFLUJO --- DEBE CONTINUAR CON ACTIVIDAD FISICA--</t>
  </si>
  <si>
    <t>SINTOMAS RESPIRATORIOS POST COVID ,  ES ESTUDIADO EN LA IPS , REALIZAN RX TORAX Y ESPIROMETRIA Y REPORTAN NORMALES ( NO TRAE ESTUDIOS )- SINTOMAS DE VIAS RESPIRATORIAS SUPERIORES POR LO QUE DEBE SER VALORADO POR MG PARA EVALUAR PERTINENCIA DE ESTUDIOS , ADEMAS CON SINTOMAS DE SAHOS --- DEBE SER VALORADO POR NUTRICION Y SE DAN RECOMENDACIONES DE ESTILO DE VIDA</t>
  </si>
  <si>
    <t>FC 77 SAT 91 -------------------URTICARIA EN ESTUDIO , DEBE SER VALORADA POR DERMATOLOGIA ---- CIFRAS DE PA EN METAS , CEFALEA CON TAC CRANEO RECIENTE FEB 2024 LEVES CAMBIOS INVOLUTIVOS , ARTERIOESCLEROSIS --ABLACION CARDIACA PENDIENTE VALORACION POR CARDIOLOGIA ----- SE DAN RECOMENDACIONES DE DIETA , ACTIVIDAD FISICA Y CONTROL DE PESO , DEBE SER VALORADA POR NUTRICION --- AB</t>
  </si>
  <si>
    <t>SAT 92% FC 66----
SINTOMAS URINARIOS YA EN SEGUIMIENTO POR UROLOGIA TIENE PENDIENTE VALORACION -- LLAMA LA ATENCION CIFRAS DE PA ELEVADAS , NIEGA ANTECEDENTE DE HTA , POR LO QUE DEBE CONSULTAR LA IPS ( MEDICINA GENERAL ) PARA HACER SEGUIMIENTO DE PA ---SE DAN RECOMENDACIONES DE DIETA Y ACTIVIDAD FISICA ---</t>
  </si>
  <si>
    <t>FC 64 SAT 97 % ----IMC 20.2 ----SINTOMAS GI IMPORTANTES SUGESTIVOS DE SII , GASTRITIS ESTA EN TTO CON TRIMEBUTINA + SIMETICONA --IBP CON POCA RESPUESTA , REFIERE QUE ACUDIRA A LA PRE PAGADA PARA VALORACION POR GASTROENTEROLOGIA -- SE DAN RECOMENDACIONES DE DIETA Y ACTIVIDAD FISICA --</t>
  </si>
  <si>
    <t>SAT 96 % --- FC 77 -----IMC 30.4 NO HA SIDO VALROADA POR NUTRICION , SE DAN RECOMENDACIONES DE HABITO DE VIDA Y ESTILO SALUDABLE --- DEBE REALIZARSE SEGUIMIENTO DE GLICEMIA Y LIPIDOS ( CONTROL PREVIO ENERO 2024 Y VALORACION POR MG Y NUTRICIONISTA )  -CAIDA DE CABELLO IMPORTANTE , SE DEBE VALORAR CAUSAS  INICIALMETNE POR MG Y DEFINIR PERTINENCIA DE VALORACION POR DERMATOLOGIA</t>
  </si>
  <si>
    <t>CONSULTA POR PRESENTAR RECIENTEMENTE HERPES ZOSTER , TUVO CUADRO VIRAL , DEBE SER VALORADA POR MG , SOLCITAR HEMOGRAMA ( EVALUAR LEUCOCITOS Y FORMULA / HEG )  Y ADEMAS CON DISLIPIDEMIA RECIENTE DX -- SE DAN RECOMENDACIONES DE DIETA Y ACTIVIDAD FISICA --</t>
  </si>
  <si>
    <t>OPINION : TABAQUISMO ACTIVO SS VALORAICON POR TOXICOLOGIA --DOLOR ABDOMINAL / HERNIA INGUINAL ESTA PENDIENTE VALORACION POR CIRUGIA ---CIFRAS DE PA EN METAS ---- SE DAN RECOMENDACIONES DE DIETA Y ACTIVIDAD FISICA</t>
  </si>
  <si>
    <t>OPINION : TABAQUISMO ACTIVO NO DESEA ABANDONAR HABITO , SE LE EXPLICAN LOS RIESGOS Y LA CONSECUENCIAS  --CIFRAS DE PA EN METAS ---NIEGA SINTOMAS CV - SE DAN RECOMENDACIONES DE DIETA Y ACTIVIDAD FISICA. DM; HTA; DISLIPIDEMIA</t>
  </si>
  <si>
    <t>OPINION :  ARTROSIS / OSTEOPOROSIS EN TRATAMIENTO ---- DEMENCIA SENIL EN SEGUMIENTO POR NEUROLOGIA ULTIMA VALORACION HACE UNA SEMANA --- CIFRAS DE PA EN METAS --HIPOTIROIDISMO EN TTO CON APARENTE BUEN CONTROL -- SE DAN RECOMENDACIONES DE DIETA Y ACTIVIDAD FISICA</t>
  </si>
  <si>
    <t>OPINION :  SE EXPLICAN LOS CAMBIOS FISIOLOGICOS RELACIONADOS CN LA MENOPAUSIA Y SE DAN HERRAMIENTAS DE MANEJO --- SOBRE PESO 27 DEBE SER VALORADA POR NUTRICION ---- SE DAN RECOMENDACIONES DE DIETA Y ACTIVIDAD FISICA ( MUY SEDENTARIA )</t>
  </si>
  <si>
    <t>OPINION : HTA CON BUEN CONTROL DE CIFRAS DE PA ADHERENTE A TRATAMIENTO --- CA VEJIGA EN SEGUIMIENTO POR UROLOGIA / ONCOLOGIA -- EX TABAQUISMO SE REFUERZA ABANDONO Y SE FELICITA ---REFIERE DOLOR TORACICO NO IMPRESIONA TIPICO SIN EMBARGO DEBE CONSULTAR A MEDICINA GENERAL PARA DEFINIR CONDUCTA Y Y PERTINENCIA DE ESTUDIOS ADICIONALES -- SE DAN RECOMENDACIONES DE DIETA Y ACTIVIDAD FISICA</t>
  </si>
  <si>
    <t>OPINION : LLAMA LA ATENCION CIFRAS DE PA ELEVADAS  , SE LE EXPLICA QUE DEBE CONSULTAR LA IPS PARA ACLARAR Y VERIFICAR DX ---  SIND TUNEL CARPO, TIENE PENDIENTE VALORACION PARA DEFINIR --- -SE DAN RECOMENDACIONES DE  ACTIVIDAD FISICA Y DIETA---</t>
  </si>
  <si>
    <t>SAT 97 %-- FC 68 REPESO IMC 28 DEBE SER VALORADA POR NUTRICION - ----MULTIPLES SINTOMAS : CON ANEMIA / PERDIDA DE PESO /NODULO TIROIDEO YA EN SEGUIMIENTO POR MI TIENE CITA EN SEPT----- INSOMNIO DE CONCILIACION SE DAN RECOMENDACIONES DE HIGIENE DE SUEÑO --- TIENE CITA POR MG LA SEMANA QUE VIENE ---SE DAN RECOMENDACIONES DE  ACTIVIDAD FISICA Y DIETA</t>
  </si>
  <si>
    <t>OBESIDAD I IMC 33- NO HA SIDO VALORADO POR NUTRICION ----EPOC SIN EVIDENCIA DE DESCOMPENSACION ACTUAL , DM CON APARENTE BUEN CONTROL METABOLIC -- DEMENCIA SENIL , LA HIJA REFIERE SINTOMAS DEPRESIVOS QUE SE HAN EXACERBADO ESTE AÑO , FUE VALORADO POR PSICOLOGIA , REQUIERE VALORACION POR PSIQUIATRIA --- SE HACE ENFASIS EN ADHERENCIA A TTO , ACTIVIDAD FISICA Y DIETA</t>
  </si>
  <si>
    <t>SAT 97% FC 77-----OPINION : FIBRILACION AURICULAR ANTICOAGULADO EN SEGUIMIENTO POR CARDIOLOGIA / EF ----SE DAN HERRAMIENTAS PARA MANEJO DE ESTRES / ANSIEDAD ----SE DAN RECOMENDACIONES DE  ACTIVIDAD FISICA Y DIETA---</t>
  </si>
  <si>
    <t>IMC 29.8 --- SOBRE PESO DEBE SER VALORADA POR NUTRICION ---IMPRESIONA SII, SE DAN RECOMENDACIONES DE DIETA  Y ACTIVIDAD FISICA , DEBE SER VALORADA  POR MG PARA DEFINIR PERTINENCIA DE ESTUDIOS Y CONDUCTA ADICIONAL ---LITIASIS RENAL CON INTERVENCION QX RECIENTE (MARZO 2024) HMUA NO HA TENIDO SEGUIMIENTO POR UROLOGIA ------ SE DAN RECOMENDACIONES DE DIETA Y ACTIVIDAD FISICA ---</t>
  </si>
  <si>
    <t>OPINION -- TABAQUISMO ACTIVO MOTIVADA PARA ABANDONO DE TABACO , SE SOLICITA VALORACION POR TOXICOLOGIA --- SE DAN RECOMENDACIONES DE DIETA Y ACTIVIDAD FISICA ---</t>
  </si>
  <si>
    <t>OPINION -SENSACION DE DESVANECIMIENTO CON PALPITACIONES FRECUENTES , NIEGA SINCOPE , DEBE SER VALORADA POR MEDICO GENERAL Y REALIZAR EKG ---SEDENTARIA , SE DAN RECOMENDACIONES DE DIETA Y ACTIVIDAD FISICA -</t>
  </si>
  <si>
    <t>OPINION - CIFRAS DE PA 138/90 DEBE VALORARSE EN IPS PARA DEFINIR SI ES HTA --- TOS SECA CON EXPOSICION A BIOMASA , SIN DISNEA , SE DEBE REALIZAR SEGUIMIENTO POR MG Y DEFINIR SI REQUIERE ESTUDIOS ADICIONALES --DOLOR EN  MIEMBRO INFERIOR DERECHO/ LUMBAR YA FUE SOLCITADA RX COLUMNA HA MEJORADO CON ANALGESICOS PEERO NO SE HA RESUELTO EL CUADRO , POR LA EDAD SE DEBE HACER TAMIZAJE DE OSTEOPOROSIS  ----- SE DAN RECOMENDACIONES DE DIETA Y ACTIVIDAD FISICA ( SOBRE PESO IMC 25 ) --</t>
  </si>
  <si>
    <t>OPINION --LESIONES EN PIEL ( DERMATITIS SEBORREICA ??) DEBE SER VALORADA POR DERAMTOLOGIA -- SE DAN RECOMENDACIONES DE DIETA Y ACTIVIDAD FISICA ( SOBRE PESO IMC 27 ) --</t>
  </si>
  <si>
    <t>SAT 95/ FC 70 ----------------
OPINION --AF POSITIVO PARA PATOLOGIA TIROIDEA ( HERMANO CON CA TIROIDES FALLECIO POR ESTE MOTIVO ) , DEBE SER VALORADA POR MG EVALUAR SI TIENE BOCIO/ NODULOS  Y DEFINIR CONDUCTA Y PERTINENCIA DE ESTUDIOS  - ES UN ANTECEDENTE  IMPORTANTE  ---- MIGRAÑA ASOCIADA A SIND PREMENSTRUAL , DEBE TAMBIEN VALORARSE PARA DEFINIR PERTINENCIA DE TTO PROFILACTICO ---DOLOR EN MISS CON TELANGIECTASIAS , LIMITACION A LA ACTIVIDAD , DEBE VALORARSE CAUSAS Y CONSIDERAR REALZIAR DOPPLER VENOSO --- SE DAN RECOMENDACIONES DE DIETA Y ACTIVIDAD FISICA --</t>
  </si>
  <si>
    <t>OPINION ---DEBE SER VALORADA POR TOXICOLOGIA PARA ABANDONO DE TABACO --- CA ESTOMAGO ACTUALMENTE EN SEGUIMIENTO POR ONCOLOGIA ACTUALMENTE SIN DOLOR , CON BAJO PESO IMC 17 DICE QUE ESTA EN SEGUMIENTO POR NUTRICIONISTA  -- SE DAN RECOMENDACIONES DE DIETA Y ACTIVIDAD FISICA --</t>
  </si>
  <si>
    <t>OPINION ---DEBE SER VALORADA POR MG , EVALUAR CAUSAS DE LOS MAREOS ( REVISAR SI TIENE DISAUTONOMIA O HIPOTENSION ORTOSTATICA ) -- SE DAN RECOMENDACIONES DE DIETA Y ACTIVIDAD FISICA ACTUALMENTE SEDENTARIA --</t>
  </si>
  <si>
    <t>OPINION TABAQUISMO ACTIVO , MOTIVADO PARA ABANDONO DEBE SER VALORADO POR TOXICOLOGIA --- ANTECEDETNE DE ULCERA GASTRICA PERFORADA CON ULTIMO CONTROL DE EDS HACE CUATRO AÑOS ( SEGUN INFORMACION DADA POR EL PACIENTE ) SIN SINTOMAS GI , SIN EMBARGO SE DEBE VALORAR CASO POR MG EN SU IPS  PARA DEFINIR PERTINENCIA DE ESTUDIO CONTROL ----- SE DAN RECOMENDACIONES DE DIETA Y ACTIVIDAD FISICA</t>
  </si>
  <si>
    <t>OPINION CARDIOPATIA ISQUEMICA EN SEGUIMIENTO POR CARDIOLOGIA ( PACIENTE MAL INFORMANTE ) ACTUALMENTE ASINTOMATICO ,CON CIFRAS DE PA CONTROLADAS -- EDEMA EN MSIS AL FINAL DEL DIA, NIEGA VARICES, SE DEBEN VALORAR CAUSAS, REFIRE QUE TIENE CITA EL MES QUE VIENE CON CARDIOLOGIA  ---- SE DAN RECOMENDACIONES DE DIETA Y ACTIVIDAD FISICA</t>
  </si>
  <si>
    <t>FC 86 SATO 96 % --OPINION SII CON DIARREA CON MEJORIA CON LA ALIMENTACION Y ACTIVIDAD FISICA, NO LE HAN REALIZADO SOMF ( INFORMACION DADA POR LA PACIENTE ) - CIFRAS DE PA NORMALES -- PESO ADECUADO - SE REFUERZAN HABITOS DE DIETA Y ACTIVIDAD FISICA -</t>
  </si>
  <si>
    <t>IMC 29--OPINION CIFRAS DE PA EN METAS --SE DAN SEÑALES DE ALARMA PARA CONSULTAR POR LESIONES EN PIEL EN AREA GENITAL -INSOMNIO YA EN TRATAMIENTO CON MEJORIA -- SE REFUERZAN HABITOS DE DIETA Y ACTIVIDAD FISICA ( TIENE SOBRE PESO )</t>
  </si>
  <si>
    <t>IMC 28 FC 77 SAT 95%---- HTA EN TTO CON CIFRAS DE PA FUERA DE METAS , SIN EMBARGO , EN LOS CONTROLES REFIERE QUE ESTA NORMAL , SE LE EXPLICA QUE DEBE CONSULTAR PARA DEFINIR AJUSTE DE TTO ---- BUENOS HABITOS DE VIDA , REALIZA ACTIVIDAD FISICA - SE DAN RECOMENDACIONES NUTRICIONALES POR SOBRE PESO ---</t>
  </si>
  <si>
    <t>IMC 31.2 SAT 94 FC 90-------- OBESIDAD I DEBE SER VALORADO POR NUTRICION ,SE HACE ENFASIS EN DIETA Y ACTIVIDAD FISICA --- HIPERPLASIA PROSTATICA YA EN SEGUIMIENTO POR UROLOGIA - ANTECEDENTE NO CLARO DE CARDIOPATIA VALORADO POR CARDIOLOGIA TIENE PENDIENTE CONTROL ---TABAQUISMO ACTIVO SE HACE ENFASIS EN ABANDONO Y DEBE SER VALORADO POR TOXICOLOGO --</t>
  </si>
  <si>
    <t>OPINION : PACIENTE CON DEPRESION ACTUALMENTE CON BUEN CONTROL -- TIENE AF POSITIVO PARA CA TIROIDES ( HERMANO ) POR LO QUE SE DEBE VALORAR EN IPS SI TIENE BOCIO Y/ O ALGUNA ALTERACION - PA EN METAS CON TENDENCIA A ESTAR EN LIMITA SUPERIOR - SE LE EXPLICA QUE DEBE HACER SEGUIMEINTO -+ SE HACE ENFASIS EN DIETA Y ACTIVIDAD FISICA</t>
  </si>
  <si>
    <t>DOLOR EN MSIS PROBABLEMTNE RELACIONADO CON INSUFICIENCIA VENOSA SUPERFICIAL , SE LE RECOMIENDA CONSULTA EN IPS  PARA DEFINIR ESTUDIOS Y SE RECOMIENDA ELASTOCOMPRESION -- SE DEBE VALORAR CAUSAS DE BOCA SECA ( NO REFIERE OJOS SECOS , NI SEQUEDAD VAGINAL ) NO SABE SI RONCA , SE DEBEN REALIZAR PARACLINICOS ( GLUCOSA Y LIPIDOS ) PARA ESTUDIAR OTRAS CAUSAS --- SE HACE ENFASIS EN DIETA Y ACTIVIDAD</t>
  </si>
  <si>
    <t>DM CON MAL CONTROL ( INFORMACION DADA POR LA PACIENTE ) CON AJUSTE RECIENTE DE TTO TIENE PENDIENTE CONTROL ---- DOLOR EN HOMBRO IZQUIERDO CON ANTECEDENTE DE CX PREVIA, NO MEJORA CON ANALGESICOS , DEBE SER VALORADA POR ORTOPEDIA -- TIENE LABILIDAD EMOCIONAL PORQUE SE LE MURIO LA MAMÁ HACE UN AÑO Y NO LO HA SUPERADO , DEBE SER VALORADA POR PSICCOLOGIA SE LE EXPLICA QUE DEBE CONSULTA PARA OBTENER HERRAMIENTAS -- SE HACE ENFASIS EN NUTRICION Y ACTIVIDAD FISICA</t>
  </si>
  <si>
    <t>IMC 42--- PACIENTE CON HTA CON BUEN CONTROL , OBESIDAD III  DEBE INGRESAR A PROGRAMA DE OBESIDAD --- TIENE ANTECEDENTE DE INFECCION POR SARS COV 2 EN 2021 QUEDO CON LIMITACION EN MID POR LO QUE DEBE SER VALORADA FISIATRIA --SE DAN RECOMENDACIONES DE DIETA Y ACTIVIDAD FISICA</t>
  </si>
  <si>
    <t>IMC 25 SAT 96 % FC 88 ---- PACIENTE CON SOBRE PESO SE DAN RECOMENDACIONES DE DIETA Y ACTIVIDAD FISICA --- DOLOR EN MAMA IZQUIERDA SE REALIZA AUTOEXAMEN SIN ENCONTRAR ALTERACIONES , SSE DAN RECOMENDACIONES , SE LE RECOMIENDA CONSULTAR IPS PARA EX FISICO  ( NO AF PARA CA MAMA ) --</t>
  </si>
  <si>
    <t>IMC 30.2 OBESIDAD I , HA AUMENTADO DE PESO EL ULTIMO AÑO , SE DAN RECOMENDACIONES NUTRICIONALES Y AUMENTO DE ACTIVIDAD FISICA - DEBE SER VALORADO POR NUTRICION --- PA ELEVADA , SE LE EXPLICA QUE DEBE CONSULTAR LA IPS PARA SEGUIMIENTO Y DEFINIR SI ES HT, SE LE EXPLICA LA IMPORTANCIA DEL CONTROL -- DISMINUCION DE AGUDEZA VISUAL ( PRESBICIA ) DEBE SER VALORADO POR OPTOMETRA</t>
  </si>
  <si>
    <t xml:space="preserve">OPINION : BUENOS HABITOS, REALIZA ACTIVIDAD FISICA Y CUIDA LA ALIMENTACION- HTA - CIFRAS DE PA EN METAS -- DISFONIA DEBE SER VALORADO POR ORL -- SE DAN RECOMENDACIONES Y SE REFUERZAN  HABITOS </t>
  </si>
  <si>
    <t xml:space="preserve">OPINION : CIFRAS DE PA ELEVADOS , DEBE SER VALORADA EN IPS PARA DEFINIR DX Y PERTINENCIA DE TTO --- CAMBIO DE HABITO INTESTINAL SE DEBE REALIZAR SOMF --- DOLOR TORACICO NO IMPRESIONA ANGINOSO , SE DEBE REALZIAR EKG COMO ESTUDIO INICIAL --BUENOS HABITOS, REALIZA ACTIVIDAD FISICA Y CUIDA LA ALIMENTACION- SE DAN RECOMENDACIONES Y SE REFUERZAN  HABITOS </t>
  </si>
  <si>
    <t xml:space="preserve"> 
OPINION : CIFRAS DE PA NORMALES -- INSUFICIENCIA VENOSA TIENE PENDIETNE ECOGRAFIA DOPPLER VASOS VENOSOS MSIS SE HACE ENFASIS EN ELASTOCOMPRESION - ESTA PREOCUPADA PORQUE TUVO HEPATITIS HACE AÑOS , DEBE SER VALORADA POR MG PARA DEFINIR PERTINENCIA DE ECOGRAFIA ----SE REFUERZAN HABITOS SALUDABLES -- SE DAN RECOMENDACIONES DE DIETA Y SE REFUERZA ACTIVIDAD FISICA </t>
  </si>
  <si>
    <t xml:space="preserve">OPINION : CIFRAS DE PA FUERA DE METAS SIN EMBARGO EL DIA DE HOY NO HA CUMPLIDO TRATAMIENTO, SE HACE ENFASIS EN ADHERENCIA -OBESIDAD NO HA SIDO VALORADA POR N UTRICION -- DOLORES ARTICULARES DEBE DESCARTARSE OA Y DEBE HACERSE DESPISTAJE DE OSTEOPOROSIS , DEBE SER VALORADA POR  MEDICO GENERAL --- APARENTE INTOLERANCIA A LACTOSA ( ? )  ----- SEDENTARIA SE REFUERZAN HABITOS, EJERCICIO Y ALIMENTACION 
REFIERE QUE REALIZARON SOMF ( DICE QUE SALIO BIEN ) </t>
  </si>
  <si>
    <t xml:space="preserve">OPINION : CIFRAS DE PA EN METAS --- TRAE ECOGRAFIA CON REPORTE DE HIGADO GRASO , SE DEBE INCIDIR POSITIVAMENTE EN TODOS LOS FR CARDIOMETABOLICOS , SE DEBE SOLCITAR TRANSAMINASAS , HEMOGRAMA PARA CALCULO DE FIB 4 -REQUIERE VALORACION POR NUTRICION ---REFIERE QUE REALIZARON SOMF Y SALIO NEGATIVA - SINTOMAS GI , SE DEBE REVISAR EDS PREVIA PARA DEFINIR CONDUCTA --SE REFUERZAN HABITOS </t>
  </si>
  <si>
    <t xml:space="preserve">OPINION : CIFRAS DE PA ELEVADAS 140/102 MMHG POR LO QUE DEBE SER VALORADA EN IPS PARA ACLARA DX Y DEFINIR PERTINENCIA DE TRATAMIENTO -- -FIBROMIALGIA PROBABLE , SE DAN RECOMENDACIONES ---REFIERE QUE REALIZARON SOMF Y SALIO NEGATIVA ---SE REFUERZAN HABITOS SALUDABLES -- 
</t>
  </si>
  <si>
    <t xml:space="preserve">
OPINION : CIFRAS DE PA ELEVADAS POR LO QUE DEBE SER VALORADA EN IPS PARA DEFINIR TRATAMIENTO , NO ADHERENTE A TRATAMIENTO ( REFIERE QUE TOMA MEDICAMENTOS NATURALES ) -- DM 2 SIN TTO FARMACOLOGICO, REFIERE QUE ULTIMO CONTROL HACE 3 MESES ELEVADA  -----REFIERE LESION VERRUGOSA EN ABDOMEN (?) DEBE SER VALORADA POR DERMATOLOGIA  --DEBE REALIZARSE TAMIZAJE DE SOMF ----SE REFUERZAN HABITOS SALUDABLES -- </t>
  </si>
  <si>
    <t xml:space="preserve"> 
OPINION : HTA - CIFRAS DE PA EN METAS -- DM 2  EN SEGUIMIENTO EN LA IPS Y REFIERE QUE ESTA CON BUEN CONTROL -- ANTECEDENTE DE TROMBOSIS CEREBRAL Y FUE REMITIDO A HEMATOLOGIA , DICE QUE NO HA PODIDO CONSEGUIR LA CITA - DEBE SER ESTUDIADO A LA BREVEDAD POSIBLE , YA QUE SE DEBE DEFINIR CONDUCTA POR NEUROLOGO INTERVENCIONISTA  -----SE REFUERZAN HABITOS SALUDABLES -- </t>
  </si>
  <si>
    <t xml:space="preserve">
OPINION : CIFRAS DE PA NORMALES -- AF POSITIVOS PARA CA GASTRICO , CON SINTOMAS GI , DEBE SER VALORADA PARA DEFINIR  EDS /--  -----SE REFUERZAN HABITOS SALUDABLES -- SE DAN RECOMENDACIONES DE DIETA Y SE REFUERZA ACTIVIDAD FISICA 
</t>
  </si>
  <si>
    <t xml:space="preserve">OPINION : HTA - CIFRAS DE PA EN METAS ADEHERENTE A TTO -- COLONOSCOPIA NORMAL -- TABAQUISMO ACTIVO MOTIVADO PARA ABANDONO , DEBE SER VALORADO POR TOXICOLOGIA ----SE REFUERZAN HABITOS SALUDABLES -- SE DAN RECOMENDACIONES DE DIETA Y SE REFUERZA ACTIVIDAD FISICA </t>
  </si>
  <si>
    <t>OPINION : CIFRAS DE PA ELEVADAS, REFIERE QUE LE HAN REALIZADO TOMA SERIADA DE PA Y LA ENCUENTRAN NORMAL , SE DEBE REALIZAR MAPA PARA ACLARAR DIAGNOSTICO  -- NO HAN REALIZADO TAMIZAJE DE SOMF SE SUGIERE REALIZAR  -- AF POSITIVOS PARA DM SE DEBE REALIZAAR GLICEMIA---SE REFUERZAN HABITOS SALUDABLES -- SE DAN RECOMENDACIONES DE DIETA Y SE REFUERZA ACTIVIDAD</t>
  </si>
  <si>
    <t xml:space="preserve">OPINION : HTA CIFRAS DE PA NORMALES -- ENF PARKINSON EN SEGUIMIENTO POR NEUROLOGIA --- SINTOMAS INESPECIFICOS ( SABOR AMARGO / DISMINUCION DE PESO PREVIA) DEBE SER VALORADA POR MEDICINA INTERNA ( YA ESTA EN SEGUIMIENTO , SE DEBE PRIORIZAR LA CITA )  -- -SE REFUERZAN HABITOS SALUDABLES -- SE DAN RECOMENDACIONES DE DIETA Y SE REFUERZA ACTIVIDAD FISICA 
</t>
  </si>
  <si>
    <t xml:space="preserve">OPINION :HTA -  CIFRAS DE PA FUERA DE METAS ( ESTABA REALIZANDO AEROBICS ) SE DEBE VIGILAR CIFRAS --- DOLOR TORACICO NO ANGINOSO + PALPITACIONES TIENE PENDIENTE HOLTER Y  PRUEBA DE ESFUERZO AL TENER RESULTADOS DEBE CONSULTAR PARA DEFINIR CONDUCTA  --DEBE SER VALORADA POR NUTRICION -  SE DAN RECOMENDACIONES DE DIETA Y SE REFUERZA ACTIVIDAD FISICA </t>
  </si>
  <si>
    <t xml:space="preserve">OPINION : CIFRAS DE PA EN METAS ----- AF POSITIVO PARA CA GASTRICO EN EL HERMANO CON ESTUDIO EDS HACE AÑO Y MEDIO APROX SIN ALTERACIONES APARENTEMENTE ---- ANTECEDENTE FAMILIAR CA MAMA , ESTA EN SEGUIMIENTO POR QUISTES MAMARIOS ULTIMA ECO MAMARIO HACE UN AÑO APROX, DEBE SER VALORADA POR MG PARA DEFINIR SEGUIMIENTO  --  SE DAN RECOMENDACIONES DE DIETA Y SE REFUERZA ACTIVIDAD FISICA 
</t>
  </si>
  <si>
    <t>Continuar adecuado habitos de vida y acudir a neurologia para optimizar medicacion DX: ECV</t>
  </si>
  <si>
    <t xml:space="preserve">OPINION : CIFRAS DE PA NORMALES ----AUTISMO , TRABAJA Y ESTUDIA , TIENE HABITOS DE VIDA SALUDABLES TANTO DE DIETA COMO DE ACTIVIDAD FISICA -SE REFUERZAN--- </t>
  </si>
  <si>
    <t>Repetir estudios de corazon ATENCION MEDICINA GENERAL</t>
  </si>
  <si>
    <t>Hábitos de vid saludables REQUIERE VALORACION POR UROLOGIA</t>
  </si>
  <si>
    <t>Hábitos saludables de vida, mantener medicación para HTA, DLPD y DM2, incorporar actividad física</t>
  </si>
  <si>
    <t>Hábitos adecuados de vida REQUIERE VALORACION POR GINECOLOGIA</t>
  </si>
  <si>
    <t>Hábito adecuados de vida REQUIERE VALORACION PO RNUTRICION</t>
  </si>
  <si>
    <t>Continuar adecuados hábitos de vida REQUIERE VALORACION POR DERMATOLOGIA</t>
  </si>
  <si>
    <t>ampa - MEDICINA GENERAL PARA MAPA</t>
  </si>
  <si>
    <t xml:space="preserve">DOLOR ARTICULAR REQUIERE CONTROL Estilo de vida saludable </t>
  </si>
  <si>
    <t>CONTROL Estilo de vida saludable</t>
  </si>
  <si>
    <t xml:space="preserve">DM - DISIPIDEMIA REQUIERE Valoración por medicina interna </t>
  </si>
  <si>
    <t>Control médico REQUIERE TAMIZAJE</t>
  </si>
  <si>
    <t xml:space="preserve">ESQUIZOFRENIA PARANOIDE EN SEGUIMIENTO POR PSIQUIATRIA CON BUEN CONTROL DE SINTOMAS - REFIERE MAREOS IMPRESIONA VERTIGO SIN EMBARGO, LLAMA LA ATENCION CIFRAS DE PA ELEVADAS POR LO QUE DEBE SER VALORADA POR MEDICINA GENERAL PARA SEGUIMIENTO DE PA Y DEFINIR PERTINENCIA DE TRATAMIENTO- SE DAN RECOMENDACIONES DE HABITOS DE VIDA , ACTIVIDAD FISICA Y DIETA </t>
  </si>
  <si>
    <t xml:space="preserve">
ESQUIZOFRENIA PARANOIDE EN SEGUIMIENTO POR PSIQUIATRIA CON BUEN CONTROL DE SINTOMAS -DOLOR LUMBAR Y SINTOMAS QUE IMPRESIONAN SII  DEBE SER VALORADA POR MEDICINA GENERAL EN SU IPS PARA DEFINIR CONDUCTA ---- SE DAN RECOMENDACIONES DE HABITOS DE VIDA , ACTIVIDAD FISICA Y DIETA </t>
  </si>
  <si>
    <t xml:space="preserve">FC 86 SAT 93 % ----CIFRAS DE PA FUERA DE METAS  EN SEGUIMIENTO POR PROGRAMA DE RCV  SE LE EXPLICA QUE DEBE ACUDIR PARA DEFINIR AJUSTE  -- R - OSGTEOPOROSIS EN SEGUIIENTO POR REUMATOLOGIA CON BUEN CONTROL DE SINTOMAS --- SINTOMAS GI ESTUDIADA HACE UN AÑO  ---- SE DAN RECOMENDACIONES DE HABITOS DE VIDA , ACTIVIDAD FISICA Y DIETA </t>
  </si>
  <si>
    <t xml:space="preserve">CIFRAS DE PA EN METAS EN SEGUIMIENTO POR PROGRAMA DE RCV CON BUEN CONTROL DE CIFRAS -ARTROSIS CON POCO CONTROLDE SINTOMAS TIENE PENDIENTE VALORACION PARA DEFINIR TTO , DEBE SER VALORADA POR MG  --DIABETES 2 CON APARENTE BUEN CONTROL EN SEGUIMIENTO POR LA IPS REFIERE ULTIMA GLIC 122 DESCONOCE RESULTADO DE A1C -----DOLOR ARTICULAR DEBE SER VALORADA POR MG ---- SE DAN RECOMENDACIONES DE HABITOS DE VIDA , ACTIVIDAD FISICA Y DIETA - OBESIDAD - SE LE EXPLICA LA IMPORTANCIA DE DISMINUIR DE PESO </t>
  </si>
  <si>
    <t xml:space="preserve">SAT 95 %-- FC 105-----DEPRESION EN SEGUIMIENTO POR PSIQUIATRIA CON BUEN CONTROL , CIFRAS DE PA ELEVADAS CON FC 102 ( NIEGA SINTOMAS CV / NO PALOTIACIOENS ), DEBE SER VALORADA POR MG PARA ACLARAR SI REALMENTE ES HT - REFIERE QUE LE SOLICITARON MAPA AL TENER RESULTADOS LLEVAR A MG----- TIENE PENDIENTE VALORACION POR NEUMOLOGIA  -----TABAQUISMO ACTIVO SE DAN RECOMENDACIONEES , NO ESTA MOTIVADA PARA ABANDONO SE EXPLICAN RIESGOS Y CONSECUENCIAS ----- SE DAN RECOMENDACIONES DE HABITOS DE VIDA , ACTIVIDAD FISICA Y DIETA - </t>
  </si>
  <si>
    <t xml:space="preserve">NIEGA PATOLOGICOS PREVIOOS , NO OBESIDAD Y CON HABITOS ADECUADOS EN CUANTO ALIMETACION Y EJERCICIO , LLAMA LA ATENCION ELEVACION DE CIFRAS DE PA EN ESTA VALORACION POR LO QUE DEBE SER VISTO POR MEDICO GENERAL PARA SEGUIMIENTO Y ACALRAR DX --- SE HACE ENFASIS EN DIETA Y ACTIVIDAD FISICA , SE LE EXPLICA QUE DEBE CONSULTAR A LA BREVEDAD POSIBLE </t>
  </si>
  <si>
    <t xml:space="preserve">SAT 95 % FC 83------POLIURIA , DEBE SER VALORADO POR MEDICO GENERAL PARA VALORAR CAUSAS ( CONSUMO ALTO DE AZUCAR Y AF POSITIVOS PARA DM ) ---- TIENE PENDIENTE VALORACION POR NEUMOLOGIA  ------ SE DAN RECOMENDACIONES DE HABITOS DE VIDA , ACTIVIDAD FISICA Y DIETA - </t>
  </si>
  <si>
    <t xml:space="preserve">NIEGA PATOLOGICOS PREVIOOS , CON DOLOR LUMBAR TIPO COLICO ,CON SINTOMAS URINARIOS OCASIOINALES , DEBE SER VALORADA POR MG EN IPS ( EVALUAR CAUSAS LUMBAR - RENAL ??) ----OBESIDAD PREVIAMENTE CON BY PASS GASTRICO CON SUPLEMENTOS ULTIMOS PARACLINICOS HACE UN AÑO ( INFORMACION DADA POR LA PACIENTE ) DEBE HACERSE CONTROL PARA EVALUAR ESTADO NUTRICIONAL ACTUAL -----TIENE PENDIENETE VALORACION POR MODULO DE RODILLA , ESTA A LA ESPERA DE RESPUESTA ----- SE HACE ENFASIS EN DIETA Y ACTIVIDAD FISICA , SE LE EXPLICA LA CONDUCTA </t>
  </si>
  <si>
    <t>TABAQUISMO ACTIVO , MOTIVADO PARA ABANDONO POR LO QUE DEBE SER VALORADO POR TOXICOLOGIA --- DISMINUCION DE AGUDEZA VISUAL OJO DERECHO , TIENE PENDIENTE VALORACION POR OFTALMOLOGIA ,SEGUN EL PACIENTE DESDE HACE UN AÑO DEBE SEER VALORADO --- SE HACE ENFASIS EN DIETA Y ACTIVIDAD FISICA , SE LE EXPLICA LA CONDUCTA --</t>
  </si>
  <si>
    <t xml:space="preserve">
SAT 97 FC 70 ------CIFRAS DE PA ELEVADAS TIENE DX PREVIO DE HTA NO CUMPLE TRATAMIENTO PORQUE NO QUIERE , NO ESTA SEGURA DEL DIAGNOSTICO POR LO QUE DEBE SER VALORADA POR MG , CONSIDERAR MAPA Y DEFINIR TRATAMIENTO ----- NO HACE EJEERCICO , SEDENTARIA , CUIDA LA ALIMENTACION ---SE DAN RECOMENDACIONES DE HABITOS DE VIDA , ACTIVIDAD FISICA Y DIETA - -- SINTOMAS DEPRESIVOS , CARGA FAMILIAR ALTA DEBE SER VALORADA POR PSICOLOGIA </t>
  </si>
  <si>
    <t xml:space="preserve">
SOBRE PESO IMC 26.5 DEBE SER VALORADA POR NUTRICION --ASINTOMATICA --- SE HACE ENFASIS EN DIETA Y ACTIVIDAD FISICA , SE LE EXPLICA LA CONDUCTA --</t>
  </si>
  <si>
    <t xml:space="preserve"> CIFRAS DE PA ELEVADAS 149 /89 MMHG POR LO QUE DEBE SER VALORADA EN IPS PARA DEFINIR PERTINENCIA DE TRATAMIENTO Y ACLARA DIAGNOSTICO --- LESIONES EN PIEL DEBE ACUDIR A DERMATOLOGIA  A LA BREVEDAD POSIBLE    - POCA ACTIVIDAD FISICA SE DAN RECOMENDACIONES -- SE HACE ENFASIS EN DIETA Y ACTIVIDAD FISICA , SE LE EXPLICA LA CONDUCTA --</t>
  </si>
  <si>
    <t xml:space="preserve"> CIFRAS DE PA EN METAS , CON BUENA ADHERENCIA A TRATAMIENTO --- DOLOR EN MSIS APARENTEMENTE DESCARTAN PATOLOGIA VENOSA Y ARTERIAL ( NO CLARA ) SOLICITAN VALORACION POR NEUROLOGIA PARA REALIZAR EMG --- TABAQUISMO ACTIVO MANIFIESTA DESEO DE ABANDONO DE HABITO TABAQUICO   --SEDENTARIA POR DOLOR EN MSIS SE DAN RECOMENDACIONES  --- SE HACE ENFASIS EN DIETA Y ACTIVIDAD FISICA , SE LE EXPLICA LA CONDUCTA --</t>
  </si>
  <si>
    <t xml:space="preserve"> IMC 16.42 BAJO PESO DEBE SER VALORADO POR NUTRICION --- CIFRAS DE NORMALES ---TABAQUISMO PESADO ACTIVO CON DISNEA Y TOS , EPOC PROBABLE , DEBE SER VALORADO POR MG , SOLICITAR ESPIROMETRIA , BACILOSCOPIAS Y RX TORAX PA --- DEBE SER VALORADO POR TOXICOLOGIA , MOTIVADO PARA DEJAR DE FUMAR   ---- ABANDONÓ EL  ALCOHOL Y SPA  ( CONSUMIA BAZUCO Y OH ) Y FUE HABITANTE DE CALLE HACE 9 AÑOS  ---- POCA ACTIVIDAD FISICA SE DAN RECOMENDACIONES -- SE HACE ENFASIS EN DIETA Y ACTIVIDAD FISICA , SE LE EXPLICA LA CONDUCTA --</t>
  </si>
  <si>
    <t xml:space="preserve">
SAT 99 FC 86 ---  HIPOTIROIDISMO CON APARENTE BUEN CONTROL METABOLICO --- LESIONES EN PIEL ( ESCABIOSIS ??) DEBE SER VALORADA POR MG DE LA IPS A LA BREVEDAD POSIBLE SE LE EXPLICA QUE DEBE CONSULTAR ---SE HACE ENFASIS EN DIETA Y ACTIVIDAD FISICA --</t>
  </si>
  <si>
    <t>SAT 99 FC 74 ---  HIPERURICEMA Y OA SIN CONTROL , SE LE EXPLICA QUE DEBE CONSUTLAR Y REALIZAR CONTROL DE AYUDAS DX, SIN EMBARGO CON POCOS SINTOMAS  ---SE HACE ENFASIS EN DIETA Y ACTIVIDAD FISICA --</t>
  </si>
  <si>
    <t>SAT 99 FC 76 --- CIFRAS DE PA ELEVADAS EN ESTA EVALUACION , DEBE CONSULTAR MEDICO GENERAL PARA DEFINIR CONDUCTA Y CONFIRMAR DX , SE LE EXPLICA --- DETERIORO COGNITIVO ( NO ESTA CLARO CUAL , MAL INFORMANTE )VIVE CON LA HERMANA , SE LE EXPLICA QUE DEBE IR ACOMPAÑADO A LA CONSUTLA -- ---SE HACE ENFASIS EN DIETA Y ACTIVIDAD FISICA --</t>
  </si>
  <si>
    <t>PACIENTE CON DX NO CLARO DE DM , SIN TRATAMIENTO FARMACOLOGICO , POR LO QUE DEBE SER VALORADA POR MEDICO GENERAL PARA ACLARAR DIAGNOSTICO -- SEDENTARIA , SE HACE ENFASIS EN ESTILO DE VIDA , SE RECOMIENDA EJERCICIO 30 MIN 5 DIAS A LA SEMANA Y ALTERNAR CON ACTIVIDADES DE FUERZA --</t>
  </si>
  <si>
    <t>PACIENTE  CON CEFALEA Y DOLOR TORACICO , DEBE SER VALROADA POR MG PARA DEFINIR CONDUCTA --ACTIVIDAD FISICA MODERADA SE HACE ENFASIS EN ESTILO DE VIDA , SE RECOMIENDA EJERCICIO 30 MIN 5 DIAS A LA SEMANA Y ALTERNAR CON ACTIVIDADES DE FUERZA -- SE DAN RECOMENDACIONES NUTRICIONALES---</t>
  </si>
  <si>
    <t>PACIENTE  CON DELGADEZ MODERADA IMC 16.5 - DEBE SER VALORADO POR NUTRICION --- SEDENTARIO , SE HACE ENFASIS EN ESTILO DE VIDA , SE RECOMIENDA EJERCICIO 30 MIN 5 DIAS A LA SEMANA Y ALTERNAR CON ACTIVIDADES DE FUERZA -- SE DAN RECOMENDACIONES NUTRICIONALES-</t>
  </si>
  <si>
    <t xml:space="preserve">
PACIENTE  OBESIDAD I IMC 31.22 DOLOR EN AMBOS MSIS CON ANTECEDENTE DE ARTROSIS , DEBE SER VALORADA POR NUTRICION Y POR ORTOPEDIA --CIFRAS DE PA NORMALES --- INSUFICIENCIA VENOSA ANTECEDNETE DE CX PREVIA -DEBE SER VALORADA POR MG PARA DEFINIR PERTINENCIA DE ESTUDIOS ADICIONALES --ACTIVIDAD FISICA SEDENTARIA  SE HACE ENFASIS EN ESTILO DE VIDA , SE RECOMIENDA EJERCICIO 30 MIN 5 DIAS A LA SEMANA Y ALTERNAR CON ACTIVIDADES DE FUERZA -- SE DAN RECOMENDACIONES NUTRICIONALES---</t>
  </si>
  <si>
    <t>PACIENTE GASTRITIS REALIZAN EDS CON GASTRITIS H PYLORI NEGATIVO , MEJORIA PARCIAL , SE DAN RECOMENDACIONES DE DIETA ---NODULOS TIROIDEOS SE DEBE CONTINUAR SEGUIMIENTO POR MEDICINA GENERAL -- SE DAN RECOMENDACIONES ACTIVIDAD FISICA SEDENTARIA  SE HACE ENFASIS EN ESTILO DE VIDA , SE RECOMIENDA EJERCICIO 30 MIN 5 DIAS A LA SEMANA Y ALTERNAR CON ACTIVIDADES DE FUERZA -- SE DAN RECOMENDACIONES NUTRICIONALES---</t>
  </si>
  <si>
    <t xml:space="preserve">
PACIENTE CON TABAQUISMO IMPORTANTE DESDE LA JUVENTUD HASTA HACE UN MES QUE FUE HOSPITALIZADA POR IRB , PRESENTO SATURACIONES BAJAS , ACTUALMETNE CON SATURACION EN 85 %  SIN EMBARGO , CON LENGUAJE FLUIDO Y NO IMPRESIONA CIANOSIS , SIN EMBARGO SE RECOMIENDA ACUDIR POR URGENCIAS , NO HA SIDO VALORADA POST EGRESO , DEBE SER VISTA POR NEUMOLOGIA ---- SE DAN RECOMENDACIONES ACTIVIDAD FISICA SEDENTARIA  SE HACE ENFASIS EN ESTILO DE VIDA , SE RECOMIENDA EJERCICIO 30 MIN 5 DIAS A LA SEMANA Y ALTERNAR CON ACTIVIDADES DE FUERZA -- SE DAN RECOMENDACIONES NUTRICIONALES---</t>
  </si>
  <si>
    <t>PACIENTE CON HIPERTENSION ARTERIAL BIEN CONTROLADA --- DISLIPIDEMIA EN TTO CON ESTATINA , NO LA CUMPLE POR DOLOR EN MSIS / CALAMBRES / INSUFICIENCIA VENOSA DEBE SER VALORADA POR MG PARA DEFINIR PERTINENCIA DE ESTUDIOS ADICIONALES  --- SE DAN RECOMENDACIONES ACTIVIDAD FISICA SEDENTARIA  SE HACE ENFASIS EN ESTILO DE VIDA , SE RECOMIENDA EJERCICIO 30 MIN 5 DIAS A LA SEMANA Y ALTERNAR CON ACTIVIDÀADES DE FUERZA --SOBRE PESO IMC 26  SE DAN RECOMENDACIONES NUTRICIONALES---</t>
  </si>
  <si>
    <t>PACIENTE SIN ANTECEDENTES PATOLOGICOS ,CON CAIDA DE CABELLO Y ASTENIA , DEBE SER VALORADA POR MEDICINA GENERAL PARA EVALUAR CAUSAS (ANEMIA ?? ) --- SE DAN RECOMENDACIONES ACTIVIDAD FISICA SEDENTARIA  SE HACE ENFASIS EN ESTILO DE VIDA , SE RECOMIENDA EJERCICIO 30 MIN 5 DIAS A LA SEMANA Y ALTERNAR CON ACTIVIDÀADES DE FUERZA -- SE DAN RECOMENDACIONES NUTRICIONALES---</t>
  </si>
  <si>
    <t>PACIENTE SIN ANTECEDENTES PATOLOGICOS , SOLICTA CHEQUEO GENERAL CON CIFRAS DE PA NORMAL , SATURACION ADECUADA , DEBE SER VALORADO POR PROGRAMA DE VEJEZ Y REALIZAR LOS ESTUDIOS CORRESPONDIENTES --- SE DAN RECOMENDACIONES ACTIVIDAD FISICA SEDENTARIA  SE HACE ENFASIS EN ESTILO DE VIDA , SE RECOMIENDA EJERCICIO 30 MIN 5 DIAS A LA SEMANA Y ALTERNAR CON ACTIVIDÀADES DE FUERZA -- SE DAN RECOMENDACIONES NUTRICIONALES---</t>
  </si>
  <si>
    <t xml:space="preserve">PACIENTE CON ANTECEDENTE DE HTA CON CIFRARS DE PA FUERA DE METAS , SIN EMBARGO REFIERE QUE EN CONTROLES PREVIOS CON CIFRAS ADECUADAS , TIENE CITA EN ENERO 2025 --- SINTOMAS URINARIOS CON APARENTE HPB DEBE SER VALORADO POR UROLOGIA - SE DAN RECOMENDACIONES ACTIVIDAD FISICA SEDENTARIA  SE HACE ENFASIS EN ESTILO DE VIDA , SE RECOMIENDA EJERCICIO 30 MIN 5 DIAS A LA SEMANA Y ALTERNAR CON ACTIVIDÀADES DE FUERZA -- SE DAN RECOMENDACIONES NUTRICIONALES---
</t>
  </si>
  <si>
    <t xml:space="preserve">PA NORMAL , BUENOS HABITOS DE VIDA , IMC CON SOBRE PESO 28.6  -- - SE DAN RECOMENDACIONES ACTIVIDAD FISICA SEDENTARIA  SE HACE ENFASIS EN ESTILO DE VIDA , SE RECOMIENDA EJERCICIO 30 MIN 5 DIAS A LA SEMANA Y ALTERNAR CON ACTIVIDÀADES DE FUERZA -- - DEBE SER VALORADA POR NUTRICION --SE DAN RECOMENDACIONES NUTRICIONALES---
</t>
  </si>
  <si>
    <t xml:space="preserve">
PACIENTE CON ANTECEDENTE DE HTA CON CIFRAS DE PA EN METAS --- ARTROSIS CON MULTIPLES DOLORES , TIENE PENDIENTE VALORACION POR CLINICA DE DOLOR , ACTUALMETNE SIN TRATAMIENTO DEBE CONSULTAR MEDICO GENERAL PARA INDICAR TTO INICIAL -- - SE DAN RECOMENDACIONES ACTIVIDAD FISICA SEDENTARIA  SE HACE ENFASIS EN ESTILO DE VIDA , SE RECOMIENDA EJERCICIO 30 MIN 5 DIAS A LA SEMANA Y ALTERNAR CON ACTIVIDÀADES DE FUERZA -- OBESIDAD II IMC 38 - DEBE SER VALORADA POR NUTRICION --SE DAN RECOMENDACIONES NUTRICIONALES---</t>
  </si>
  <si>
    <t>PA  EN METAS ---- OBESIDAD IMC 32.8 SS VALORACION POR NUTRICION ---   SEDENTARIA  SE HACE ENFASIS EN ESTILO DE VIDA , SE RECOMIENDA EJERCICIO 30 MIN 5 DIAS A LA SEMANA Y ALTERNAR CON ACTIVIDÀADES DE FUERZA --DOLOR EN HOMBRO IZQUIERDO, DEBE SER VALORADA POR MG EN FORMA PRIORITARIA YA QUE ES SECUNDARIO A TRAUMA  --SE DAN RECOMENDACIONES NUTRICIONALES---</t>
  </si>
  <si>
    <t>CEFALEA/ TINNITUS  CON CIFRAS DE PA ELEVADAS POR LO QUE DEBE SER VALORADO POR MEDICINA GENERAL Y  DEFINIR  PERTINENCIA DE TRATAMIENTO ----  SE HACE ENFASIS EN ESTILO DE VIDA , SE RECOMIENDA EJERCICIO 30 MIN 5 DIAS A LA SEMANA Y ALTERNAR CON ACTIVIDÀADES DE FUERZA -- --SE DAN RECOMENDACIONES NUTRICIONALES---</t>
  </si>
  <si>
    <t>DISTRIBUCION POR SEXO</t>
  </si>
  <si>
    <t>FEMENINO</t>
  </si>
  <si>
    <t>MASCULINO</t>
  </si>
  <si>
    <t>TOTAL</t>
  </si>
  <si>
    <t>DISTRIBUCION POR EDAD</t>
  </si>
  <si>
    <t>ADOLESCENCIA:12 A 17 AÑOS</t>
  </si>
  <si>
    <t>JOVEN: 18 A 29 AÑOS</t>
  </si>
  <si>
    <t>ADULTEZ: 30  A 59 AÑOS</t>
  </si>
  <si>
    <t>VEJEZ 60 AÑOS Y MAS</t>
  </si>
  <si>
    <t>DISTRIBUCION POR EPS</t>
  </si>
  <si>
    <t>NUEVA EPS</t>
  </si>
  <si>
    <t>SALUD TOTAL</t>
  </si>
  <si>
    <t>SAVIA SALUD</t>
  </si>
  <si>
    <t>SANITAS</t>
  </si>
  <si>
    <t>OTRAS</t>
  </si>
  <si>
    <t>OCUPACION</t>
  </si>
  <si>
    <t>AMA DE CASA</t>
  </si>
  <si>
    <t>PENSIONADO</t>
  </si>
  <si>
    <t>EMPLEADO</t>
  </si>
  <si>
    <t>DESEMPLEADA</t>
  </si>
  <si>
    <t>ESTUDIANTE</t>
  </si>
  <si>
    <t>OTROS</t>
  </si>
  <si>
    <t>MOTIVO DE CONSULTA</t>
  </si>
  <si>
    <t>ASESORIA  POR ANTECEDENTE O ENFERMEDAD</t>
  </si>
  <si>
    <t>CONDUCTA</t>
  </si>
  <si>
    <t>BAJO PESO (IMC &lt; 18,5)</t>
  </si>
  <si>
    <t>NORMAL (IMC 18,5 - 25)</t>
  </si>
  <si>
    <t>OBESIDAD (IMC &gt; 30)</t>
  </si>
  <si>
    <t>DETECCION CANCER DE COLON</t>
  </si>
  <si>
    <t>DETECCION CANCER DE PROSTATA</t>
  </si>
  <si>
    <t>ATENCION SALUD MENTAL</t>
  </si>
  <si>
    <t>ATENCION SALUD ADOLESCENTE</t>
  </si>
  <si>
    <t>CONTRIBUTIVO</t>
  </si>
  <si>
    <t>SUBSIDIADO</t>
  </si>
  <si>
    <t>ATENCION SALUD DE LA VEJEZ</t>
  </si>
  <si>
    <t>ESPECIAL</t>
  </si>
  <si>
    <t>ATENCION SALUD DE LA ADULTEZ</t>
  </si>
  <si>
    <t>SIN DATO / NO TIENE</t>
  </si>
  <si>
    <t>PROGRAMA ENF. CRONICAS</t>
  </si>
  <si>
    <t>ATENCION SALUD DEL JOVEN</t>
  </si>
  <si>
    <t>TOTAL PACIENTES ATENDIDOS POR MEDICINA INTERNA</t>
  </si>
  <si>
    <t>SANIDAD MILITAR / PONAL</t>
  </si>
  <si>
    <t>REGIMEN DE SEGURIDAD SOCIAL</t>
  </si>
  <si>
    <t>FACTORES DE RIESGO - TABAQUISMO</t>
  </si>
  <si>
    <t>FACTORES DE RIESGO - HTA</t>
  </si>
  <si>
    <t>HTA GRADO I (PAS: 130 - 139 y/o PAD: 80 -89)</t>
  </si>
  <si>
    <t>HTA GRADO II (PAS: &gt;= 140 y/o PAD:&gt;= 90)</t>
  </si>
  <si>
    <t>NORMOTENSO (PAS &lt; 130 y PAD &lt;80)</t>
  </si>
  <si>
    <t>FACTORES DE RIESGO - ACTIVIDAD FISICA</t>
  </si>
  <si>
    <t>FACTORES DE RIESGO - OBESIDAD</t>
  </si>
  <si>
    <t>SOBREPESO (IMC &gt;25 - 30)</t>
  </si>
  <si>
    <t>%</t>
  </si>
  <si>
    <t>CANALIZACIONES</t>
  </si>
  <si>
    <t>DESEMPLEADO</t>
  </si>
  <si>
    <t xml:space="preserve">OTRO </t>
  </si>
  <si>
    <t>DETECCION ALTERACIONES DEL CUELLO UTERINO</t>
  </si>
  <si>
    <t>DETECCION ALTERACION DE LA MAMA</t>
  </si>
  <si>
    <t>ATENCION EN SALUD MENTAL</t>
  </si>
  <si>
    <t>ATENCIONES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</si>
</sst>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
  </numFmts>
  <fonts count="40"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u/>
      <sz val="11"/>
      <color theme="10"/>
      <name val="Aptos Narrow"/>
      <family val="2"/>
      <scheme val="minor"/>
    </font>
    <font>
      <b/>
      <sz val="12"/>
      <color theme="0"/>
      <name val="Aptos Narrow"/>
      <family val="2"/>
      <scheme val="minor"/>
    </font>
    <font>
      <sz val="11"/>
      <color rgb="FF000000"/>
      <name val="Aptos Narrow"/>
      <family val="2"/>
      <scheme val="minor"/>
    </font>
    <font>
      <sz val="11"/>
      <color rgb="FF000000"/>
      <name val="Calibri"/>
      <family val="2"/>
    </font>
    <font>
      <sz val="10"/>
      <color theme="1"/>
      <name val="Aptos Narrow"/>
      <family val="2"/>
      <scheme val="minor"/>
    </font>
    <font>
      <u/>
      <sz val="10"/>
      <color theme="10"/>
      <name val="Aptos Narrow"/>
      <family val="2"/>
      <scheme val="minor"/>
    </font>
    <font>
      <sz val="11"/>
      <name val="Aptos Narrow"/>
      <family val="2"/>
      <scheme val="minor"/>
    </font>
    <font>
      <sz val="11"/>
      <color theme="1"/>
      <name val="Calibri"/>
      <family val="2"/>
    </font>
    <font>
      <sz val="11"/>
      <color rgb="FF000000"/>
      <name val="Arial"/>
      <family val="2"/>
    </font>
    <font>
      <u/>
      <sz val="11"/>
      <color theme="10"/>
      <name val="Arial"/>
      <family val="2"/>
    </font>
    <font>
      <sz val="11"/>
      <color theme="1"/>
      <name val="Arial"/>
      <family val="2"/>
    </font>
    <font>
      <sz val="10"/>
      <color indexed="8"/>
      <name val="Aptos Narrow"/>
      <family val="2"/>
      <scheme val="minor"/>
    </font>
    <font>
      <sz val="10"/>
      <color rgb="FF000000"/>
      <name val="Aptos Narrow"/>
      <family val="2"/>
      <scheme val="minor"/>
    </font>
    <font>
      <sz val="9"/>
      <color rgb="FF000000"/>
      <name val="Century Gothic"/>
      <family val="2"/>
    </font>
    <font>
      <u/>
      <sz val="9"/>
      <color theme="10"/>
      <name val="Century Gothic"/>
      <family val="2"/>
    </font>
    <font>
      <sz val="9"/>
      <name val="Century Gothic"/>
      <family val="2"/>
    </font>
    <font>
      <sz val="11"/>
      <color rgb="FF111111"/>
      <name val="Aptos Narrow"/>
      <family val="2"/>
      <scheme val="minor"/>
    </font>
    <font>
      <sz val="10"/>
      <color rgb="FF000000"/>
      <name val="Century Gothic"/>
      <family val="2"/>
    </font>
    <font>
      <u/>
      <sz val="10"/>
      <color theme="10"/>
      <name val="Century Gothic"/>
      <family val="2"/>
    </font>
    <font>
      <u/>
      <sz val="10"/>
      <color rgb="FF1155CC"/>
      <name val="Century Gothic"/>
      <family val="2"/>
    </font>
    <font>
      <sz val="10"/>
      <color theme="1"/>
      <name val="Arial"/>
      <family val="2"/>
    </font>
    <font>
      <sz val="11"/>
      <color indexed="8"/>
      <name val="Aptos Narrow"/>
      <family val="2"/>
      <scheme val="minor"/>
    </font>
    <font>
      <sz val="11"/>
      <color rgb="FF444444"/>
      <name val="Aptos Narrow"/>
      <family val="2"/>
      <scheme val="minor"/>
    </font>
    <font>
      <sz val="11"/>
      <color rgb="FFC00000"/>
      <name val="Aptos Narrow"/>
      <family val="2"/>
      <scheme val="minor"/>
    </font>
    <font>
      <sz val="11"/>
      <color rgb="FF242424"/>
      <name val="Aptos Narrow"/>
      <family val="2"/>
    </font>
    <font>
      <b/>
      <sz val="12"/>
      <color theme="1"/>
      <name val="Aptos Narrow"/>
      <family val="2"/>
      <scheme val="minor"/>
    </font>
    <font>
      <sz val="12"/>
      <color theme="1"/>
      <name val="Aptos Narrow"/>
      <family val="2"/>
      <scheme val="minor"/>
    </font>
    <font>
      <sz val="11"/>
      <color theme="1"/>
      <name val="Aptos Display"/>
      <family val="2"/>
      <scheme val="major"/>
    </font>
    <font>
      <sz val="12"/>
      <color theme="1"/>
      <name val="Aptos Display"/>
      <family val="2"/>
      <scheme val="major"/>
    </font>
    <font>
      <sz val="9"/>
      <color theme="1"/>
      <name val="Aptos Display"/>
      <family val="2"/>
      <scheme val="major"/>
    </font>
    <font>
      <sz val="10"/>
      <color theme="1"/>
      <name val="Aptos Display"/>
      <family val="2"/>
      <scheme val="major"/>
    </font>
    <font>
      <u/>
      <sz val="11"/>
      <color rgb="FF1155CC"/>
      <name val="Aptos Narrow"/>
      <family val="2"/>
      <scheme val="minor"/>
    </font>
    <font>
      <sz val="11"/>
      <color theme="5"/>
      <name val="Aptos Narrow"/>
      <family val="2"/>
      <scheme val="minor"/>
    </font>
    <font>
      <b/>
      <sz val="10"/>
      <color theme="0"/>
      <name val="Aptos Narrow"/>
      <family val="2"/>
      <scheme val="minor"/>
    </font>
    <font>
      <sz val="10"/>
      <name val="Aptos Narrow"/>
      <family val="2"/>
      <scheme val="minor"/>
    </font>
    <font>
      <b/>
      <sz val="10"/>
      <name val="Aptos Narrow"/>
      <family val="2"/>
      <scheme val="minor"/>
    </font>
  </fonts>
  <fills count="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89999084444715716"/>
        <bgColor indexed="64"/>
      </patternFill>
    </fill>
  </fills>
  <borders count="12">
    <border>
      <left/>
      <right/>
      <top/>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16" fillId="0" borderId="0"/>
    <xf numFmtId="0" fontId="9" fillId="0" borderId="0" applyNumberFormat="0" applyFill="0" applyBorder="0" applyAlignment="0" applyProtection="0"/>
  </cellStyleXfs>
  <cellXfs count="178">
    <xf numFmtId="0" fontId="0" fillId="0" borderId="0" xfId="0"/>
    <xf numFmtId="0" fontId="1" fillId="2" borderId="0" xfId="0" applyFont="1" applyFill="1" applyAlignment="1">
      <alignment horizontal="center"/>
    </xf>
    <xf numFmtId="14" fontId="5" fillId="2" borderId="1" xfId="0" applyNumberFormat="1" applyFont="1" applyFill="1" applyBorder="1" applyAlignment="1">
      <alignment horizontal="center" wrapText="1"/>
    </xf>
    <xf numFmtId="0" fontId="1" fillId="2" borderId="3" xfId="0" applyFont="1" applyFill="1" applyBorder="1" applyAlignment="1">
      <alignment vertical="center"/>
    </xf>
    <xf numFmtId="0" fontId="6" fillId="3" borderId="0" xfId="0" applyFont="1" applyFill="1"/>
    <xf numFmtId="0" fontId="0" fillId="0" borderId="4" xfId="0" applyBorder="1" applyAlignment="1">
      <alignment horizontal="center"/>
    </xf>
    <xf numFmtId="0" fontId="0" fillId="0" borderId="4" xfId="0" applyBorder="1" applyAlignment="1">
      <alignment vertical="center"/>
    </xf>
    <xf numFmtId="0" fontId="0" fillId="0" borderId="4" xfId="0" applyBorder="1" applyAlignment="1">
      <alignment horizontal="center" vertical="center"/>
    </xf>
    <xf numFmtId="1" fontId="0" fillId="0" borderId="4" xfId="0" applyNumberFormat="1" applyBorder="1" applyAlignment="1">
      <alignment horizontal="center" vertical="center"/>
    </xf>
    <xf numFmtId="0" fontId="6" fillId="0" borderId="0" xfId="0" applyFont="1"/>
    <xf numFmtId="0" fontId="0" fillId="0" borderId="0" xfId="0" applyAlignment="1">
      <alignment horizontal="left" wrapText="1"/>
    </xf>
    <xf numFmtId="0" fontId="19" fillId="0" borderId="4" xfId="3" applyFont="1" applyFill="1" applyBorder="1" applyAlignment="1">
      <alignment vertical="center" wrapText="1"/>
    </xf>
    <xf numFmtId="0" fontId="20" fillId="0" borderId="4" xfId="2" applyFont="1" applyBorder="1" applyAlignment="1">
      <alignment horizontal="center" vertical="center" wrapText="1"/>
    </xf>
    <xf numFmtId="0" fontId="8" fillId="0" borderId="4" xfId="0" applyFont="1" applyBorder="1" applyAlignment="1">
      <alignment vertical="center"/>
    </xf>
    <xf numFmtId="0" fontId="2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vertical="center" wrapText="1"/>
    </xf>
    <xf numFmtId="14" fontId="0" fillId="0" borderId="4" xfId="0" applyNumberFormat="1" applyBorder="1" applyAlignment="1">
      <alignment horizontal="right" vertical="center"/>
    </xf>
    <xf numFmtId="14" fontId="11" fillId="0" borderId="4" xfId="0" applyNumberFormat="1" applyFont="1" applyBorder="1" applyAlignment="1">
      <alignment horizontal="center" vertical="center" wrapText="1"/>
    </xf>
    <xf numFmtId="14" fontId="0" fillId="0" borderId="4" xfId="0" applyNumberFormat="1" applyBorder="1" applyAlignment="1">
      <alignment horizontal="center" vertical="center"/>
    </xf>
    <xf numFmtId="0" fontId="4" fillId="0" borderId="4" xfId="1" applyFill="1" applyBorder="1" applyAlignment="1">
      <alignment vertical="center"/>
    </xf>
    <xf numFmtId="0" fontId="8" fillId="0" borderId="4" xfId="0" applyFont="1" applyBorder="1" applyAlignment="1">
      <alignment horizontal="center" vertical="center"/>
    </xf>
    <xf numFmtId="0" fontId="0" fillId="0" borderId="4" xfId="0" applyBorder="1" applyAlignment="1">
      <alignment horizontal="left" vertical="center"/>
    </xf>
    <xf numFmtId="0" fontId="4" fillId="0" borderId="4" xfId="1" applyFill="1" applyBorder="1" applyAlignment="1">
      <alignment horizontal="center" vertical="center"/>
    </xf>
    <xf numFmtId="0" fontId="0" fillId="0" borderId="4" xfId="0" applyBorder="1" applyAlignment="1">
      <alignment vertical="center" wrapText="1"/>
    </xf>
    <xf numFmtId="0" fontId="9" fillId="0" borderId="4" xfId="1" applyFont="1" applyFill="1" applyBorder="1" applyAlignment="1">
      <alignment horizontal="center" vertical="center"/>
    </xf>
    <xf numFmtId="0" fontId="8" fillId="0" borderId="4" xfId="0" applyFont="1" applyBorder="1" applyAlignment="1">
      <alignment horizontal="center" vertical="center" wrapText="1"/>
    </xf>
    <xf numFmtId="0" fontId="9" fillId="0" borderId="4" xfId="1" applyFont="1" applyFill="1" applyBorder="1" applyAlignment="1">
      <alignment vertical="center"/>
    </xf>
    <xf numFmtId="0" fontId="0" fillId="0" borderId="4" xfId="0" quotePrefix="1" applyBorder="1" applyAlignment="1">
      <alignment horizontal="center" vertical="center"/>
    </xf>
    <xf numFmtId="0" fontId="0" fillId="3" borderId="0" xfId="0" applyFill="1"/>
    <xf numFmtId="14" fontId="0" fillId="3" borderId="0" xfId="0" applyNumberFormat="1" applyFill="1"/>
    <xf numFmtId="1" fontId="0" fillId="3" borderId="0" xfId="0" applyNumberFormat="1" applyFill="1"/>
    <xf numFmtId="0" fontId="0" fillId="3" borderId="0" xfId="0" applyFill="1" applyAlignment="1">
      <alignment horizontal="center"/>
    </xf>
    <xf numFmtId="0" fontId="0" fillId="3" borderId="0" xfId="0" applyFill="1" applyAlignment="1">
      <alignment wrapText="1"/>
    </xf>
    <xf numFmtId="14" fontId="29" fillId="2" borderId="5" xfId="0" applyNumberFormat="1" applyFont="1" applyFill="1" applyBorder="1" applyAlignment="1">
      <alignment horizontal="center"/>
    </xf>
    <xf numFmtId="0" fontId="30" fillId="0" borderId="0" xfId="0" applyFont="1"/>
    <xf numFmtId="0" fontId="6" fillId="0" borderId="10" xfId="0" applyFont="1" applyBorder="1" applyAlignment="1">
      <alignment horizontal="center" vertical="center"/>
    </xf>
    <xf numFmtId="14" fontId="0" fillId="0" borderId="11" xfId="0" applyNumberFormat="1" applyBorder="1" applyAlignment="1">
      <alignment horizontal="center" vertical="center"/>
    </xf>
    <xf numFmtId="0" fontId="6" fillId="0" borderId="11" xfId="0" applyFont="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vertical="center"/>
    </xf>
    <xf numFmtId="1" fontId="0" fillId="0" borderId="11" xfId="0" applyNumberFormat="1" applyBorder="1" applyAlignment="1">
      <alignment horizontal="center" vertical="center"/>
    </xf>
    <xf numFmtId="0" fontId="4" fillId="0" borderId="11" xfId="3" applyFont="1" applyFill="1" applyBorder="1" applyAlignment="1">
      <alignment vertical="center"/>
    </xf>
    <xf numFmtId="0" fontId="1" fillId="0" borderId="11"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horizontal="left" vertical="center"/>
    </xf>
    <xf numFmtId="0" fontId="31" fillId="0" borderId="11" xfId="0" applyFont="1" applyBorder="1" applyAlignment="1">
      <alignment horizontal="center" vertical="center"/>
    </xf>
    <xf numFmtId="0" fontId="6" fillId="0" borderId="11" xfId="0" applyFont="1" applyBorder="1" applyAlignment="1">
      <alignment vertical="center"/>
    </xf>
    <xf numFmtId="0" fontId="10" fillId="0" borderId="11" xfId="0" applyFont="1" applyBorder="1" applyAlignment="1">
      <alignment horizontal="center" vertical="center"/>
    </xf>
    <xf numFmtId="3" fontId="0" fillId="0" borderId="11" xfId="0" applyNumberFormat="1" applyBorder="1" applyAlignment="1">
      <alignment horizontal="center" vertical="center"/>
    </xf>
    <xf numFmtId="0" fontId="32" fillId="0" borderId="11" xfId="0" applyFont="1" applyBorder="1" applyAlignment="1">
      <alignment horizontal="center" vertical="center"/>
    </xf>
    <xf numFmtId="0" fontId="4" fillId="0" borderId="11" xfId="1" applyFill="1" applyBorder="1" applyAlignment="1">
      <alignment vertical="center"/>
    </xf>
    <xf numFmtId="0" fontId="6" fillId="0" borderId="11" xfId="1" applyFont="1" applyFill="1" applyBorder="1" applyAlignment="1">
      <alignment vertical="center"/>
    </xf>
    <xf numFmtId="0" fontId="6" fillId="0" borderId="11" xfId="2" applyFont="1" applyBorder="1" applyAlignment="1">
      <alignment horizontal="center" vertical="center"/>
    </xf>
    <xf numFmtId="0" fontId="6" fillId="0" borderId="11" xfId="2" applyFont="1" applyBorder="1" applyAlignment="1">
      <alignment vertical="center"/>
    </xf>
    <xf numFmtId="14" fontId="6" fillId="0" borderId="11" xfId="2" applyNumberFormat="1" applyFont="1" applyBorder="1" applyAlignment="1">
      <alignment horizontal="center" vertical="center"/>
    </xf>
    <xf numFmtId="0" fontId="33" fillId="0" borderId="11" xfId="0" applyFont="1" applyBorder="1" applyAlignment="1">
      <alignment horizontal="center" vertical="center"/>
    </xf>
    <xf numFmtId="14" fontId="6" fillId="0" borderId="11" xfId="0" applyNumberFormat="1" applyFont="1" applyBorder="1" applyAlignment="1">
      <alignment horizontal="center" vertical="center"/>
    </xf>
    <xf numFmtId="0" fontId="0" fillId="0" borderId="11" xfId="0" applyBorder="1" applyAlignment="1">
      <alignment horizontal="left" vertical="center"/>
    </xf>
    <xf numFmtId="0" fontId="34" fillId="0" borderId="11" xfId="0" applyFont="1" applyBorder="1" applyAlignment="1">
      <alignment horizontal="center" vertical="center"/>
    </xf>
    <xf numFmtId="0" fontId="35" fillId="0" borderId="11" xfId="0" applyFont="1" applyBorder="1" applyAlignment="1">
      <alignment vertical="center"/>
    </xf>
    <xf numFmtId="0" fontId="6" fillId="0" borderId="4" xfId="0" applyFont="1" applyBorder="1" applyAlignment="1">
      <alignment vertical="center"/>
    </xf>
    <xf numFmtId="0" fontId="0" fillId="0" borderId="11" xfId="0" applyBorder="1" applyAlignment="1">
      <alignment vertical="center" wrapText="1"/>
    </xf>
    <xf numFmtId="0" fontId="25" fillId="0" borderId="11" xfId="0" applyFont="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vertical="center" readingOrder="1"/>
    </xf>
    <xf numFmtId="0" fontId="0" fillId="0" borderId="11" xfId="0" applyBorder="1" applyAlignment="1">
      <alignment horizontal="center" vertical="center" readingOrder="1"/>
    </xf>
    <xf numFmtId="0" fontId="0" fillId="0" borderId="11" xfId="0" applyBorder="1" applyAlignment="1">
      <alignment vertical="center" wrapText="1" readingOrder="1"/>
    </xf>
    <xf numFmtId="0" fontId="4" fillId="0" borderId="11" xfId="1" applyFill="1" applyBorder="1" applyAlignment="1">
      <alignment horizontal="center" vertical="center"/>
    </xf>
    <xf numFmtId="0" fontId="0" fillId="0" borderId="11" xfId="0" applyBorder="1" applyAlignment="1">
      <alignment horizontal="center" vertical="center" wrapText="1"/>
    </xf>
    <xf numFmtId="0" fontId="0" fillId="0" borderId="0" xfId="0" applyAlignment="1">
      <alignment horizontal="left"/>
    </xf>
    <xf numFmtId="0" fontId="0" fillId="0" borderId="11" xfId="0" quotePrefix="1" applyBorder="1" applyAlignment="1">
      <alignment horizontal="center" vertical="center"/>
    </xf>
    <xf numFmtId="0" fontId="4" fillId="0" borderId="11" xfId="3" applyFont="1" applyFill="1" applyBorder="1" applyAlignment="1">
      <alignment horizontal="center" vertical="center"/>
    </xf>
    <xf numFmtId="0" fontId="27" fillId="0" borderId="11" xfId="0" applyFont="1" applyBorder="1" applyAlignment="1">
      <alignment horizontal="center" vertical="center"/>
    </xf>
    <xf numFmtId="0" fontId="36" fillId="0" borderId="11" xfId="0" applyFont="1" applyBorder="1" applyAlignment="1">
      <alignment horizontal="center" vertical="center" wrapText="1"/>
    </xf>
    <xf numFmtId="0" fontId="2" fillId="0" borderId="11" xfId="0" applyFont="1" applyBorder="1" applyAlignment="1">
      <alignment vertical="center" wrapText="1"/>
    </xf>
    <xf numFmtId="0" fontId="2" fillId="0" borderId="11" xfId="0" applyFont="1" applyBorder="1" applyAlignment="1">
      <alignment horizontal="center" vertical="center" wrapText="1"/>
    </xf>
    <xf numFmtId="0" fontId="9" fillId="0" borderId="4" xfId="3" applyFill="1" applyBorder="1" applyAlignment="1">
      <alignment vertical="center"/>
    </xf>
    <xf numFmtId="0" fontId="7" fillId="0" borderId="4" xfId="0" applyFont="1" applyBorder="1" applyAlignment="1">
      <alignment horizontal="center" vertical="center"/>
    </xf>
    <xf numFmtId="0" fontId="5" fillId="0" borderId="4" xfId="0" applyFont="1" applyBorder="1" applyAlignment="1">
      <alignment horizontal="center" vertical="center"/>
    </xf>
    <xf numFmtId="0" fontId="6" fillId="0" borderId="4" xfId="0" applyFont="1" applyBorder="1" applyAlignment="1">
      <alignment horizontal="center" vertical="center"/>
    </xf>
    <xf numFmtId="164" fontId="8" fillId="0" borderId="4" xfId="0" applyNumberFormat="1" applyFont="1" applyBorder="1" applyAlignment="1">
      <alignment horizontal="center" vertical="center"/>
    </xf>
    <xf numFmtId="0" fontId="6" fillId="0" borderId="4" xfId="0" applyFont="1" applyBorder="1" applyAlignment="1">
      <alignment horizontal="center" vertical="center" wrapText="1"/>
    </xf>
    <xf numFmtId="0" fontId="11" fillId="0" borderId="4" xfId="0" applyFont="1" applyBorder="1" applyAlignment="1">
      <alignment horizontal="center" vertical="center"/>
    </xf>
    <xf numFmtId="3" fontId="0" fillId="0" borderId="4" xfId="0" applyNumberForma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center" vertical="center" wrapText="1"/>
    </xf>
    <xf numFmtId="0" fontId="11" fillId="0" borderId="4" xfId="0" applyFont="1" applyBorder="1" applyAlignment="1">
      <alignment horizontal="center" vertical="center" wrapText="1"/>
    </xf>
    <xf numFmtId="0" fontId="12" fillId="0" borderId="4" xfId="1" applyFont="1" applyFill="1" applyBorder="1" applyAlignment="1">
      <alignment vertical="center"/>
    </xf>
    <xf numFmtId="0" fontId="13" fillId="0" borderId="4" xfId="1" applyFont="1" applyFill="1" applyBorder="1" applyAlignment="1">
      <alignment vertical="center"/>
    </xf>
    <xf numFmtId="0" fontId="14" fillId="0" borderId="4" xfId="0" applyFont="1" applyBorder="1" applyAlignment="1">
      <alignment horizontal="center" vertical="center"/>
    </xf>
    <xf numFmtId="0" fontId="15" fillId="0" borderId="4" xfId="0" applyFont="1" applyBorder="1" applyAlignment="1">
      <alignment horizontal="center" vertical="center" wrapText="1"/>
    </xf>
    <xf numFmtId="0" fontId="14" fillId="0" borderId="4" xfId="0" applyFont="1" applyBorder="1" applyAlignment="1">
      <alignment vertical="center"/>
    </xf>
    <xf numFmtId="0" fontId="6" fillId="0" borderId="4" xfId="2" applyFont="1" applyBorder="1" applyAlignment="1">
      <alignment horizontal="center" vertical="center" wrapText="1"/>
    </xf>
    <xf numFmtId="0" fontId="17" fillId="0" borderId="4" xfId="2" applyFont="1" applyBorder="1" applyAlignment="1">
      <alignment vertical="center" wrapText="1"/>
    </xf>
    <xf numFmtId="14" fontId="6" fillId="0" borderId="4" xfId="2" applyNumberFormat="1" applyFont="1" applyBorder="1" applyAlignment="1">
      <alignment horizontal="center" vertical="center" wrapText="1"/>
    </xf>
    <xf numFmtId="0" fontId="6" fillId="0" borderId="4" xfId="2" applyFont="1" applyBorder="1" applyAlignment="1">
      <alignment horizontal="left" vertical="center" wrapText="1"/>
    </xf>
    <xf numFmtId="0" fontId="18" fillId="0" borderId="4" xfId="3" applyFont="1" applyFill="1" applyBorder="1" applyAlignment="1">
      <alignment vertical="center" wrapText="1"/>
    </xf>
    <xf numFmtId="0" fontId="17" fillId="0" borderId="4" xfId="2" applyFont="1" applyBorder="1" applyAlignment="1">
      <alignment horizontal="center" vertical="center" wrapText="1"/>
    </xf>
    <xf numFmtId="0" fontId="6" fillId="0" borderId="4" xfId="2" applyFont="1" applyBorder="1" applyAlignment="1">
      <alignment horizontal="center" vertical="center"/>
    </xf>
    <xf numFmtId="0" fontId="17" fillId="0" borderId="4" xfId="2" applyFont="1" applyBorder="1" applyAlignment="1">
      <alignment vertical="center"/>
    </xf>
    <xf numFmtId="14" fontId="6" fillId="0" borderId="4" xfId="2" applyNumberFormat="1" applyFont="1" applyBorder="1" applyAlignment="1">
      <alignment horizontal="center" vertical="center"/>
    </xf>
    <xf numFmtId="0" fontId="6" fillId="0" borderId="4" xfId="2" applyFont="1" applyBorder="1" applyAlignment="1">
      <alignment horizontal="left" vertical="center"/>
    </xf>
    <xf numFmtId="0" fontId="18" fillId="0" borderId="4" xfId="3" applyFont="1" applyFill="1" applyBorder="1" applyAlignment="1">
      <alignment vertical="center"/>
    </xf>
    <xf numFmtId="0" fontId="17" fillId="0" borderId="4" xfId="2" applyFont="1" applyBorder="1" applyAlignment="1">
      <alignment horizontal="center" vertical="center"/>
    </xf>
    <xf numFmtId="0" fontId="19" fillId="0" borderId="4" xfId="2" applyFont="1" applyBorder="1" applyAlignment="1">
      <alignment vertical="center" wrapText="1"/>
    </xf>
    <xf numFmtId="0" fontId="21" fillId="0" borderId="4" xfId="0" applyFont="1" applyBorder="1" applyAlignment="1">
      <alignment vertical="center" wrapText="1"/>
    </xf>
    <xf numFmtId="14" fontId="6" fillId="0" borderId="4" xfId="0" applyNumberFormat="1" applyFont="1" applyBorder="1" applyAlignment="1">
      <alignment horizontal="center" vertical="center" wrapText="1"/>
    </xf>
    <xf numFmtId="0" fontId="6" fillId="0" borderId="4" xfId="0" applyFont="1" applyBorder="1" applyAlignment="1">
      <alignment horizontal="left" vertical="center" wrapText="1"/>
    </xf>
    <xf numFmtId="0" fontId="22" fillId="0" borderId="4" xfId="3" applyFont="1" applyFill="1" applyBorder="1" applyAlignment="1">
      <alignment vertical="center" wrapText="1"/>
    </xf>
    <xf numFmtId="0" fontId="21" fillId="0" borderId="4" xfId="0" applyFont="1" applyBorder="1" applyAlignment="1">
      <alignment horizontal="center" vertical="center" wrapText="1"/>
    </xf>
    <xf numFmtId="0" fontId="21" fillId="0" borderId="4" xfId="0" applyFont="1" applyBorder="1" applyAlignment="1">
      <alignment vertical="center"/>
    </xf>
    <xf numFmtId="14" fontId="6" fillId="0" borderId="4" xfId="0" applyNumberFormat="1" applyFont="1" applyBorder="1" applyAlignment="1">
      <alignment horizontal="center" vertical="center"/>
    </xf>
    <xf numFmtId="0" fontId="6" fillId="0" borderId="4" xfId="0" applyFont="1" applyBorder="1" applyAlignment="1">
      <alignment horizontal="left" vertical="center"/>
    </xf>
    <xf numFmtId="0" fontId="22" fillId="0" borderId="4" xfId="3" applyFont="1" applyFill="1" applyBorder="1" applyAlignment="1">
      <alignment vertical="center"/>
    </xf>
    <xf numFmtId="0" fontId="21" fillId="0" borderId="4" xfId="0" applyFont="1" applyBorder="1" applyAlignment="1">
      <alignment horizontal="center" vertical="center"/>
    </xf>
    <xf numFmtId="0" fontId="23" fillId="0" borderId="4" xfId="0" applyFont="1" applyBorder="1" applyAlignment="1">
      <alignment vertical="center"/>
    </xf>
    <xf numFmtId="0" fontId="23" fillId="0" borderId="4" xfId="0" applyFont="1" applyBorder="1" applyAlignment="1">
      <alignment vertical="center" wrapText="1"/>
    </xf>
    <xf numFmtId="0" fontId="1" fillId="0" borderId="4" xfId="0" applyFont="1" applyBorder="1" applyAlignment="1">
      <alignment vertical="center"/>
    </xf>
    <xf numFmtId="0" fontId="1" fillId="0" borderId="4" xfId="0" applyFont="1" applyBorder="1" applyAlignment="1">
      <alignment horizontal="center" vertical="center"/>
    </xf>
    <xf numFmtId="0" fontId="24" fillId="0" borderId="4" xfId="0" applyFont="1" applyBorder="1" applyAlignment="1">
      <alignment horizontal="center" vertical="center"/>
    </xf>
    <xf numFmtId="0" fontId="16" fillId="0" borderId="4" xfId="0" applyFont="1" applyBorder="1" applyAlignment="1">
      <alignment horizontal="center" vertical="center"/>
    </xf>
    <xf numFmtId="0" fontId="25" fillId="0" borderId="4" xfId="0" applyFont="1" applyBorder="1" applyAlignment="1">
      <alignment horizontal="center" vertical="center" wrapText="1"/>
    </xf>
    <xf numFmtId="0" fontId="26" fillId="0" borderId="4" xfId="0" applyFont="1" applyBorder="1" applyAlignment="1">
      <alignment vertical="center"/>
    </xf>
    <xf numFmtId="14" fontId="6" fillId="0" borderId="4" xfId="0" applyNumberFormat="1" applyFont="1" applyBorder="1" applyAlignment="1">
      <alignment horizontal="right" vertical="center"/>
    </xf>
    <xf numFmtId="14" fontId="7" fillId="0" borderId="4" xfId="0" applyNumberFormat="1" applyFont="1" applyBorder="1" applyAlignment="1">
      <alignment horizontal="center" vertical="center"/>
    </xf>
    <xf numFmtId="0" fontId="6" fillId="0" borderId="4" xfId="0" applyFont="1" applyBorder="1" applyAlignment="1">
      <alignment vertical="center" wrapText="1"/>
    </xf>
    <xf numFmtId="0" fontId="7" fillId="0" borderId="4" xfId="0" applyFont="1" applyBorder="1" applyAlignment="1">
      <alignment vertical="center"/>
    </xf>
    <xf numFmtId="14" fontId="7" fillId="0" borderId="4" xfId="0" applyNumberFormat="1" applyFont="1" applyBorder="1" applyAlignment="1">
      <alignment horizontal="center" vertical="center" wrapText="1"/>
    </xf>
    <xf numFmtId="0" fontId="28" fillId="0" borderId="4" xfId="0" applyFont="1" applyBorder="1" applyAlignment="1">
      <alignment vertical="center"/>
    </xf>
    <xf numFmtId="0" fontId="16" fillId="0" borderId="4" xfId="0" applyFont="1" applyBorder="1" applyAlignment="1">
      <alignment vertical="center"/>
    </xf>
    <xf numFmtId="0" fontId="8" fillId="0" borderId="4" xfId="0" applyFont="1" applyBorder="1" applyAlignment="1">
      <alignment horizontal="left" vertical="center" wrapText="1"/>
    </xf>
    <xf numFmtId="0" fontId="8" fillId="0" borderId="0" xfId="0" applyFont="1" applyAlignment="1">
      <alignment vertical="center"/>
    </xf>
    <xf numFmtId="0" fontId="37" fillId="0" borderId="4" xfId="0" applyFont="1" applyBorder="1" applyAlignment="1">
      <alignment horizontal="center" vertical="center"/>
    </xf>
    <xf numFmtId="0" fontId="38" fillId="0" borderId="4" xfId="0" applyFont="1" applyBorder="1" applyAlignment="1">
      <alignment horizontal="center" vertical="center"/>
    </xf>
    <xf numFmtId="0" fontId="8" fillId="0" borderId="0" xfId="0" applyFont="1" applyAlignment="1">
      <alignment horizontal="left" vertical="center" wrapText="1"/>
    </xf>
    <xf numFmtId="0" fontId="38" fillId="0" borderId="4" xfId="0" applyFont="1" applyBorder="1" applyAlignment="1">
      <alignment horizontal="center" vertical="center" wrapText="1"/>
    </xf>
    <xf numFmtId="0" fontId="16" fillId="0" borderId="4" xfId="0" applyFont="1" applyBorder="1" applyAlignment="1">
      <alignment vertical="center" wrapText="1"/>
    </xf>
    <xf numFmtId="0" fontId="39" fillId="0" borderId="4" xfId="0" applyFont="1" applyBorder="1" applyAlignment="1">
      <alignment horizontal="center" vertical="center"/>
    </xf>
    <xf numFmtId="0" fontId="16" fillId="0" borderId="4" xfId="0" applyFont="1" applyBorder="1" applyAlignment="1">
      <alignment horizontal="center" vertical="center" wrapText="1"/>
    </xf>
    <xf numFmtId="0" fontId="8" fillId="0" borderId="0" xfId="0" applyFont="1" applyAlignment="1">
      <alignment horizontal="left" vertical="center"/>
    </xf>
    <xf numFmtId="0" fontId="38" fillId="0" borderId="4" xfId="0" applyFont="1" applyBorder="1" applyAlignment="1">
      <alignment horizontal="left" vertical="center" wrapText="1"/>
    </xf>
    <xf numFmtId="0" fontId="39" fillId="0" borderId="4" xfId="0" applyFont="1" applyBorder="1" applyAlignment="1">
      <alignment horizontal="left" vertical="center" wrapText="1"/>
    </xf>
    <xf numFmtId="0" fontId="16" fillId="0" borderId="4" xfId="0" applyFont="1" applyBorder="1" applyAlignment="1">
      <alignment horizontal="left" vertical="center" wrapText="1"/>
    </xf>
    <xf numFmtId="0" fontId="1" fillId="2" borderId="0" xfId="0" applyFont="1" applyFill="1" applyAlignment="1">
      <alignment horizontal="center" vertical="center"/>
    </xf>
    <xf numFmtId="14"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2" borderId="2" xfId="0" applyFont="1" applyFill="1" applyBorder="1" applyAlignment="1">
      <alignment horizontal="center" vertical="center" wrapText="1"/>
    </xf>
    <xf numFmtId="0" fontId="29"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 fontId="29" fillId="2" borderId="5" xfId="0" applyNumberFormat="1" applyFont="1" applyFill="1" applyBorder="1" applyAlignment="1">
      <alignment horizontal="center" vertical="center"/>
    </xf>
    <xf numFmtId="0" fontId="29"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29" fillId="2" borderId="8" xfId="0" applyFont="1" applyFill="1" applyBorder="1" applyAlignment="1">
      <alignment horizontal="center" vertical="center"/>
    </xf>
    <xf numFmtId="0" fontId="29" fillId="2" borderId="9" xfId="0" applyFont="1" applyFill="1" applyBorder="1" applyAlignment="1">
      <alignment horizontal="center" vertical="center"/>
    </xf>
    <xf numFmtId="0" fontId="3" fillId="0" borderId="0" xfId="0" applyFont="1" applyAlignment="1">
      <alignment horizontal="center"/>
    </xf>
    <xf numFmtId="166" fontId="0" fillId="0" borderId="0" xfId="0" applyNumberFormat="1"/>
    <xf numFmtId="10" fontId="0" fillId="0" borderId="0" xfId="0" applyNumberFormat="1"/>
    <xf numFmtId="0" fontId="3" fillId="0" borderId="0" xfId="0" applyFont="1"/>
    <xf numFmtId="9" fontId="3" fillId="0" borderId="0" xfId="0" applyNumberFormat="1" applyFont="1"/>
    <xf numFmtId="9" fontId="0" fillId="0" borderId="0" xfId="0" applyNumberFormat="1"/>
    <xf numFmtId="0" fontId="0" fillId="0" borderId="0" xfId="0" applyFill="1" applyBorder="1"/>
    <xf numFmtId="0" fontId="3" fillId="0" borderId="0" xfId="0" applyFont="1" applyAlignment="1">
      <alignment horizontal="center"/>
    </xf>
    <xf numFmtId="0" fontId="0" fillId="0" borderId="0" xfId="0" applyAlignment="1">
      <alignment horizontal="center"/>
    </xf>
    <xf numFmtId="0" fontId="3" fillId="4" borderId="11" xfId="0" applyFont="1" applyFill="1" applyBorder="1" applyAlignment="1"/>
    <xf numFmtId="0" fontId="3" fillId="4" borderId="11" xfId="0" applyFont="1" applyFill="1" applyBorder="1" applyAlignment="1">
      <alignment horizontal="center"/>
    </xf>
    <xf numFmtId="0" fontId="3" fillId="4" borderId="11" xfId="0" applyFont="1" applyFill="1" applyBorder="1"/>
    <xf numFmtId="166" fontId="0" fillId="0" borderId="0" xfId="0" applyNumberFormat="1" applyAlignment="1">
      <alignment horizontal="center"/>
    </xf>
    <xf numFmtId="9" fontId="0" fillId="0" borderId="0" xfId="0" applyNumberFormat="1" applyAlignment="1">
      <alignment horizontal="center"/>
    </xf>
    <xf numFmtId="0" fontId="3" fillId="5" borderId="11" xfId="0" applyFont="1" applyFill="1" applyBorder="1"/>
    <xf numFmtId="0" fontId="0" fillId="5" borderId="11" xfId="0" applyFill="1" applyBorder="1"/>
    <xf numFmtId="0" fontId="0" fillId="0" borderId="0" xfId="0" applyFill="1" applyBorder="1" applyAlignment="1">
      <alignment horizontal="center"/>
    </xf>
    <xf numFmtId="0" fontId="3" fillId="0" borderId="0" xfId="0" applyFont="1" applyFill="1" applyBorder="1" applyAlignment="1">
      <alignment horizontal="center"/>
    </xf>
    <xf numFmtId="0" fontId="3" fillId="4" borderId="5" xfId="0" applyFont="1" applyFill="1" applyBorder="1" applyAlignment="1"/>
    <xf numFmtId="0" fontId="3" fillId="4" borderId="5" xfId="0" applyFont="1" applyFill="1" applyBorder="1" applyAlignment="1">
      <alignment horizontal="center"/>
    </xf>
  </cellXfs>
  <cellStyles count="4">
    <cellStyle name="Hipervínculo 2" xfId="3" xr:uid="{E20562DB-C09F-4E29-AE7F-0BA1AD66BCF8}"/>
    <cellStyle name="Hyperlink" xfId="1" xr:uid="{F7892D5F-7CAE-4496-A0A8-EB13F60FB414}"/>
    <cellStyle name="Normal" xfId="0" builtinId="0"/>
    <cellStyle name="Normal 2" xfId="2" xr:uid="{44203BF4-DEFE-4FD3-9CBA-CE2A288E8A3C}"/>
  </cellStyles>
  <dxfs count="34">
    <dxf>
      <font>
        <strike val="0"/>
        <outline val="0"/>
        <shadow val="0"/>
        <vertAlign val="baseline"/>
        <sz val="11"/>
        <name val="Aptos Narrow"/>
        <family val="2"/>
        <scheme val="minor"/>
      </font>
      <fill>
        <patternFill patternType="none">
          <fgColor indexed="64"/>
          <bgColor theme="0"/>
        </patternFill>
      </fill>
      <alignment vertical="center" textRotation="0" indent="0" justifyLastLine="0" shrinkToFi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2"/>
        <name val="Aptos Display"/>
        <scheme val="maj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left" vertic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 formatCode="0"/>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 formatCode="0"/>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65" formatCode="d/m/yyyy"/>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0" formatCode="General"/>
      <fill>
        <patternFill patternType="none">
          <fgColor indexed="64"/>
          <bgColor theme="0"/>
        </patternFill>
      </fill>
      <alignment vertic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5" formatCode="d/m/yyyy"/>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Aptos Narrow"/>
        <family val="2"/>
        <scheme val="minor"/>
      </font>
      <numFmt numFmtId="165" formatCode="d/m/yyyy"/>
      <fill>
        <patternFill patternType="none">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strike val="0"/>
        <outline val="0"/>
        <shadow val="0"/>
        <vertAlign val="baseline"/>
        <sz val="11"/>
        <name val="Aptos Narrow"/>
        <family val="2"/>
        <scheme val="minor"/>
      </font>
      <fill>
        <patternFill patternType="none">
          <fgColor indexed="64"/>
          <bgColor theme="0"/>
        </patternFill>
      </fill>
      <alignment vertical="center" textRotation="0" indent="0" justifyLastLine="0" shrinkToFit="0"/>
    </dxf>
    <dxf>
      <font>
        <b/>
      </font>
      <fill>
        <patternFill patternType="solid">
          <fgColor indexed="64"/>
          <bgColor rgb="FF002060"/>
        </patternFill>
      </fill>
      <alignment horizontal="center"/>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ff11d32e0a0300c/MARCELA/CLICK%20VITAL/CLICK%20VITAL%20COMPARTIDO/PROYECTOS/E.S.E%20HOSPITAL%20MANUEL%20URIBE%20&#193;NGEL%202024/INFORME%20FINAL/Copia%20de%20BASE%20DE%20DATOS.xlsx" TargetMode="External"/><Relationship Id="rId1" Type="http://schemas.openxmlformats.org/officeDocument/2006/relationships/externalLinkPath" Target="Copia%20de%20BASE%20DE%20DATOS.xlsx"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d.docs.live.net/6ff11d32e0a0300c/MARCELA/CLICK%20VITAL/CLICK%20VITAL%20COMPARTIDO/PROYECTOS/E.S.E%20HOSPITAL%20MANUEL%20URIBE%20&#193;NGEL%202024/INFORME%20N&#176;%2004_%20JORNADA%20TELE%20ORIENTACI&#211;N%20DEL%2028%20DE%20MAYO%20DE%202024/BASE%20DE%20DATOS%20JORNADA%20N&#176;%2004_%20MARCELA.xlsx" TargetMode="External"/><Relationship Id="rId2" Type="http://schemas.microsoft.com/office/2019/04/relationships/externalLinkLongPath" Target="/6ff11d32e0a0300c/MARCELA/CLICK%20VITAL/CLICK%20VITAL%20COMPARTIDO/PROYECTOS/E.S.E%20HOSPITAL%20MANUEL%20URIBE%20&#193;NGEL%202024/INFORME%20N&#176;%2004_%20JORNADA%20TELE%20ORIENTACI&#211;N%20DEL%2028%20DE%20MAYO%20DE%202024/BASE%20DE%20DATOS%20JORNADA%20N&#176;%2004_%20MARCELA.xlsx?088793A3" TargetMode="External"/><Relationship Id="rId1" Type="http://schemas.openxmlformats.org/officeDocument/2006/relationships/externalLinkPath" Target="file:///\\088793A3\BASE%20DE%20DATOS%20JORNADA%20N&#176;%2004_%20MARCELA.xlsx"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d.docs.live.net/6ff11d32e0a0300c/MARCELA/CLICK%20VITAL/CLICK%20VITAL%20COMPARTIDO/PROYECTOS/E.S.E%20HOSPITAL%20MANUEL%20URIBE%20&#193;NGEL%202024/INFORME%20N&#176;%2006_%20JORNADA%20TELE%20ORIENTACI&#211;N%20DEL%2015%20DE%20JUNIO%20DE%202024/historias%20clinicas%2015%20junio%202024.xlsx" TargetMode="External"/><Relationship Id="rId2" Type="http://schemas.microsoft.com/office/2019/04/relationships/externalLinkLongPath" Target="/6ff11d32e0a0300c/MARCELA/CLICK%20VITAL/CLICK%20VITAL%20COMPARTIDO/PROYECTOS/E.S.E%20HOSPITAL%20MANUEL%20URIBE%20&#193;NGEL%202024/INFORME%20N&#176;%2006_%20JORNADA%20TELE%20ORIENTACI&#211;N%20DEL%2015%20DE%20JUNIO%20DE%202024/historias%20clinicas%2015%20junio%202024.xlsx?550AA420" TargetMode="External"/><Relationship Id="rId1" Type="http://schemas.openxmlformats.org/officeDocument/2006/relationships/externalLinkPath" Target="file:///\\550AA420\historias%20clinicas%2015%20junio%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DICINA INTERNA"/>
      <sheetName val="TABLAS"/>
      <sheetName val="ED SEXUAL Y REPRODUCTIVA"/>
      <sheetName val="TABLAS SSYR"/>
      <sheetName val="SATISFACCION"/>
    </sheetNames>
    <sheetDataSet>
      <sheetData sheetId="0" refreshError="1"/>
      <sheetData sheetId="1">
        <row r="3">
          <cell r="E3" t="str">
            <v>FEMENINO</v>
          </cell>
          <cell r="F3">
            <v>0.71</v>
          </cell>
        </row>
        <row r="4">
          <cell r="E4" t="str">
            <v>MASCULINO</v>
          </cell>
          <cell r="F4">
            <v>0.28999999999999998</v>
          </cell>
        </row>
        <row r="8">
          <cell r="E8" t="str">
            <v>ADOLESCENCIA:12 A 17 AÑOS</v>
          </cell>
          <cell r="F8">
            <v>1.1627906976744186E-2</v>
          </cell>
        </row>
        <row r="9">
          <cell r="E9" t="str">
            <v>JOVEN: 18 A 29 AÑOS</v>
          </cell>
          <cell r="F9">
            <v>7.2674418604651167E-2</v>
          </cell>
        </row>
        <row r="10">
          <cell r="E10" t="str">
            <v>ADULTEZ: 30  A 59 AÑOS</v>
          </cell>
          <cell r="F10">
            <v>0.39244186046511625</v>
          </cell>
        </row>
        <row r="11">
          <cell r="E11" t="str">
            <v>VEJEZ: 60 AÑOS Y MAS</v>
          </cell>
          <cell r="F11">
            <v>0.52325581395348841</v>
          </cell>
        </row>
        <row r="16">
          <cell r="A16" t="str">
            <v>SURA</v>
          </cell>
          <cell r="B16">
            <v>185</v>
          </cell>
        </row>
        <row r="17">
          <cell r="A17" t="str">
            <v>NUEVA EPS</v>
          </cell>
          <cell r="B17">
            <v>51</v>
          </cell>
        </row>
        <row r="18">
          <cell r="A18" t="str">
            <v>SALUD TOTAL</v>
          </cell>
          <cell r="B18">
            <v>13</v>
          </cell>
        </row>
        <row r="19">
          <cell r="A19" t="str">
            <v>SAVIA SALUD</v>
          </cell>
          <cell r="B19">
            <v>65</v>
          </cell>
        </row>
        <row r="20">
          <cell r="A20" t="str">
            <v>SANITAS</v>
          </cell>
          <cell r="B20">
            <v>12</v>
          </cell>
        </row>
        <row r="21">
          <cell r="A21" t="str">
            <v>EPM</v>
          </cell>
          <cell r="B21">
            <v>2</v>
          </cell>
        </row>
        <row r="22">
          <cell r="A22" t="str">
            <v>UDEA</v>
          </cell>
          <cell r="B22">
            <v>2</v>
          </cell>
        </row>
        <row r="23">
          <cell r="A23" t="str">
            <v>SANIDAD MILITAR</v>
          </cell>
          <cell r="B23">
            <v>2</v>
          </cell>
        </row>
        <row r="24">
          <cell r="A24" t="str">
            <v>OTRAS</v>
          </cell>
          <cell r="B24">
            <v>6</v>
          </cell>
        </row>
        <row r="25">
          <cell r="A25" t="str">
            <v>SINDAT / NOTIENE</v>
          </cell>
          <cell r="B25">
            <v>6</v>
          </cell>
        </row>
        <row r="30">
          <cell r="A30" t="str">
            <v>AMA DE CASA</v>
          </cell>
          <cell r="B30">
            <v>125</v>
          </cell>
        </row>
        <row r="31">
          <cell r="A31" t="str">
            <v>PENSIONADO</v>
          </cell>
          <cell r="B31">
            <v>75</v>
          </cell>
        </row>
        <row r="32">
          <cell r="A32" t="str">
            <v>EMPLEADO</v>
          </cell>
          <cell r="B32">
            <v>48</v>
          </cell>
        </row>
        <row r="33">
          <cell r="A33" t="str">
            <v>DESEMPLEADA</v>
          </cell>
          <cell r="B33">
            <v>24</v>
          </cell>
        </row>
        <row r="34">
          <cell r="A34" t="str">
            <v>INDEPENDIENTE</v>
          </cell>
          <cell r="B34">
            <v>37</v>
          </cell>
        </row>
        <row r="35">
          <cell r="A35" t="str">
            <v>ESTUDIANTE</v>
          </cell>
          <cell r="B35">
            <v>8</v>
          </cell>
        </row>
        <row r="36">
          <cell r="A36" t="str">
            <v>OTROS</v>
          </cell>
          <cell r="B36">
            <v>23</v>
          </cell>
        </row>
        <row r="37">
          <cell r="A37" t="str">
            <v>SIN DATO</v>
          </cell>
          <cell r="B37">
            <v>4</v>
          </cell>
        </row>
        <row r="42">
          <cell r="E42" t="str">
            <v>ASESORIA SOBRE UN SINTOMA EN PARTICULAR</v>
          </cell>
          <cell r="F42">
            <v>0.49</v>
          </cell>
        </row>
        <row r="43">
          <cell r="E43" t="str">
            <v>ASESORIA  POR ANTECEDENTE O ENFERMEDAD</v>
          </cell>
          <cell r="F43">
            <v>0.36</v>
          </cell>
        </row>
        <row r="44">
          <cell r="E44" t="str">
            <v xml:space="preserve">ASESORIA GENERAL  - PROMOCION Y PREVENCION </v>
          </cell>
          <cell r="F44">
            <v>0.15</v>
          </cell>
        </row>
        <row r="50">
          <cell r="A50" t="str">
            <v>SOLO RECOMENDACIONES</v>
          </cell>
          <cell r="B50">
            <v>0.40697674418604651</v>
          </cell>
        </row>
        <row r="51">
          <cell r="A51" t="str">
            <v>REQUIEREN CONTROL EN IPS</v>
          </cell>
          <cell r="B51">
            <v>0.3691860465116279</v>
          </cell>
        </row>
        <row r="52">
          <cell r="A52" t="str">
            <v>REQUIEREN CITA CON ESPECIALISTA</v>
          </cell>
          <cell r="B52">
            <v>0.22383720930232559</v>
          </cell>
        </row>
        <row r="101">
          <cell r="E101" t="str">
            <v>SI</v>
          </cell>
          <cell r="F101">
            <v>0.12790697674418605</v>
          </cell>
        </row>
        <row r="102">
          <cell r="E102" t="str">
            <v>NO</v>
          </cell>
          <cell r="F102">
            <v>0.71802325581395354</v>
          </cell>
        </row>
        <row r="103">
          <cell r="E103" t="str">
            <v>SIN DATO</v>
          </cell>
          <cell r="F103">
            <v>0.15406976744186046</v>
          </cell>
        </row>
        <row r="106">
          <cell r="E106" t="str">
            <v>HTA GRADO I</v>
          </cell>
          <cell r="F106">
            <v>0.29360465116279072</v>
          </cell>
        </row>
        <row r="107">
          <cell r="E107" t="str">
            <v>HTA GRADO II</v>
          </cell>
          <cell r="F107">
            <v>0.19476744186046513</v>
          </cell>
        </row>
        <row r="118">
          <cell r="E118" t="str">
            <v>SEDENTARIO</v>
          </cell>
          <cell r="F118">
            <v>0.41569767441860467</v>
          </cell>
        </row>
        <row r="119">
          <cell r="E119" t="str">
            <v>LEVE</v>
          </cell>
          <cell r="F119">
            <v>0.10465116279069768</v>
          </cell>
        </row>
        <row r="120">
          <cell r="E120" t="str">
            <v>MODERADA</v>
          </cell>
          <cell r="F120">
            <v>0.29651162790697677</v>
          </cell>
        </row>
        <row r="121">
          <cell r="E121" t="str">
            <v>INTENSA</v>
          </cell>
          <cell r="F121">
            <v>2.616279069767442E-2</v>
          </cell>
        </row>
        <row r="122">
          <cell r="E122" t="str">
            <v>SIN DATO</v>
          </cell>
          <cell r="F122">
            <v>0.15697674418604651</v>
          </cell>
        </row>
      </sheetData>
      <sheetData sheetId="2" refreshError="1"/>
      <sheetData sheetId="3">
        <row r="3">
          <cell r="E3" t="str">
            <v>FEMENINO</v>
          </cell>
          <cell r="F3">
            <v>0.68</v>
          </cell>
        </row>
        <row r="4">
          <cell r="E4" t="str">
            <v>MASCULINO</v>
          </cell>
          <cell r="F4">
            <v>0.32</v>
          </cell>
        </row>
        <row r="8">
          <cell r="E8" t="str">
            <v>ADOLESCENCIA:12 A 17 AÑOS</v>
          </cell>
          <cell r="F8">
            <v>0.16403785488958991</v>
          </cell>
        </row>
        <row r="9">
          <cell r="E9" t="str">
            <v>JOVEN: 18 A 29 AÑOS</v>
          </cell>
          <cell r="F9">
            <v>9.1482649842271294E-2</v>
          </cell>
        </row>
        <row r="10">
          <cell r="E10" t="str">
            <v>ADULTEZ: 30  A 59 AÑOS</v>
          </cell>
          <cell r="F10">
            <v>0.38485804416403785</v>
          </cell>
        </row>
        <row r="11">
          <cell r="E11" t="str">
            <v>VEJEZ: 60 AÑOS Y MAS</v>
          </cell>
          <cell r="F11">
            <v>0.35962145110410093</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BASE DE DATOS GENERAL"/>
      <sheetName val="MEDICINA INTERNA"/>
      <sheetName val="TABLAS MI"/>
      <sheetName val="SALUD SEXUAL Y REPRODUCTIVA"/>
      <sheetName val="TABLAS SSYR"/>
      <sheetName val="ENCUESTAS"/>
    </sheetNames>
    <sheetDataSet>
      <sheetData sheetId="0"/>
      <sheetData sheetId="1"/>
      <sheetData sheetId="2">
        <row r="57">
          <cell r="A57" t="str">
            <v>SIN FACTORES DE RIESGO</v>
          </cell>
          <cell r="B57">
            <v>0.28599999999999998</v>
          </cell>
        </row>
        <row r="58">
          <cell r="A58" t="str">
            <v>1 FACTOR DE RIESGO</v>
          </cell>
          <cell r="B58">
            <v>0.38100000000000001</v>
          </cell>
        </row>
        <row r="59">
          <cell r="A59" t="str">
            <v>2 FACTORES DE RIESGO</v>
          </cell>
          <cell r="B59">
            <v>0.28599999999999998</v>
          </cell>
        </row>
        <row r="60">
          <cell r="A60" t="str">
            <v>3 O MAS FACTORES DE RIESGO</v>
          </cell>
          <cell r="B60">
            <v>0</v>
          </cell>
        </row>
        <row r="61">
          <cell r="A61" t="str">
            <v>NO APLICA</v>
          </cell>
          <cell r="B61">
            <v>4.8000000000000001E-2</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Medicina Interna"/>
      <sheetName val="TABLAS MI"/>
      <sheetName val="Salud Sexual"/>
      <sheetName val="TABLAS SSYR"/>
      <sheetName val="ENCUESTAS"/>
    </sheetNames>
    <sheetDataSet>
      <sheetData sheetId="0"/>
      <sheetData sheetId="1"/>
      <sheetData sheetId="2"/>
      <sheetData sheetId="3">
        <row r="16">
          <cell r="A16" t="str">
            <v>SURA</v>
          </cell>
          <cell r="B16">
            <v>12</v>
          </cell>
        </row>
        <row r="17">
          <cell r="A17" t="str">
            <v>NUEVA EPS</v>
          </cell>
          <cell r="B17">
            <v>1</v>
          </cell>
        </row>
        <row r="18">
          <cell r="A18" t="str">
            <v>SAVIA SALUD</v>
          </cell>
          <cell r="B18">
            <v>4</v>
          </cell>
        </row>
        <row r="19">
          <cell r="A19" t="str">
            <v>SANITAS</v>
          </cell>
          <cell r="B19">
            <v>1</v>
          </cell>
        </row>
        <row r="20">
          <cell r="A20" t="str">
            <v>SALUD TOTAL</v>
          </cell>
          <cell r="B20">
            <v>1</v>
          </cell>
        </row>
        <row r="21">
          <cell r="A21" t="str">
            <v>SIN DATO</v>
          </cell>
          <cell r="B21">
            <v>0</v>
          </cell>
        </row>
        <row r="26">
          <cell r="A26" t="str">
            <v>AMA DE CASA</v>
          </cell>
          <cell r="B26">
            <v>9</v>
          </cell>
        </row>
        <row r="27">
          <cell r="A27" t="str">
            <v>PENSIONADO</v>
          </cell>
          <cell r="B27">
            <v>2</v>
          </cell>
        </row>
        <row r="28">
          <cell r="A28" t="str">
            <v>INDEPENDIENTE</v>
          </cell>
          <cell r="B28">
            <v>4</v>
          </cell>
        </row>
        <row r="29">
          <cell r="A29" t="str">
            <v>EMPLEADO</v>
          </cell>
          <cell r="B29">
            <v>4</v>
          </cell>
        </row>
        <row r="36">
          <cell r="A36" t="str">
            <v>ASESORIA EN PLANIFICACION</v>
          </cell>
          <cell r="B36">
            <v>1</v>
          </cell>
        </row>
        <row r="37">
          <cell r="A37" t="str">
            <v>ASESORIA GINECOLOGIA</v>
          </cell>
          <cell r="B37">
            <v>7</v>
          </cell>
        </row>
        <row r="38">
          <cell r="A38" t="str">
            <v>ASESORIA EN UROLOGIA</v>
          </cell>
          <cell r="B38">
            <v>1</v>
          </cell>
        </row>
        <row r="39">
          <cell r="A39" t="str">
            <v xml:space="preserve">ASESORIA TAMIZAJE </v>
          </cell>
          <cell r="B39">
            <v>1</v>
          </cell>
        </row>
        <row r="40">
          <cell r="A40" t="str">
            <v>CONSULTA POR OTROS SINTOMAS</v>
          </cell>
          <cell r="B40">
            <v>9</v>
          </cell>
        </row>
        <row r="47">
          <cell r="A47" t="str">
            <v>RECOMENDACIONES</v>
          </cell>
          <cell r="B47">
            <v>8</v>
          </cell>
        </row>
        <row r="48">
          <cell r="A48" t="str">
            <v>REQUIEREN CONTROL EN IPS</v>
          </cell>
          <cell r="B48">
            <v>2</v>
          </cell>
        </row>
        <row r="49">
          <cell r="A49" t="str">
            <v>REQUIEREN CITA CON ESPECIALISTA</v>
          </cell>
          <cell r="B49">
            <v>9</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2F813C-04CB-4BCB-9C8D-A36346933861}" name="Pacientes_jornada_2024_07_274" displayName="Pacientes_jornada_2024_07_274" ref="B1:AD318" totalsRowShown="0" headerRowDxfId="33" dataDxfId="32" headerRowBorderDxfId="30" tableBorderDxfId="31" totalsRowBorderDxfId="29">
  <tableColumns count="29">
    <tableColumn id="2" xr3:uid="{2588D0E5-35CB-4EDE-A31B-5DA6BF673425}" name="Fecha" dataDxfId="28"/>
    <tableColumn id="17" xr3:uid="{B49C4093-DF5E-470C-8185-A6949BE90557}" name="Lugar Jornada" dataDxfId="27"/>
    <tableColumn id="4" xr3:uid="{C8D365C3-FB78-4655-BE0F-239BDC16B68B}" name="Documento" dataDxfId="26"/>
    <tableColumn id="5" xr3:uid="{53BF2CEF-9014-4D76-B662-4FD8B2DC12D6}" name="Nombre" dataDxfId="25"/>
    <tableColumn id="6" xr3:uid="{0E038C7A-EA11-486C-8FB4-D6C58B2963C9}" name="Apellidos" dataDxfId="24"/>
    <tableColumn id="18" xr3:uid="{DB5B4B89-D366-49DC-A369-1BACE0A4226F}" name="Nombre Completo" dataDxfId="23">
      <calculatedColumnFormula>E2 &amp; " " &amp; F2</calculatedColumnFormula>
    </tableColumn>
    <tableColumn id="7" xr3:uid="{88134845-BFC1-4168-83BC-A1400130B1C6}" name="Sexo" dataDxfId="22"/>
    <tableColumn id="8" xr3:uid="{3861A595-9B34-46DC-BF71-B998E2231E85}" name="Fecha de Nacimiento" dataDxfId="21"/>
    <tableColumn id="3" xr3:uid="{FA97BE7B-A2CC-46FD-BFBB-74663F8B6CE8}" name="Edad" dataDxfId="20">
      <calculatedColumnFormula>DATEDIF(I2,B2,"Y")</calculatedColumnFormula>
    </tableColumn>
    <tableColumn id="9" xr3:uid="{4CB486D8-B380-4393-B53B-D0843DD4E702}" name="Ocupación" dataDxfId="19"/>
    <tableColumn id="10" xr3:uid="{0CA7B0C9-6020-43AC-9B3E-4F5C67BAC4E8}" name="Telefono" dataDxfId="18"/>
    <tableColumn id="11" xr3:uid="{222E8EDB-37C0-460C-8E37-1989A75DF6C9}" name="Estado civil" dataDxfId="17"/>
    <tableColumn id="12" xr3:uid="{7C76E091-41BD-4EC2-ABE2-A8724B1DC3EA}" name="Email" dataDxfId="16"/>
    <tableColumn id="13" xr3:uid="{D7D85D88-3B53-40AD-A813-646C6C9DEA45}" name="EPS" dataDxfId="15"/>
    <tableColumn id="14" xr3:uid="{70F92C2E-A969-41F4-917D-E5867CE3CEC0}" name="Régimen en salud" dataDxfId="14"/>
    <tableColumn id="15" xr3:uid="{187EE190-D9CB-4A96-BFCF-45F0EBB9FB6C}" name="Direccion" dataDxfId="13"/>
    <tableColumn id="16" xr3:uid="{2751A607-D35B-47D8-BE11-E482C50D9B66}" name="Barrio" dataDxfId="12"/>
    <tableColumn id="29" xr3:uid="{22874C43-0780-4A0A-A642-EE0F7101DA1C}" name="RH" dataDxfId="11"/>
    <tableColumn id="20" xr3:uid="{2E3CF700-404C-4AC5-972D-5F1573D85162}" name="Motivo de consulta" dataDxfId="10"/>
    <tableColumn id="21" xr3:uid="{8DEECA9F-BC6B-4022-B3E8-52FE2D083F4E}" name="Objeto de la tele orientación" dataDxfId="9"/>
    <tableColumn id="22" xr3:uid="{6E87B38A-4152-403F-92F4-20DC76DDD8AF}" name="Otro (objeto tele orientación)" dataDxfId="8"/>
    <tableColumn id="23" xr3:uid="{C3CE7F9A-0446-4878-A416-3961994C1E7D}" name="Antecedentes" dataDxfId="7"/>
    <tableColumn id="24" xr3:uid="{D3FAEAFD-5A4B-4594-9F18-1A48AC13697C}" name="Otro (Antecedente)" dataDxfId="6"/>
    <tableColumn id="25" xr3:uid="{51704D5C-3DED-4FB4-B075-579D2DDD0920}" name="Conducta" dataDxfId="5"/>
    <tableColumn id="26" xr3:uid="{49774CD0-781E-4E9D-BEB0-468EA51E49A2}" name="Especialidad que requiere" dataDxfId="4"/>
    <tableColumn id="27" xr3:uid="{ABEF2C47-3C85-43FD-8800-1798C875CAB6}" name="Canalizaciones" dataDxfId="3"/>
    <tableColumn id="28" xr3:uid="{B6B12CB2-362C-416A-82B5-1244DC15E852}" name="Recomendaciones" dataDxfId="2"/>
    <tableColumn id="1" xr3:uid="{04C11B2C-C728-4FAF-AAEB-D0072F6A9875}" name="Especialidad" dataDxfId="1"/>
    <tableColumn id="19" xr3:uid="{DDA5135E-AC14-49B7-B907-EF3476141DE1}" name="NOMBRE ESPECIALISTA"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maisaias2@gmail.com" TargetMode="External"/><Relationship Id="rId21" Type="http://schemas.openxmlformats.org/officeDocument/2006/relationships/hyperlink" Target="mailto:srestrepo29@gmail.com" TargetMode="External"/><Relationship Id="rId42" Type="http://schemas.openxmlformats.org/officeDocument/2006/relationships/hyperlink" Target="mailto:mony5161111@outlook.com" TargetMode="External"/><Relationship Id="rId63" Type="http://schemas.openxmlformats.org/officeDocument/2006/relationships/hyperlink" Target="mailto:arcila1585@gmail.com" TargetMode="External"/><Relationship Id="rId84" Type="http://schemas.openxmlformats.org/officeDocument/2006/relationships/hyperlink" Target="mailto:monica14mestra@gmail.com" TargetMode="External"/><Relationship Id="rId138" Type="http://schemas.openxmlformats.org/officeDocument/2006/relationships/hyperlink" Target="mailto:reagudelo10@gmail.com" TargetMode="External"/><Relationship Id="rId159" Type="http://schemas.openxmlformats.org/officeDocument/2006/relationships/hyperlink" Target="mailto:vargas.piedad@gmail.com" TargetMode="External"/><Relationship Id="rId170" Type="http://schemas.openxmlformats.org/officeDocument/2006/relationships/hyperlink" Target="mailto:jv6122237@gmail.com" TargetMode="External"/><Relationship Id="rId107" Type="http://schemas.openxmlformats.org/officeDocument/2006/relationships/hyperlink" Target="mailto:leon12324.fr@gmail.com;%20leon12324@hotmail.com" TargetMode="External"/><Relationship Id="rId11" Type="http://schemas.openxmlformats.org/officeDocument/2006/relationships/hyperlink" Target="mailto:chechagil02@gmail.com" TargetMode="External"/><Relationship Id="rId32" Type="http://schemas.openxmlformats.org/officeDocument/2006/relationships/hyperlink" Target="mailto:karenlorena014@hotmail.com" TargetMode="External"/><Relationship Id="rId53" Type="http://schemas.openxmlformats.org/officeDocument/2006/relationships/hyperlink" Target="mailto:maria.isabel.03@hotmail.com" TargetMode="External"/><Relationship Id="rId74" Type="http://schemas.openxmlformats.org/officeDocument/2006/relationships/hyperlink" Target="mailto:juancamontoya2024@gmail.com" TargetMode="External"/><Relationship Id="rId128" Type="http://schemas.openxmlformats.org/officeDocument/2006/relationships/hyperlink" Target="mailto:gusteran48@yahoo.es" TargetMode="External"/><Relationship Id="rId149" Type="http://schemas.openxmlformats.org/officeDocument/2006/relationships/hyperlink" Target="mailto:daniq19@hotmail.com" TargetMode="External"/><Relationship Id="rId5" Type="http://schemas.openxmlformats.org/officeDocument/2006/relationships/hyperlink" Target="mailto:salomonvelasquez1038f@gmail.com" TargetMode="External"/><Relationship Id="rId95" Type="http://schemas.openxmlformats.org/officeDocument/2006/relationships/hyperlink" Target="mailto:leonardo_4611@hotmail.com" TargetMode="External"/><Relationship Id="rId160" Type="http://schemas.openxmlformats.org/officeDocument/2006/relationships/hyperlink" Target="mailto:marleny.giraldog@gmail.com" TargetMode="External"/><Relationship Id="rId181" Type="http://schemas.openxmlformats.org/officeDocument/2006/relationships/hyperlink" Target="https://evolve-hc.net/index.php/Agenda/" TargetMode="External"/><Relationship Id="rId22" Type="http://schemas.openxmlformats.org/officeDocument/2006/relationships/hyperlink" Target="mailto:carmenzadebonilla@hotmail.com" TargetMode="External"/><Relationship Id="rId43" Type="http://schemas.openxmlformats.org/officeDocument/2006/relationships/hyperlink" Target="mailto:mony5161111@outlook.com" TargetMode="External"/><Relationship Id="rId64" Type="http://schemas.openxmlformats.org/officeDocument/2006/relationships/hyperlink" Target="mailto:crisosmu97@gmail.com" TargetMode="External"/><Relationship Id="rId118" Type="http://schemas.openxmlformats.org/officeDocument/2006/relationships/hyperlink" Target="mailto:elybecerrac@gmail.com" TargetMode="External"/><Relationship Id="rId139" Type="http://schemas.openxmlformats.org/officeDocument/2006/relationships/hyperlink" Target="mailto:amramires02@gmail.com" TargetMode="External"/><Relationship Id="rId85" Type="http://schemas.openxmlformats.org/officeDocument/2006/relationships/hyperlink" Target="mailto:msamperbaynes@gmail.com" TargetMode="External"/><Relationship Id="rId150" Type="http://schemas.openxmlformats.org/officeDocument/2006/relationships/hyperlink" Target="mailto:alejandrags28@gmail.com" TargetMode="External"/><Relationship Id="rId171" Type="http://schemas.openxmlformats.org/officeDocument/2006/relationships/hyperlink" Target="mailto:kristyrpo@gmail.com" TargetMode="External"/><Relationship Id="rId12" Type="http://schemas.openxmlformats.org/officeDocument/2006/relationships/hyperlink" Target="mailto:ladyyeseniaguerradiez@gmail.com" TargetMode="External"/><Relationship Id="rId33" Type="http://schemas.openxmlformats.org/officeDocument/2006/relationships/hyperlink" Target="mailto:morrongabolivar@gmail.com" TargetMode="External"/><Relationship Id="rId108" Type="http://schemas.openxmlformats.org/officeDocument/2006/relationships/hyperlink" Target="mailto:dianabetancur336@gmail.com" TargetMode="External"/><Relationship Id="rId129" Type="http://schemas.openxmlformats.org/officeDocument/2006/relationships/hyperlink" Target="mailto:dbgv@gmail.com" TargetMode="External"/><Relationship Id="rId54" Type="http://schemas.openxmlformats.org/officeDocument/2006/relationships/hyperlink" Target="mailto:haroldforbescastrillon22@gmail.com" TargetMode="External"/><Relationship Id="rId75" Type="http://schemas.openxmlformats.org/officeDocument/2006/relationships/hyperlink" Target="mailto:leonortizmariavictoria22@gmail.com" TargetMode="External"/><Relationship Id="rId96" Type="http://schemas.openxmlformats.org/officeDocument/2006/relationships/hyperlink" Target="mailto:gloriayor771@hotmail.com" TargetMode="External"/><Relationship Id="rId140" Type="http://schemas.openxmlformats.org/officeDocument/2006/relationships/hyperlink" Target="mailto:nlopera81@gmail.com" TargetMode="External"/><Relationship Id="rId161" Type="http://schemas.openxmlformats.org/officeDocument/2006/relationships/hyperlink" Target="mailto:amparoerodas@gmail.com" TargetMode="External"/><Relationship Id="rId182" Type="http://schemas.openxmlformats.org/officeDocument/2006/relationships/hyperlink" Target="https://evolve-hc.net/index.php/Pacientes/Historia/601106" TargetMode="External"/><Relationship Id="rId6" Type="http://schemas.openxmlformats.org/officeDocument/2006/relationships/hyperlink" Target="mailto:yennypz22416@gmail.com" TargetMode="External"/><Relationship Id="rId23" Type="http://schemas.openxmlformats.org/officeDocument/2006/relationships/hyperlink" Target="mailto:hernandezmargarita760@gmail.com" TargetMode="External"/><Relationship Id="rId119" Type="http://schemas.openxmlformats.org/officeDocument/2006/relationships/hyperlink" Target="mailto:juvenallopez@hotmail.com" TargetMode="External"/><Relationship Id="rId44" Type="http://schemas.openxmlformats.org/officeDocument/2006/relationships/hyperlink" Target="mailto:negro_318@outlook.es" TargetMode="External"/><Relationship Id="rId65" Type="http://schemas.openxmlformats.org/officeDocument/2006/relationships/hyperlink" Target="mailto:dianamileidy2714@gmail.com" TargetMode="External"/><Relationship Id="rId86" Type="http://schemas.openxmlformats.org/officeDocument/2006/relationships/hyperlink" Target="mailto:doracifue@hotmail.com" TargetMode="External"/><Relationship Id="rId130" Type="http://schemas.openxmlformats.org/officeDocument/2006/relationships/hyperlink" Target="mailto:nubiaduran11@hotmail.com" TargetMode="External"/><Relationship Id="rId151" Type="http://schemas.openxmlformats.org/officeDocument/2006/relationships/hyperlink" Target="mailto:amontoya16@gmail.com" TargetMode="External"/><Relationship Id="rId172" Type="http://schemas.openxmlformats.org/officeDocument/2006/relationships/hyperlink" Target="mailto:alejobarrera2021@gmail.com" TargetMode="External"/><Relationship Id="rId13" Type="http://schemas.openxmlformats.org/officeDocument/2006/relationships/hyperlink" Target="mailto:mirilu65@hotmail.com" TargetMode="External"/><Relationship Id="rId18" Type="http://schemas.openxmlformats.org/officeDocument/2006/relationships/hyperlink" Target="mailto:giovanny.velez@gmail.com" TargetMode="External"/><Relationship Id="rId39" Type="http://schemas.openxmlformats.org/officeDocument/2006/relationships/hyperlink" Target="mailto:marinagudelo7@hotmail.com" TargetMode="External"/><Relationship Id="rId109" Type="http://schemas.openxmlformats.org/officeDocument/2006/relationships/hyperlink" Target="mailto:dianabetancur336@gmail.com" TargetMode="External"/><Relationship Id="rId34" Type="http://schemas.openxmlformats.org/officeDocument/2006/relationships/hyperlink" Target="mailto:marinagudelo7@hotmail.com" TargetMode="External"/><Relationship Id="rId50" Type="http://schemas.openxmlformats.org/officeDocument/2006/relationships/hyperlink" Target="mailto:neylamontes1@gmail.com" TargetMode="External"/><Relationship Id="rId55" Type="http://schemas.openxmlformats.org/officeDocument/2006/relationships/hyperlink" Target="mailto:francisco2016espinosa@gmail.com" TargetMode="External"/><Relationship Id="rId76" Type="http://schemas.openxmlformats.org/officeDocument/2006/relationships/hyperlink" Target="mailto:mariadolly19351@hotmail.com" TargetMode="External"/><Relationship Id="rId97" Type="http://schemas.openxmlformats.org/officeDocument/2006/relationships/hyperlink" Target="mailto:guillermomeza107@gmail.com" TargetMode="External"/><Relationship Id="rId104" Type="http://schemas.openxmlformats.org/officeDocument/2006/relationships/hyperlink" Target="mailto:danielabolivar2@gmail.com" TargetMode="External"/><Relationship Id="rId120" Type="http://schemas.openxmlformats.org/officeDocument/2006/relationships/hyperlink" Target="mailto:montesmariadeyanira@gmail.com" TargetMode="External"/><Relationship Id="rId125" Type="http://schemas.openxmlformats.org/officeDocument/2006/relationships/hyperlink" Target="mailto:yanethbau18@gmail.com" TargetMode="External"/><Relationship Id="rId141" Type="http://schemas.openxmlformats.org/officeDocument/2006/relationships/hyperlink" Target="mailto:amparobe@yahoo.com" TargetMode="External"/><Relationship Id="rId146" Type="http://schemas.openxmlformats.org/officeDocument/2006/relationships/hyperlink" Target="mailto:ELIZABETH.SERNA@GMAIL.COM" TargetMode="External"/><Relationship Id="rId167" Type="http://schemas.openxmlformats.org/officeDocument/2006/relationships/hyperlink" Target="mailto:majonanda51@gmail.com" TargetMode="External"/><Relationship Id="rId188" Type="http://schemas.openxmlformats.org/officeDocument/2006/relationships/hyperlink" Target="mailto:lilianaospina582@gmail.com" TargetMode="External"/><Relationship Id="rId7" Type="http://schemas.openxmlformats.org/officeDocument/2006/relationships/hyperlink" Target="mailto:zaidamedina71@gmail.com" TargetMode="External"/><Relationship Id="rId71" Type="http://schemas.openxmlformats.org/officeDocument/2006/relationships/hyperlink" Target="mailto:hospicioe.parraa@gmail.com" TargetMode="External"/><Relationship Id="rId92" Type="http://schemas.openxmlformats.org/officeDocument/2006/relationships/hyperlink" Target="mailto:misabeltorres20@gmail.com" TargetMode="External"/><Relationship Id="rId162" Type="http://schemas.openxmlformats.org/officeDocument/2006/relationships/hyperlink" Target="mailto:alarpacol@yahoo.com" TargetMode="External"/><Relationship Id="rId183" Type="http://schemas.openxmlformats.org/officeDocument/2006/relationships/hyperlink" Target="https://evolve-hc.net/index.php/Pacientes/Historia/601014" TargetMode="External"/><Relationship Id="rId2" Type="http://schemas.openxmlformats.org/officeDocument/2006/relationships/hyperlink" Target="mailto:lmul19@hotmail.com" TargetMode="External"/><Relationship Id="rId29" Type="http://schemas.openxmlformats.org/officeDocument/2006/relationships/hyperlink" Target="mailto:castaneda988@gmail.com" TargetMode="External"/><Relationship Id="rId24" Type="http://schemas.openxmlformats.org/officeDocument/2006/relationships/hyperlink" Target="mailto:caro58820@gmail.com" TargetMode="External"/><Relationship Id="rId40" Type="http://schemas.openxmlformats.org/officeDocument/2006/relationships/hyperlink" Target="mailto:brianruizrodriguez2040@gmail.com" TargetMode="External"/><Relationship Id="rId45" Type="http://schemas.openxmlformats.org/officeDocument/2006/relationships/hyperlink" Target="mailto:jennifer_estrada27@hotmail.com" TargetMode="External"/><Relationship Id="rId66" Type="http://schemas.openxmlformats.org/officeDocument/2006/relationships/hyperlink" Target="mailto:estefaniaisazafajardo@gmail.com" TargetMode="External"/><Relationship Id="rId87" Type="http://schemas.openxmlformats.org/officeDocument/2006/relationships/hyperlink" Target="mailto:gilmaberrio@hotmail.com" TargetMode="External"/><Relationship Id="rId110" Type="http://schemas.openxmlformats.org/officeDocument/2006/relationships/hyperlink" Target="mailto:puli865@hotmail.com" TargetMode="External"/><Relationship Id="rId115" Type="http://schemas.openxmlformats.org/officeDocument/2006/relationships/hyperlink" Target="mailto:uribehenaodoralba@gmail.com" TargetMode="External"/><Relationship Id="rId131" Type="http://schemas.openxmlformats.org/officeDocument/2006/relationships/hyperlink" Target="mailto:jmvpgo@gmail.com" TargetMode="External"/><Relationship Id="rId136" Type="http://schemas.openxmlformats.org/officeDocument/2006/relationships/hyperlink" Target="mailto:jimmyjavier882010@gmail.com" TargetMode="External"/><Relationship Id="rId157" Type="http://schemas.openxmlformats.org/officeDocument/2006/relationships/hyperlink" Target="mailto:claraines1152@gmail.com" TargetMode="External"/><Relationship Id="rId178" Type="http://schemas.openxmlformats.org/officeDocument/2006/relationships/hyperlink" Target="mailto:angela7016.e@gmail.com" TargetMode="External"/><Relationship Id="rId61" Type="http://schemas.openxmlformats.org/officeDocument/2006/relationships/hyperlink" Target="mailto:doris.rojas1959@hotmail.com" TargetMode="External"/><Relationship Id="rId82" Type="http://schemas.openxmlformats.org/officeDocument/2006/relationships/hyperlink" Target="mailto:zediel-1018@hotmail.com" TargetMode="External"/><Relationship Id="rId152" Type="http://schemas.openxmlformats.org/officeDocument/2006/relationships/hyperlink" Target="mailto:paulaandreazuluaga24@gmail.com" TargetMode="External"/><Relationship Id="rId173" Type="http://schemas.openxmlformats.org/officeDocument/2006/relationships/hyperlink" Target="mailto:cruzyagari@gmail.com" TargetMode="External"/><Relationship Id="rId19" Type="http://schemas.openxmlformats.org/officeDocument/2006/relationships/hyperlink" Target="mailto:lukas0421@hotmail.com" TargetMode="External"/><Relationship Id="rId14" Type="http://schemas.openxmlformats.org/officeDocument/2006/relationships/hyperlink" Target="mailto:linamedina@gmail.com" TargetMode="External"/><Relationship Id="rId30" Type="http://schemas.openxmlformats.org/officeDocument/2006/relationships/hyperlink" Target="mailto:pinturaartistica@yahoo.es" TargetMode="External"/><Relationship Id="rId35" Type="http://schemas.openxmlformats.org/officeDocument/2006/relationships/hyperlink" Target="mailto:marinagudelo7@hotmail.com" TargetMode="External"/><Relationship Id="rId56" Type="http://schemas.openxmlformats.org/officeDocument/2006/relationships/hyperlink" Target="mailto:canorojasrosalba59@gmail.com" TargetMode="External"/><Relationship Id="rId77" Type="http://schemas.openxmlformats.org/officeDocument/2006/relationships/hyperlink" Target="mailto:juliedt@hotmai.it" TargetMode="External"/><Relationship Id="rId100" Type="http://schemas.openxmlformats.org/officeDocument/2006/relationships/hyperlink" Target="mailto:lmarinaroldan49@gmail.com" TargetMode="External"/><Relationship Id="rId105" Type="http://schemas.openxmlformats.org/officeDocument/2006/relationships/hyperlink" Target="mailto:sgirald15@gmail.com" TargetMode="External"/><Relationship Id="rId126" Type="http://schemas.openxmlformats.org/officeDocument/2006/relationships/hyperlink" Target="mailto:contadora92@hotmail.com" TargetMode="External"/><Relationship Id="rId147" Type="http://schemas.openxmlformats.org/officeDocument/2006/relationships/hyperlink" Target="mailto:gloriazposadab@gmail.com" TargetMode="External"/><Relationship Id="rId168" Type="http://schemas.openxmlformats.org/officeDocument/2006/relationships/hyperlink" Target="mailto:gladyscortes.05@gmail.com" TargetMode="External"/><Relationship Id="rId8" Type="http://schemas.openxmlformats.org/officeDocument/2006/relationships/hyperlink" Target="mailto:guerracamilo1997@gmail.com" TargetMode="External"/><Relationship Id="rId51" Type="http://schemas.openxmlformats.org/officeDocument/2006/relationships/hyperlink" Target="mailto:jfonsecamontes@yahoo.es" TargetMode="External"/><Relationship Id="rId72" Type="http://schemas.openxmlformats.org/officeDocument/2006/relationships/hyperlink" Target="mailto:angelamara2328@gmail.com" TargetMode="External"/><Relationship Id="rId93" Type="http://schemas.openxmlformats.org/officeDocument/2006/relationships/hyperlink" Target="mailto:diego.londono@carmeuse.com.co" TargetMode="External"/><Relationship Id="rId98" Type="http://schemas.openxmlformats.org/officeDocument/2006/relationships/hyperlink" Target="mailto:franciscossar@gmail.com" TargetMode="External"/><Relationship Id="rId121" Type="http://schemas.openxmlformats.org/officeDocument/2006/relationships/hyperlink" Target="mailto:veroherretamayo1702@gmail.com" TargetMode="External"/><Relationship Id="rId142" Type="http://schemas.openxmlformats.org/officeDocument/2006/relationships/hyperlink" Target="mailto:ilmaalzate1501@hotmail.com" TargetMode="External"/><Relationship Id="rId163" Type="http://schemas.openxmlformats.org/officeDocument/2006/relationships/hyperlink" Target="mailto:mapire3@gmail.com" TargetMode="External"/><Relationship Id="rId184" Type="http://schemas.openxmlformats.org/officeDocument/2006/relationships/hyperlink" Target="https://evolve-hc.net/index.php/Pacientes/Historia/600921" TargetMode="External"/><Relationship Id="rId3" Type="http://schemas.openxmlformats.org/officeDocument/2006/relationships/hyperlink" Target="mailto:steven_castano15@hotmail.com" TargetMode="External"/><Relationship Id="rId25" Type="http://schemas.openxmlformats.org/officeDocument/2006/relationships/hyperlink" Target="mailto:l.joha@hotmail.com" TargetMode="External"/><Relationship Id="rId46" Type="http://schemas.openxmlformats.org/officeDocument/2006/relationships/hyperlink" Target="mailto:mariasoniatorovelez@gmail.com" TargetMode="External"/><Relationship Id="rId67" Type="http://schemas.openxmlformats.org/officeDocument/2006/relationships/hyperlink" Target="mailto:evyuzca@gmail.com" TargetMode="External"/><Relationship Id="rId116" Type="http://schemas.openxmlformats.org/officeDocument/2006/relationships/hyperlink" Target="mailto:dcaro9501@hotmail.com" TargetMode="External"/><Relationship Id="rId137" Type="http://schemas.openxmlformats.org/officeDocument/2006/relationships/hyperlink" Target="mailto:mariateresavillada8@gmail.com" TargetMode="External"/><Relationship Id="rId158" Type="http://schemas.openxmlformats.org/officeDocument/2006/relationships/hyperlink" Target="mailto:luzstellalozano2008@gmail.com" TargetMode="External"/><Relationship Id="rId20" Type="http://schemas.openxmlformats.org/officeDocument/2006/relationships/hyperlink" Target="mailto:belisadavila24@gmail.com" TargetMode="External"/><Relationship Id="rId41" Type="http://schemas.openxmlformats.org/officeDocument/2006/relationships/hyperlink" Target="mailto:marinagudelo7@hotmail.com" TargetMode="External"/><Relationship Id="rId62" Type="http://schemas.openxmlformats.org/officeDocument/2006/relationships/hyperlink" Target="mailto:nanita717@hotmail.com" TargetMode="External"/><Relationship Id="rId83" Type="http://schemas.openxmlformats.org/officeDocument/2006/relationships/hyperlink" Target="mailto:deisyrodas14@gmail.com" TargetMode="External"/><Relationship Id="rId88" Type="http://schemas.openxmlformats.org/officeDocument/2006/relationships/hyperlink" Target="mailto:arroyavecorreacasiangeles@gmail.com" TargetMode="External"/><Relationship Id="rId111" Type="http://schemas.openxmlformats.org/officeDocument/2006/relationships/hyperlink" Target="mailto:amparoosorio9@gmail.com" TargetMode="External"/><Relationship Id="rId132" Type="http://schemas.openxmlformats.org/officeDocument/2006/relationships/hyperlink" Target="mailto:jorgeemolinaca@gmail.com" TargetMode="External"/><Relationship Id="rId153" Type="http://schemas.openxmlformats.org/officeDocument/2006/relationships/hyperlink" Target="mailto:palvaqui@hotmail.com" TargetMode="External"/><Relationship Id="rId174" Type="http://schemas.openxmlformats.org/officeDocument/2006/relationships/hyperlink" Target="mailto:ospinagallo@hotmail.com" TargetMode="External"/><Relationship Id="rId179" Type="http://schemas.openxmlformats.org/officeDocument/2006/relationships/hyperlink" Target="mailto:gladisroldan077@gmail.com" TargetMode="External"/><Relationship Id="rId15" Type="http://schemas.openxmlformats.org/officeDocument/2006/relationships/hyperlink" Target="mailto:cristianrr1895@gmail.com" TargetMode="External"/><Relationship Id="rId36" Type="http://schemas.openxmlformats.org/officeDocument/2006/relationships/hyperlink" Target="mailto:marinagudelo7@hotmail.com" TargetMode="External"/><Relationship Id="rId57" Type="http://schemas.openxmlformats.org/officeDocument/2006/relationships/hyperlink" Target="mailto:analida1004@gmail.com" TargetMode="External"/><Relationship Id="rId106" Type="http://schemas.openxmlformats.org/officeDocument/2006/relationships/hyperlink" Target="mailto:istaelcielo55@gmail.com" TargetMode="External"/><Relationship Id="rId127" Type="http://schemas.openxmlformats.org/officeDocument/2006/relationships/hyperlink" Target="mailto:mcpalacios@gmail.com" TargetMode="External"/><Relationship Id="rId10" Type="http://schemas.openxmlformats.org/officeDocument/2006/relationships/hyperlink" Target="mailto:luzospina345@gmail.com" TargetMode="External"/><Relationship Id="rId31" Type="http://schemas.openxmlformats.org/officeDocument/2006/relationships/hyperlink" Target="mailto:arhe837@gmail.com" TargetMode="External"/><Relationship Id="rId52" Type="http://schemas.openxmlformats.org/officeDocument/2006/relationships/hyperlink" Target="mailto:orozcoochoa@hotmail.com" TargetMode="External"/><Relationship Id="rId73" Type="http://schemas.openxmlformats.org/officeDocument/2006/relationships/hyperlink" Target="mailto:bravecano@yahoo.com.co" TargetMode="External"/><Relationship Id="rId78" Type="http://schemas.openxmlformats.org/officeDocument/2006/relationships/hyperlink" Target="mailto:chilihur58@gmail.com" TargetMode="External"/><Relationship Id="rId94" Type="http://schemas.openxmlformats.org/officeDocument/2006/relationships/hyperlink" Target="mailto:palenciaisaac913@gmail.com" TargetMode="External"/><Relationship Id="rId99" Type="http://schemas.openxmlformats.org/officeDocument/2006/relationships/hyperlink" Target="mailto:monagladyspl@gmail.com" TargetMode="External"/><Relationship Id="rId101" Type="http://schemas.openxmlformats.org/officeDocument/2006/relationships/hyperlink" Target="mailto:fama3153@hotmail.com" TargetMode="External"/><Relationship Id="rId122" Type="http://schemas.openxmlformats.org/officeDocument/2006/relationships/hyperlink" Target="mailto:veroherretamayo1702@gmail.com" TargetMode="External"/><Relationship Id="rId143" Type="http://schemas.openxmlformats.org/officeDocument/2006/relationships/hyperlink" Target="mailto:camiladuque242@gmail.com" TargetMode="External"/><Relationship Id="rId148" Type="http://schemas.openxmlformats.org/officeDocument/2006/relationships/hyperlink" Target="mailto:comunidadmeraki07@gmail.com" TargetMode="External"/><Relationship Id="rId164" Type="http://schemas.openxmlformats.org/officeDocument/2006/relationships/hyperlink" Target="mailto:silviaveco@gmail.com" TargetMode="External"/><Relationship Id="rId169" Type="http://schemas.openxmlformats.org/officeDocument/2006/relationships/hyperlink" Target="mailto:libiaduqueaguirre@gmail.com" TargetMode="External"/><Relationship Id="rId185" Type="http://schemas.openxmlformats.org/officeDocument/2006/relationships/hyperlink" Target="https://evolve-hc.net/index.php/Pacientes/Historia/600897" TargetMode="External"/><Relationship Id="rId4" Type="http://schemas.openxmlformats.org/officeDocument/2006/relationships/hyperlink" Target="mailto:patriciatda10@gmail.com" TargetMode="External"/><Relationship Id="rId9" Type="http://schemas.openxmlformats.org/officeDocument/2006/relationships/hyperlink" Target="mailto:deicyalzate2009@gmail.com" TargetMode="External"/><Relationship Id="rId180" Type="http://schemas.openxmlformats.org/officeDocument/2006/relationships/hyperlink" Target="https://evolve-hc.net/index.php/Agenda/" TargetMode="External"/><Relationship Id="rId26" Type="http://schemas.openxmlformats.org/officeDocument/2006/relationships/hyperlink" Target="mailto:sandriporsiempre@gmail.com" TargetMode="External"/><Relationship Id="rId47" Type="http://schemas.openxmlformats.org/officeDocument/2006/relationships/hyperlink" Target="mailto:talentosayura@yahoo.es" TargetMode="External"/><Relationship Id="rId68" Type="http://schemas.openxmlformats.org/officeDocument/2006/relationships/hyperlink" Target="mailto:fredysuarezosorio@gmail.com" TargetMode="External"/><Relationship Id="rId89" Type="http://schemas.openxmlformats.org/officeDocument/2006/relationships/hyperlink" Target="mailto:katerinpisogabi@hotmail.com" TargetMode="External"/><Relationship Id="rId112" Type="http://schemas.openxmlformats.org/officeDocument/2006/relationships/hyperlink" Target="mailto:epifaniaplata@gmail.com" TargetMode="External"/><Relationship Id="rId133" Type="http://schemas.openxmlformats.org/officeDocument/2006/relationships/hyperlink" Target="mailto:gusteran48@yahoo.es" TargetMode="External"/><Relationship Id="rId154" Type="http://schemas.openxmlformats.org/officeDocument/2006/relationships/hyperlink" Target="mailto:monica0765@hotmail.com" TargetMode="External"/><Relationship Id="rId175" Type="http://schemas.openxmlformats.org/officeDocument/2006/relationships/hyperlink" Target="mailto:angelamariacarvajal@gmail.com" TargetMode="External"/><Relationship Id="rId16" Type="http://schemas.openxmlformats.org/officeDocument/2006/relationships/hyperlink" Target="mailto:geniaviar@hotmail.com" TargetMode="External"/><Relationship Id="rId37" Type="http://schemas.openxmlformats.org/officeDocument/2006/relationships/hyperlink" Target="mailto:melbagutierrezj@hotmail.com" TargetMode="External"/><Relationship Id="rId58" Type="http://schemas.openxmlformats.org/officeDocument/2006/relationships/hyperlink" Target="mailto:mariavalladales53@gmail.com" TargetMode="External"/><Relationship Id="rId79" Type="http://schemas.openxmlformats.org/officeDocument/2006/relationships/hyperlink" Target="mailto:luzamaliaestrada@gmail.com" TargetMode="External"/><Relationship Id="rId102" Type="http://schemas.openxmlformats.org/officeDocument/2006/relationships/hyperlink" Target="mailto:malimarcruz@gmail.com" TargetMode="External"/><Relationship Id="rId123" Type="http://schemas.openxmlformats.org/officeDocument/2006/relationships/hyperlink" Target="https://evolve-hc.net/index.php/Pacientes/Historia/600966" TargetMode="External"/><Relationship Id="rId144" Type="http://schemas.openxmlformats.org/officeDocument/2006/relationships/hyperlink" Target="mailto:malena4119@hotmail.com" TargetMode="External"/><Relationship Id="rId90" Type="http://schemas.openxmlformats.org/officeDocument/2006/relationships/hyperlink" Target="mailto:gildardogarcia213@gmail.com" TargetMode="External"/><Relationship Id="rId165" Type="http://schemas.openxmlformats.org/officeDocument/2006/relationships/hyperlink" Target="mailto:jeduardor04@hotmail.com" TargetMode="External"/><Relationship Id="rId186" Type="http://schemas.openxmlformats.org/officeDocument/2006/relationships/hyperlink" Target="https://evolve-hc.net/index.php/Pacientes/Historia/600821" TargetMode="External"/><Relationship Id="rId27" Type="http://schemas.openxmlformats.org/officeDocument/2006/relationships/hyperlink" Target="mailto:marcesamisa@gmail.com" TargetMode="External"/><Relationship Id="rId48" Type="http://schemas.openxmlformats.org/officeDocument/2006/relationships/hyperlink" Target="mailto:orlandodejtavera@gmail.com" TargetMode="External"/><Relationship Id="rId69" Type="http://schemas.openxmlformats.org/officeDocument/2006/relationships/hyperlink" Target="mailto:albanuryalcarazmonsalve40@gmail.com" TargetMode="External"/><Relationship Id="rId113" Type="http://schemas.openxmlformats.org/officeDocument/2006/relationships/hyperlink" Target="mailto:epifaniaplata@gmail.com" TargetMode="External"/><Relationship Id="rId134" Type="http://schemas.openxmlformats.org/officeDocument/2006/relationships/hyperlink" Target="mailto:cesariozapata25@gmail.com" TargetMode="External"/><Relationship Id="rId80" Type="http://schemas.openxmlformats.org/officeDocument/2006/relationships/hyperlink" Target="mailto:carmonariveracarlosandres@gmail.com" TargetMode="External"/><Relationship Id="rId155" Type="http://schemas.openxmlformats.org/officeDocument/2006/relationships/hyperlink" Target="mailto:carmenaliciamartinezjaime@gmail.com" TargetMode="External"/><Relationship Id="rId176" Type="http://schemas.openxmlformats.org/officeDocument/2006/relationships/hyperlink" Target="mailto:arredondodora@hotmail.com" TargetMode="External"/><Relationship Id="rId17" Type="http://schemas.openxmlformats.org/officeDocument/2006/relationships/hyperlink" Target="mailto:tejadaadriana15@gmail.com" TargetMode="External"/><Relationship Id="rId38" Type="http://schemas.openxmlformats.org/officeDocument/2006/relationships/hyperlink" Target="mailto:gloriapatriciajimenezcorrea@gmail.com" TargetMode="External"/><Relationship Id="rId59" Type="http://schemas.openxmlformats.org/officeDocument/2006/relationships/hyperlink" Target="mailto:a.cpalacio@hotmail.com" TargetMode="External"/><Relationship Id="rId103" Type="http://schemas.openxmlformats.org/officeDocument/2006/relationships/hyperlink" Target="mailto:solrpo1@hotmail.com" TargetMode="External"/><Relationship Id="rId124" Type="http://schemas.openxmlformats.org/officeDocument/2006/relationships/hyperlink" Target="mailto:mservicios45@gmail.com" TargetMode="External"/><Relationship Id="rId70" Type="http://schemas.openxmlformats.org/officeDocument/2006/relationships/hyperlink" Target="mailto:lui-sofi@hotmail.es" TargetMode="External"/><Relationship Id="rId91" Type="http://schemas.openxmlformats.org/officeDocument/2006/relationships/hyperlink" Target="mailto:norachicaiza@outlook.es" TargetMode="External"/><Relationship Id="rId145" Type="http://schemas.openxmlformats.org/officeDocument/2006/relationships/hyperlink" Target="mailto:pylarpo@gmail.com" TargetMode="External"/><Relationship Id="rId166" Type="http://schemas.openxmlformats.org/officeDocument/2006/relationships/hyperlink" Target="mailto:elicristi51@hotmail.com" TargetMode="External"/><Relationship Id="rId187" Type="http://schemas.openxmlformats.org/officeDocument/2006/relationships/hyperlink" Target="https://evolve-hc.net/index.php/Pacientes/Historia/600773" TargetMode="External"/><Relationship Id="rId1" Type="http://schemas.openxmlformats.org/officeDocument/2006/relationships/hyperlink" Target="mailto:diegoezapata20@gmail.com" TargetMode="External"/><Relationship Id="rId28" Type="http://schemas.openxmlformats.org/officeDocument/2006/relationships/hyperlink" Target="mailto:luribec80@gmail.com" TargetMode="External"/><Relationship Id="rId49" Type="http://schemas.openxmlformats.org/officeDocument/2006/relationships/hyperlink" Target="mailto:marinagudelo7@hotmail.com" TargetMode="External"/><Relationship Id="rId114" Type="http://schemas.openxmlformats.org/officeDocument/2006/relationships/hyperlink" Target="mailto:marina69@hotmail.es" TargetMode="External"/><Relationship Id="rId60" Type="http://schemas.openxmlformats.org/officeDocument/2006/relationships/hyperlink" Target="mailto:alexandra3104@outlook.com" TargetMode="External"/><Relationship Id="rId81" Type="http://schemas.openxmlformats.org/officeDocument/2006/relationships/hyperlink" Target="mailto:fernandorincon714@gmail.com" TargetMode="External"/><Relationship Id="rId135" Type="http://schemas.openxmlformats.org/officeDocument/2006/relationships/hyperlink" Target="mailto:victormocoa@gmail.com" TargetMode="External"/><Relationship Id="rId156" Type="http://schemas.openxmlformats.org/officeDocument/2006/relationships/hyperlink" Target="mailto:alibiar@hotmail.com" TargetMode="External"/><Relationship Id="rId177" Type="http://schemas.openxmlformats.org/officeDocument/2006/relationships/hyperlink" Target="mailto:bfannyestela@gmail.com;%20bfannyp22412@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marleny.giraldog@gmail.com" TargetMode="External"/><Relationship Id="rId21" Type="http://schemas.openxmlformats.org/officeDocument/2006/relationships/hyperlink" Target="mailto:carito.504@hotmail.com" TargetMode="External"/><Relationship Id="rId42" Type="http://schemas.openxmlformats.org/officeDocument/2006/relationships/hyperlink" Target="mailto:maluza122@gmail.com" TargetMode="External"/><Relationship Id="rId63" Type="http://schemas.openxmlformats.org/officeDocument/2006/relationships/hyperlink" Target="mailto:monagladyspl@gmail.com" TargetMode="External"/><Relationship Id="rId84" Type="http://schemas.openxmlformats.org/officeDocument/2006/relationships/hyperlink" Target="https://evolve-hc.net/index.php/Pacientes/Historia/600798" TargetMode="External"/><Relationship Id="rId138" Type="http://schemas.openxmlformats.org/officeDocument/2006/relationships/hyperlink" Target="mailto:cruzyagari@gmail.com" TargetMode="External"/><Relationship Id="rId159" Type="http://schemas.openxmlformats.org/officeDocument/2006/relationships/hyperlink" Target="mailto:valeriacastrillonortiz28@gmail.com" TargetMode="External"/><Relationship Id="rId170" Type="http://schemas.openxmlformats.org/officeDocument/2006/relationships/hyperlink" Target="mailto:jeronimoavendano010@gmail.com" TargetMode="External"/><Relationship Id="rId107" Type="http://schemas.openxmlformats.org/officeDocument/2006/relationships/hyperlink" Target="mailto:leidyortega1190@hotmail.com" TargetMode="External"/><Relationship Id="rId11" Type="http://schemas.openxmlformats.org/officeDocument/2006/relationships/hyperlink" Target="mailto:quinteroo.maria@uces.edu.co" TargetMode="External"/><Relationship Id="rId32" Type="http://schemas.openxmlformats.org/officeDocument/2006/relationships/hyperlink" Target="mailto:jennifer_estrada27@hotmail.com" TargetMode="External"/><Relationship Id="rId53" Type="http://schemas.openxmlformats.org/officeDocument/2006/relationships/hyperlink" Target="mailto:samuel113@gmail.com" TargetMode="External"/><Relationship Id="rId74" Type="http://schemas.openxmlformats.org/officeDocument/2006/relationships/hyperlink" Target="mailto:leon12324.fr@gmail.colm" TargetMode="External"/><Relationship Id="rId128" Type="http://schemas.openxmlformats.org/officeDocument/2006/relationships/hyperlink" Target="mailto:luzstellalozano2008@gmail.com" TargetMode="External"/><Relationship Id="rId149" Type="http://schemas.openxmlformats.org/officeDocument/2006/relationships/hyperlink" Target="mailto:santymbueno@gmail.com" TargetMode="External"/><Relationship Id="rId5" Type="http://schemas.openxmlformats.org/officeDocument/2006/relationships/hyperlink" Target="mailto:nathallyyal219@gmail.com" TargetMode="External"/><Relationship Id="rId95" Type="http://schemas.openxmlformats.org/officeDocument/2006/relationships/hyperlink" Target="mailto:amontoya16@gmail.com" TargetMode="External"/><Relationship Id="rId160" Type="http://schemas.openxmlformats.org/officeDocument/2006/relationships/hyperlink" Target="mailto:victoria.padron1029@gmail.com" TargetMode="External"/><Relationship Id="rId22" Type="http://schemas.openxmlformats.org/officeDocument/2006/relationships/hyperlink" Target="mailto:bedoyajosemario@gmail.com" TargetMode="External"/><Relationship Id="rId43" Type="http://schemas.openxmlformats.org/officeDocument/2006/relationships/hyperlink" Target="mailto:nancyefranco@hotmail.com" TargetMode="External"/><Relationship Id="rId64" Type="http://schemas.openxmlformats.org/officeDocument/2006/relationships/hyperlink" Target="mailto:lilianaospina582@gmail.com" TargetMode="External"/><Relationship Id="rId118" Type="http://schemas.openxmlformats.org/officeDocument/2006/relationships/hyperlink" Target="mailto:amparoerodas@gmail.com" TargetMode="External"/><Relationship Id="rId139" Type="http://schemas.openxmlformats.org/officeDocument/2006/relationships/hyperlink" Target="mailto:ospinagallo@hotmail.com" TargetMode="External"/><Relationship Id="rId85" Type="http://schemas.openxmlformats.org/officeDocument/2006/relationships/hyperlink" Target="https://evolve-hc.net/index.php/Pacientes/Historia/600966" TargetMode="External"/><Relationship Id="rId150" Type="http://schemas.openxmlformats.org/officeDocument/2006/relationships/hyperlink" Target="mailto:santiagoposada@envigado.edu.co" TargetMode="External"/><Relationship Id="rId171" Type="http://schemas.openxmlformats.org/officeDocument/2006/relationships/hyperlink" Target="mailto:tomastab87948@gmail.com" TargetMode="External"/><Relationship Id="rId12" Type="http://schemas.openxmlformats.org/officeDocument/2006/relationships/hyperlink" Target="mailto:creacioneskof@yahoo.es" TargetMode="External"/><Relationship Id="rId33" Type="http://schemas.openxmlformats.org/officeDocument/2006/relationships/hyperlink" Target="mailto:talentosayura@yahoo.es" TargetMode="External"/><Relationship Id="rId108" Type="http://schemas.openxmlformats.org/officeDocument/2006/relationships/hyperlink" Target="mailto:CACORJU@GMAIL.COM" TargetMode="External"/><Relationship Id="rId129" Type="http://schemas.openxmlformats.org/officeDocument/2006/relationships/hyperlink" Target="mailto:jeduardor04@hotmail.com" TargetMode="External"/><Relationship Id="rId54" Type="http://schemas.openxmlformats.org/officeDocument/2006/relationships/hyperlink" Target="mailto:gladysmontoya2006@yahoo.com" TargetMode="External"/><Relationship Id="rId75" Type="http://schemas.openxmlformats.org/officeDocument/2006/relationships/hyperlink" Target="mailto:amadovasdu78@gmail.com" TargetMode="External"/><Relationship Id="rId96" Type="http://schemas.openxmlformats.org/officeDocument/2006/relationships/hyperlink" Target="mailto:carloshenao@cinefilia.org.co" TargetMode="External"/><Relationship Id="rId140" Type="http://schemas.openxmlformats.org/officeDocument/2006/relationships/hyperlink" Target="mailto:angelamariacarvajal@gmail.com" TargetMode="External"/><Relationship Id="rId161" Type="http://schemas.openxmlformats.org/officeDocument/2006/relationships/hyperlink" Target="mailto:solianyv@gmail.com" TargetMode="External"/><Relationship Id="rId6" Type="http://schemas.openxmlformats.org/officeDocument/2006/relationships/hyperlink" Target="mailto:miguel.arme52@gmail.com" TargetMode="External"/><Relationship Id="rId23" Type="http://schemas.openxmlformats.org/officeDocument/2006/relationships/hyperlink" Target="mailto:milleyrestrepo1610@gmail.com" TargetMode="External"/><Relationship Id="rId28" Type="http://schemas.openxmlformats.org/officeDocument/2006/relationships/hyperlink" Target="mailto:marinagudelo7@hotmail.com" TargetMode="External"/><Relationship Id="rId49" Type="http://schemas.openxmlformats.org/officeDocument/2006/relationships/hyperlink" Target="mailto:natalucirave@gmail.com" TargetMode="External"/><Relationship Id="rId114" Type="http://schemas.openxmlformats.org/officeDocument/2006/relationships/hyperlink" Target="mailto:dsanchezfernandez@gmail.com" TargetMode="External"/><Relationship Id="rId119" Type="http://schemas.openxmlformats.org/officeDocument/2006/relationships/hyperlink" Target="mailto:carmenaliciamartinezjaime@gmail.com" TargetMode="External"/><Relationship Id="rId44" Type="http://schemas.openxmlformats.org/officeDocument/2006/relationships/hyperlink" Target="mailto:velasquezcatalina1586@gmail.com" TargetMode="External"/><Relationship Id="rId60" Type="http://schemas.openxmlformats.org/officeDocument/2006/relationships/hyperlink" Target="mailto:arroyavecorreacasiangeles@gmail.com" TargetMode="External"/><Relationship Id="rId65" Type="http://schemas.openxmlformats.org/officeDocument/2006/relationships/hyperlink" Target="mailto:fama3153@hotmail.com" TargetMode="External"/><Relationship Id="rId81" Type="http://schemas.openxmlformats.org/officeDocument/2006/relationships/hyperlink" Target="mailto:marina69@hotmail.es" TargetMode="External"/><Relationship Id="rId86" Type="http://schemas.openxmlformats.org/officeDocument/2006/relationships/hyperlink" Target="mailto:mservicios45@gmail.com" TargetMode="External"/><Relationship Id="rId130" Type="http://schemas.openxmlformats.org/officeDocument/2006/relationships/hyperlink" Target="mailto:rvascoagudelo@gmail.com;%20luzmy113@gmail.com" TargetMode="External"/><Relationship Id="rId135" Type="http://schemas.openxmlformats.org/officeDocument/2006/relationships/hyperlink" Target="mailto:jv6122237@gmail.com" TargetMode="External"/><Relationship Id="rId151" Type="http://schemas.openxmlformats.org/officeDocument/2006/relationships/hyperlink" Target="mailto:matias102708@gamail.com" TargetMode="External"/><Relationship Id="rId156" Type="http://schemas.openxmlformats.org/officeDocument/2006/relationships/hyperlink" Target="mailto:susanaochoa2007@gmail.com" TargetMode="External"/><Relationship Id="rId177" Type="http://schemas.openxmlformats.org/officeDocument/2006/relationships/table" Target="../tables/table1.xml"/><Relationship Id="rId172" Type="http://schemas.openxmlformats.org/officeDocument/2006/relationships/hyperlink" Target="mailto:juanacm386@gmail.com" TargetMode="External"/><Relationship Id="rId13" Type="http://schemas.openxmlformats.org/officeDocument/2006/relationships/hyperlink" Target="mailto:rodrigoza9@hotmail.com" TargetMode="External"/><Relationship Id="rId18" Type="http://schemas.openxmlformats.org/officeDocument/2006/relationships/hyperlink" Target="mailto:neariszapatagarzon@gmail.com" TargetMode="External"/><Relationship Id="rId39" Type="http://schemas.openxmlformats.org/officeDocument/2006/relationships/hyperlink" Target="mailto:maria.isabel.03@hotmail.com" TargetMode="External"/><Relationship Id="rId109" Type="http://schemas.openxmlformats.org/officeDocument/2006/relationships/hyperlink" Target="mailto:ELIZABETH.SERNA@GMAIL.COM" TargetMode="External"/><Relationship Id="rId34" Type="http://schemas.openxmlformats.org/officeDocument/2006/relationships/hyperlink" Target="mailto:orlandodejtavera@gmail.com" TargetMode="External"/><Relationship Id="rId50" Type="http://schemas.openxmlformats.org/officeDocument/2006/relationships/hyperlink" Target="mailto:clautamayo1572@hotmail.com" TargetMode="External"/><Relationship Id="rId55" Type="http://schemas.openxmlformats.org/officeDocument/2006/relationships/hyperlink" Target="mailto:lapizzadeofelia@gmail.com" TargetMode="External"/><Relationship Id="rId76" Type="http://schemas.openxmlformats.org/officeDocument/2006/relationships/hyperlink" Target="mailto:juvenallopez@hotmail.com" TargetMode="External"/><Relationship Id="rId97" Type="http://schemas.openxmlformats.org/officeDocument/2006/relationships/hyperlink" Target="mailto:joseramonroa66@gmail.com" TargetMode="External"/><Relationship Id="rId104" Type="http://schemas.openxmlformats.org/officeDocument/2006/relationships/hyperlink" Target="mailto:ELIZABETH.SERNA@GMAIL.COM" TargetMode="External"/><Relationship Id="rId120" Type="http://schemas.openxmlformats.org/officeDocument/2006/relationships/hyperlink" Target="mailto:alibiar@hotmail.com" TargetMode="External"/><Relationship Id="rId125" Type="http://schemas.openxmlformats.org/officeDocument/2006/relationships/hyperlink" Target="mailto:mariamvanegas@hotmail.com" TargetMode="External"/><Relationship Id="rId141" Type="http://schemas.openxmlformats.org/officeDocument/2006/relationships/hyperlink" Target="mailto:vargas.piedad@gmail.com" TargetMode="External"/><Relationship Id="rId146" Type="http://schemas.openxmlformats.org/officeDocument/2006/relationships/hyperlink" Target="mailto:manuela.quirosa@envigado.edu.co" TargetMode="External"/><Relationship Id="rId167" Type="http://schemas.openxmlformats.org/officeDocument/2006/relationships/hyperlink" Target="mailto:andreao52@gmail.com" TargetMode="External"/><Relationship Id="rId7" Type="http://schemas.openxmlformats.org/officeDocument/2006/relationships/hyperlink" Target="mailto:angelaser17@hotmail.com" TargetMode="External"/><Relationship Id="rId71" Type="http://schemas.openxmlformats.org/officeDocument/2006/relationships/hyperlink" Target="mailto:abogadofiliberto@gmail.com" TargetMode="External"/><Relationship Id="rId92" Type="http://schemas.openxmlformats.org/officeDocument/2006/relationships/hyperlink" Target="mailto:jmvpgo@gmail.com" TargetMode="External"/><Relationship Id="rId162" Type="http://schemas.openxmlformats.org/officeDocument/2006/relationships/hyperlink" Target="mailto:sandrasuaza@hotmail.com" TargetMode="External"/><Relationship Id="rId2" Type="http://schemas.openxmlformats.org/officeDocument/2006/relationships/hyperlink" Target="mailto:janeth.manantiales@gmail.com" TargetMode="External"/><Relationship Id="rId29" Type="http://schemas.openxmlformats.org/officeDocument/2006/relationships/hyperlink" Target="mailto:mony5161111@outlook.com" TargetMode="External"/><Relationship Id="rId24" Type="http://schemas.openxmlformats.org/officeDocument/2006/relationships/hyperlink" Target="mailto:morrongabolivar@gmail.com" TargetMode="External"/><Relationship Id="rId40" Type="http://schemas.openxmlformats.org/officeDocument/2006/relationships/hyperlink" Target="mailto:brianruizrodriguez2040@gmail.com" TargetMode="External"/><Relationship Id="rId45" Type="http://schemas.openxmlformats.org/officeDocument/2006/relationships/hyperlink" Target="mailto:elkinzapatabalvin@gmail.com" TargetMode="External"/><Relationship Id="rId66" Type="http://schemas.openxmlformats.org/officeDocument/2006/relationships/hyperlink" Target="mailto:malimarcruz@gmail.com" TargetMode="External"/><Relationship Id="rId87" Type="http://schemas.openxmlformats.org/officeDocument/2006/relationships/hyperlink" Target="mailto:mcpalacios@gmail.com" TargetMode="External"/><Relationship Id="rId110" Type="http://schemas.openxmlformats.org/officeDocument/2006/relationships/hyperlink" Target="mailto:manu-j.212@hotmail.com" TargetMode="External"/><Relationship Id="rId115" Type="http://schemas.openxmlformats.org/officeDocument/2006/relationships/hyperlink" Target="mailto:andresxcadavid@gmail.com" TargetMode="External"/><Relationship Id="rId131" Type="http://schemas.openxmlformats.org/officeDocument/2006/relationships/hyperlink" Target="mailto:elicristi51@hotmail.com" TargetMode="External"/><Relationship Id="rId136" Type="http://schemas.openxmlformats.org/officeDocument/2006/relationships/hyperlink" Target="mailto:kristyrpo@gmail.com" TargetMode="External"/><Relationship Id="rId157" Type="http://schemas.openxmlformats.org/officeDocument/2006/relationships/hyperlink" Target="mailto:valeryalvarez273@gmail.com" TargetMode="External"/><Relationship Id="rId61" Type="http://schemas.openxmlformats.org/officeDocument/2006/relationships/hyperlink" Target="mailto:eliana.lerma@hotmail.com" TargetMode="External"/><Relationship Id="rId82" Type="http://schemas.openxmlformats.org/officeDocument/2006/relationships/hyperlink" Target="mailto:montesmariadeyanira@gmail.com" TargetMode="External"/><Relationship Id="rId152" Type="http://schemas.openxmlformats.org/officeDocument/2006/relationships/hyperlink" Target="mailto:tmsmazo@gmail.com" TargetMode="External"/><Relationship Id="rId173" Type="http://schemas.openxmlformats.org/officeDocument/2006/relationships/hyperlink" Target="mailto:gothroses97@gmail.com" TargetMode="External"/><Relationship Id="rId19" Type="http://schemas.openxmlformats.org/officeDocument/2006/relationships/hyperlink" Target="mailto:uranlin2007@hotmail.com" TargetMode="External"/><Relationship Id="rId14" Type="http://schemas.openxmlformats.org/officeDocument/2006/relationships/hyperlink" Target="mailto:lidavictoria@hotmail.com" TargetMode="External"/><Relationship Id="rId30" Type="http://schemas.openxmlformats.org/officeDocument/2006/relationships/hyperlink" Target="mailto:beacas2006@gmail.com" TargetMode="External"/><Relationship Id="rId35" Type="http://schemas.openxmlformats.org/officeDocument/2006/relationships/hyperlink" Target="mailto:marinagudelo7@hotmail.com" TargetMode="External"/><Relationship Id="rId56" Type="http://schemas.openxmlformats.org/officeDocument/2006/relationships/hyperlink" Target="mailto:nairobyvillalobos@gmail.com" TargetMode="External"/><Relationship Id="rId77" Type="http://schemas.openxmlformats.org/officeDocument/2006/relationships/hyperlink" Target="mailto:marittza1230@hotmail.com" TargetMode="External"/><Relationship Id="rId100" Type="http://schemas.openxmlformats.org/officeDocument/2006/relationships/hyperlink" Target="mailto:maricelapamplona@gmail.com" TargetMode="External"/><Relationship Id="rId105" Type="http://schemas.openxmlformats.org/officeDocument/2006/relationships/hyperlink" Target="mailto:latata2814@gmail.com" TargetMode="External"/><Relationship Id="rId126" Type="http://schemas.openxmlformats.org/officeDocument/2006/relationships/hyperlink" Target="mailto:elicristi51@hotmail.com" TargetMode="External"/><Relationship Id="rId147" Type="http://schemas.openxmlformats.org/officeDocument/2006/relationships/hyperlink" Target="mailto:juan.orrego@envigado.edu.co" TargetMode="External"/><Relationship Id="rId168" Type="http://schemas.openxmlformats.org/officeDocument/2006/relationships/hyperlink" Target="mailto:mariajoseguzman@envigado.edu.co" TargetMode="External"/><Relationship Id="rId8" Type="http://schemas.openxmlformats.org/officeDocument/2006/relationships/hyperlink" Target="mailto:leidy.mesa@envigado.gov.co" TargetMode="External"/><Relationship Id="rId51" Type="http://schemas.openxmlformats.org/officeDocument/2006/relationships/hyperlink" Target="mailto:caritomartinez9@gmail.com" TargetMode="External"/><Relationship Id="rId72" Type="http://schemas.openxmlformats.org/officeDocument/2006/relationships/hyperlink" Target="mailto:isdasa3@gmail.com" TargetMode="External"/><Relationship Id="rId93" Type="http://schemas.openxmlformats.org/officeDocument/2006/relationships/hyperlink" Target="mailto:julianaq299@gmail.com" TargetMode="External"/><Relationship Id="rId98" Type="http://schemas.openxmlformats.org/officeDocument/2006/relationships/hyperlink" Target="mailto:comunidadmeraki07@gmail.com" TargetMode="External"/><Relationship Id="rId121" Type="http://schemas.openxmlformats.org/officeDocument/2006/relationships/hyperlink" Target="mailto:pagudelo1425@gmail.com" TargetMode="External"/><Relationship Id="rId142" Type="http://schemas.openxmlformats.org/officeDocument/2006/relationships/hyperlink" Target="mailto:omarcuartas1@hotmail.com" TargetMode="External"/><Relationship Id="rId163" Type="http://schemas.openxmlformats.org/officeDocument/2006/relationships/hyperlink" Target="mailto:isaac.isac686@gmail.com" TargetMode="External"/><Relationship Id="rId3" Type="http://schemas.openxmlformats.org/officeDocument/2006/relationships/hyperlink" Target="mailto:rojasvalen1038@gmail.com" TargetMode="External"/><Relationship Id="rId25" Type="http://schemas.openxmlformats.org/officeDocument/2006/relationships/hyperlink" Target="mailto:marinagudelo7@hotmail.com" TargetMode="External"/><Relationship Id="rId46" Type="http://schemas.openxmlformats.org/officeDocument/2006/relationships/hyperlink" Target="mailto:mariagarrocano@gmail.com" TargetMode="External"/><Relationship Id="rId67" Type="http://schemas.openxmlformats.org/officeDocument/2006/relationships/hyperlink" Target="mailto:leidyortega1190@hotmail.com" TargetMode="External"/><Relationship Id="rId116" Type="http://schemas.openxmlformats.org/officeDocument/2006/relationships/hyperlink" Target="mailto:claraines1152@gmail.com" TargetMode="External"/><Relationship Id="rId137" Type="http://schemas.openxmlformats.org/officeDocument/2006/relationships/hyperlink" Target="mailto:alejobarrera2021@gmail.com" TargetMode="External"/><Relationship Id="rId158" Type="http://schemas.openxmlformats.org/officeDocument/2006/relationships/hyperlink" Target="mailto:sebasjuan0714@gmail.com" TargetMode="External"/><Relationship Id="rId20" Type="http://schemas.openxmlformats.org/officeDocument/2006/relationships/hyperlink" Target="mailto:johnjairomontoyagomez@gmail.com" TargetMode="External"/><Relationship Id="rId41" Type="http://schemas.openxmlformats.org/officeDocument/2006/relationships/hyperlink" Target="mailto:mariasoniatorovelez@gmail.com" TargetMode="External"/><Relationship Id="rId62" Type="http://schemas.openxmlformats.org/officeDocument/2006/relationships/hyperlink" Target="mailto:sandy-8117@hotmail.com" TargetMode="External"/><Relationship Id="rId83" Type="http://schemas.openxmlformats.org/officeDocument/2006/relationships/hyperlink" Target="mailto:veroherretamayo1702@gmail.com" TargetMode="External"/><Relationship Id="rId88" Type="http://schemas.openxmlformats.org/officeDocument/2006/relationships/hyperlink" Target="mailto:gusteran48@yahoo.es" TargetMode="External"/><Relationship Id="rId111" Type="http://schemas.openxmlformats.org/officeDocument/2006/relationships/hyperlink" Target="mailto:amaripesa1971@gmail.com" TargetMode="External"/><Relationship Id="rId132" Type="http://schemas.openxmlformats.org/officeDocument/2006/relationships/hyperlink" Target="mailto:gladyscortes.05@gmail.com" TargetMode="External"/><Relationship Id="rId153" Type="http://schemas.openxmlformats.org/officeDocument/2006/relationships/hyperlink" Target="mailto:rindamac@gmail.com" TargetMode="External"/><Relationship Id="rId174" Type="http://schemas.openxmlformats.org/officeDocument/2006/relationships/hyperlink" Target="mailto:tomas2009milan@gmail.com" TargetMode="External"/><Relationship Id="rId15" Type="http://schemas.openxmlformats.org/officeDocument/2006/relationships/hyperlink" Target="mailto:socogiraldo@gmail.com" TargetMode="External"/><Relationship Id="rId36" Type="http://schemas.openxmlformats.org/officeDocument/2006/relationships/hyperlink" Target="mailto:neylamontes1@gmail.com" TargetMode="External"/><Relationship Id="rId57" Type="http://schemas.openxmlformats.org/officeDocument/2006/relationships/hyperlink" Target="mailto:adrianaloaizaberrio@gmail.com" TargetMode="External"/><Relationship Id="rId106" Type="http://schemas.openxmlformats.org/officeDocument/2006/relationships/hyperlink" Target="mailto:blanvava@hotmail.com" TargetMode="External"/><Relationship Id="rId127" Type="http://schemas.openxmlformats.org/officeDocument/2006/relationships/hyperlink" Target="mailto:davidazu2005@yahoo.es" TargetMode="External"/><Relationship Id="rId10" Type="http://schemas.openxmlformats.org/officeDocument/2006/relationships/hyperlink" Target="mailto:dsanchezfernandez324@gmail.com" TargetMode="External"/><Relationship Id="rId31" Type="http://schemas.openxmlformats.org/officeDocument/2006/relationships/hyperlink" Target="mailto:negro_318@outlook.es" TargetMode="External"/><Relationship Id="rId52" Type="http://schemas.openxmlformats.org/officeDocument/2006/relationships/hyperlink" Target="mailto:salome.ar1031@gmail.com" TargetMode="External"/><Relationship Id="rId73" Type="http://schemas.openxmlformats.org/officeDocument/2006/relationships/hyperlink" Target="mailto:jorgeeliecer178@gmail.com" TargetMode="External"/><Relationship Id="rId78" Type="http://schemas.openxmlformats.org/officeDocument/2006/relationships/hyperlink" Target="mailto:amparoosorio9@gmail.com" TargetMode="External"/><Relationship Id="rId94" Type="http://schemas.openxmlformats.org/officeDocument/2006/relationships/hyperlink" Target="mailto:alejandrags28@gmail.com" TargetMode="External"/><Relationship Id="rId99" Type="http://schemas.openxmlformats.org/officeDocument/2006/relationships/hyperlink" Target="mailto:ilmaalzate1501@hotmail.com" TargetMode="External"/><Relationship Id="rId101" Type="http://schemas.openxmlformats.org/officeDocument/2006/relationships/hyperlink" Target="mailto:gloriazposadab@gmail.com" TargetMode="External"/><Relationship Id="rId122" Type="http://schemas.openxmlformats.org/officeDocument/2006/relationships/hyperlink" Target="mailto:marifas66@gmail.com" TargetMode="External"/><Relationship Id="rId143" Type="http://schemas.openxmlformats.org/officeDocument/2006/relationships/hyperlink" Target="mailto:mariana.montoyam@envigado.edu.co" TargetMode="External"/><Relationship Id="rId148" Type="http://schemas.openxmlformats.org/officeDocument/2006/relationships/hyperlink" Target="mailto:joseotajosecho@gmail.com" TargetMode="External"/><Relationship Id="rId164" Type="http://schemas.openxmlformats.org/officeDocument/2006/relationships/hyperlink" Target="mailto:sofii.12055@gmail.com" TargetMode="External"/><Relationship Id="rId169" Type="http://schemas.openxmlformats.org/officeDocument/2006/relationships/hyperlink" Target="mailto:isabellacm6112@gmail.com" TargetMode="External"/><Relationship Id="rId4" Type="http://schemas.openxmlformats.org/officeDocument/2006/relationships/hyperlink" Target="mailto:bedoyalina50@gmail.com" TargetMode="External"/><Relationship Id="rId9" Type="http://schemas.openxmlformats.org/officeDocument/2006/relationships/hyperlink" Target="mailto:valentinaforonda@gmail.com" TargetMode="External"/><Relationship Id="rId26" Type="http://schemas.openxmlformats.org/officeDocument/2006/relationships/hyperlink" Target="mailto:melbagutierrezj@hotmail.com" TargetMode="External"/><Relationship Id="rId47" Type="http://schemas.openxmlformats.org/officeDocument/2006/relationships/hyperlink" Target="mailto:dany07ruiz@hotmail.com" TargetMode="External"/><Relationship Id="rId68" Type="http://schemas.openxmlformats.org/officeDocument/2006/relationships/hyperlink" Target="mailto:luisavasquez100@yahoo.es" TargetMode="External"/><Relationship Id="rId89" Type="http://schemas.openxmlformats.org/officeDocument/2006/relationships/hyperlink" Target="mailto:cesariozapata25@gmail.com" TargetMode="External"/><Relationship Id="rId112" Type="http://schemas.openxmlformats.org/officeDocument/2006/relationships/hyperlink" Target="mailto:lilleyo69@hotmail.com" TargetMode="External"/><Relationship Id="rId133" Type="http://schemas.openxmlformats.org/officeDocument/2006/relationships/hyperlink" Target="mailto:fanitazu@hotmail.com" TargetMode="External"/><Relationship Id="rId154" Type="http://schemas.openxmlformats.org/officeDocument/2006/relationships/hyperlink" Target="mailto:joelmonsalve223@gmail.com" TargetMode="External"/><Relationship Id="rId175" Type="http://schemas.openxmlformats.org/officeDocument/2006/relationships/hyperlink" Target="mailto:andersonmurilloloaiza@gmail.com" TargetMode="External"/><Relationship Id="rId16" Type="http://schemas.openxmlformats.org/officeDocument/2006/relationships/hyperlink" Target="mailto:kmilacm91@gmail.com" TargetMode="External"/><Relationship Id="rId37" Type="http://schemas.openxmlformats.org/officeDocument/2006/relationships/hyperlink" Target="mailto:jfonsecamontes@yahoo.es" TargetMode="External"/><Relationship Id="rId58" Type="http://schemas.openxmlformats.org/officeDocument/2006/relationships/hyperlink" Target="mailto:yorladygiraldo292@gmail.com" TargetMode="External"/><Relationship Id="rId79" Type="http://schemas.openxmlformats.org/officeDocument/2006/relationships/hyperlink" Target="mailto:epifaniaplata@gmail.com" TargetMode="External"/><Relationship Id="rId102" Type="http://schemas.openxmlformats.org/officeDocument/2006/relationships/hyperlink" Target="mailto:dpbedoya23@gmail.com" TargetMode="External"/><Relationship Id="rId123" Type="http://schemas.openxmlformats.org/officeDocument/2006/relationships/hyperlink" Target="mailto:silviaveco@gmail.com" TargetMode="External"/><Relationship Id="rId144" Type="http://schemas.openxmlformats.org/officeDocument/2006/relationships/hyperlink" Target="mailto:juansanchezgar@envigado.edu.co" TargetMode="External"/><Relationship Id="rId90" Type="http://schemas.openxmlformats.org/officeDocument/2006/relationships/hyperlink" Target="mailto:victormocoa@gmail.com" TargetMode="External"/><Relationship Id="rId165" Type="http://schemas.openxmlformats.org/officeDocument/2006/relationships/hyperlink" Target="mailto:raquelbotero333@gmail.com" TargetMode="External"/><Relationship Id="rId27" Type="http://schemas.openxmlformats.org/officeDocument/2006/relationships/hyperlink" Target="mailto:sofiasalomeluis@gmail.com" TargetMode="External"/><Relationship Id="rId48" Type="http://schemas.openxmlformats.org/officeDocument/2006/relationships/hyperlink" Target="mailto:luisache@gmail.com" TargetMode="External"/><Relationship Id="rId69" Type="http://schemas.openxmlformats.org/officeDocument/2006/relationships/hyperlink" Target="mailto:gudielace19@gmail.com" TargetMode="External"/><Relationship Id="rId113" Type="http://schemas.openxmlformats.org/officeDocument/2006/relationships/hyperlink" Target="mailto:1037630282alec@gmail.com" TargetMode="External"/><Relationship Id="rId134" Type="http://schemas.openxmlformats.org/officeDocument/2006/relationships/hyperlink" Target="mailto:libiaduqueaguirre@gmail.com" TargetMode="External"/><Relationship Id="rId80" Type="http://schemas.openxmlformats.org/officeDocument/2006/relationships/hyperlink" Target="mailto:epifaniaplata@gmail.com" TargetMode="External"/><Relationship Id="rId155" Type="http://schemas.openxmlformats.org/officeDocument/2006/relationships/hyperlink" Target="mailto:jalejandroap7@gmail.com" TargetMode="External"/><Relationship Id="rId176" Type="http://schemas.openxmlformats.org/officeDocument/2006/relationships/hyperlink" Target="mailto:isafranco780@gmail.com" TargetMode="External"/><Relationship Id="rId17" Type="http://schemas.openxmlformats.org/officeDocument/2006/relationships/hyperlink" Target="mailto:beatrizrestrepo2622@gmail.com" TargetMode="External"/><Relationship Id="rId38" Type="http://schemas.openxmlformats.org/officeDocument/2006/relationships/hyperlink" Target="mailto:orozcoochoa@hotmail.com" TargetMode="External"/><Relationship Id="rId59" Type="http://schemas.openxmlformats.org/officeDocument/2006/relationships/hyperlink" Target="mailto:arroyavecorreacasiangeles@gmail.com" TargetMode="External"/><Relationship Id="rId103" Type="http://schemas.openxmlformats.org/officeDocument/2006/relationships/hyperlink" Target="mailto:COMUNIDAMERAKI07@GMAIL.COM" TargetMode="External"/><Relationship Id="rId124" Type="http://schemas.openxmlformats.org/officeDocument/2006/relationships/hyperlink" Target="mailto:luzmy113@gmail.com" TargetMode="External"/><Relationship Id="rId70" Type="http://schemas.openxmlformats.org/officeDocument/2006/relationships/hyperlink" Target="mailto:lina20restrepo@hotmail.com" TargetMode="External"/><Relationship Id="rId91" Type="http://schemas.openxmlformats.org/officeDocument/2006/relationships/hyperlink" Target="mailto:gusteran48@yahoo.es" TargetMode="External"/><Relationship Id="rId145" Type="http://schemas.openxmlformats.org/officeDocument/2006/relationships/hyperlink" Target="mailto:1011378695@gmail.com" TargetMode="External"/><Relationship Id="rId166" Type="http://schemas.openxmlformats.org/officeDocument/2006/relationships/hyperlink" Target="mailto:julgaceb@gmail.com" TargetMode="External"/><Relationship Id="rId1" Type="http://schemas.openxmlformats.org/officeDocument/2006/relationships/hyperlink" Target="mailto:andreshenaob981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BC83-1F2F-48B8-8CF2-83016137411A}">
  <dimension ref="A1:AH345"/>
  <sheetViews>
    <sheetView tabSelected="1" zoomScaleNormal="100" workbookViewId="0">
      <selection activeCell="G2" sqref="G2"/>
    </sheetView>
  </sheetViews>
  <sheetFormatPr baseColWidth="10" defaultColWidth="11.453125" defaultRowHeight="70.5" customHeight="1" x14ac:dyDescent="0.35"/>
  <cols>
    <col min="1" max="1" width="7.1796875" style="29" customWidth="1"/>
    <col min="2" max="3" width="16" style="30" customWidth="1"/>
    <col min="4" max="4" width="14.54296875" style="29" bestFit="1" customWidth="1"/>
    <col min="5" max="5" width="35.26953125" style="29" hidden="1" customWidth="1"/>
    <col min="6" max="6" width="18.7265625" style="29" hidden="1" customWidth="1"/>
    <col min="7" max="7" width="28.1796875" style="29" bestFit="1" customWidth="1"/>
    <col min="8" max="8" width="11.7265625" style="29" customWidth="1"/>
    <col min="9" max="9" width="20.81640625" style="29" bestFit="1" customWidth="1"/>
    <col min="10" max="10" width="20.81640625" style="31" customWidth="1"/>
    <col min="11" max="11" width="17.453125" style="29" bestFit="1" customWidth="1"/>
    <col min="12" max="12" width="17.26953125" style="29" customWidth="1"/>
    <col min="13" max="13" width="12.54296875" style="29" bestFit="1" customWidth="1"/>
    <col min="14" max="14" width="31.26953125" style="29" bestFit="1" customWidth="1"/>
    <col min="15" max="15" width="16" style="29" customWidth="1"/>
    <col min="16" max="16" width="18" style="32" bestFit="1" customWidth="1"/>
    <col min="17" max="17" width="29.26953125" style="29" bestFit="1" customWidth="1"/>
    <col min="18" max="18" width="27.81640625" style="32" bestFit="1" customWidth="1"/>
    <col min="19" max="19" width="10.81640625" style="32" customWidth="1"/>
    <col min="20" max="20" width="75.81640625" style="29" customWidth="1"/>
    <col min="21" max="21" width="52.7265625" style="29" bestFit="1" customWidth="1"/>
    <col min="22" max="22" width="26.81640625" style="29" customWidth="1"/>
    <col min="23" max="23" width="42.26953125" style="29" customWidth="1"/>
    <col min="24" max="24" width="13.54296875" style="29" bestFit="1" customWidth="1"/>
    <col min="25" max="25" width="22.81640625" style="29" bestFit="1" customWidth="1"/>
    <col min="26" max="26" width="24.26953125" style="29" bestFit="1" customWidth="1"/>
    <col min="27" max="27" width="11.26953125" style="29" bestFit="1" customWidth="1"/>
    <col min="28" max="28" width="11.7265625" style="29" bestFit="1" customWidth="1"/>
    <col min="29" max="29" width="11.7265625" style="29" customWidth="1"/>
    <col min="30" max="30" width="18.54296875" style="29" bestFit="1" customWidth="1"/>
    <col min="31" max="31" width="40.7265625" style="29" bestFit="1" customWidth="1"/>
    <col min="32" max="32" width="29" style="29" customWidth="1"/>
    <col min="33" max="33" width="58.7265625" style="29" customWidth="1"/>
    <col min="34" max="34" width="93" style="33" customWidth="1"/>
    <col min="35" max="16384" width="11.453125" style="29"/>
  </cols>
  <sheetData>
    <row r="1" spans="1:34" s="4" customFormat="1" ht="70.5" customHeight="1" x14ac:dyDescent="0.35">
      <c r="A1" s="144" t="s">
        <v>0</v>
      </c>
      <c r="B1" s="145" t="s">
        <v>1</v>
      </c>
      <c r="C1" s="146" t="s">
        <v>2</v>
      </c>
      <c r="D1" s="147" t="s">
        <v>3</v>
      </c>
      <c r="E1" s="147" t="s">
        <v>4</v>
      </c>
      <c r="F1" s="147" t="s">
        <v>5</v>
      </c>
      <c r="G1" s="3" t="s">
        <v>6</v>
      </c>
      <c r="H1" s="147" t="s">
        <v>7</v>
      </c>
      <c r="I1" s="147" t="s">
        <v>8</v>
      </c>
      <c r="J1" s="147" t="s">
        <v>9</v>
      </c>
      <c r="K1" s="147" t="s">
        <v>10</v>
      </c>
      <c r="L1" s="147" t="s">
        <v>11</v>
      </c>
      <c r="M1" s="147" t="s">
        <v>12</v>
      </c>
      <c r="N1" s="147" t="s">
        <v>13</v>
      </c>
      <c r="O1" s="148" t="s">
        <v>14</v>
      </c>
      <c r="P1" s="147" t="s">
        <v>15</v>
      </c>
      <c r="Q1" s="147" t="s">
        <v>16</v>
      </c>
      <c r="R1" s="147" t="s">
        <v>17</v>
      </c>
      <c r="S1" s="147" t="s">
        <v>18</v>
      </c>
      <c r="T1" s="147" t="s">
        <v>19</v>
      </c>
      <c r="U1" s="147" t="s">
        <v>20</v>
      </c>
      <c r="V1" s="147" t="s">
        <v>21</v>
      </c>
      <c r="W1" s="147" t="s">
        <v>22</v>
      </c>
      <c r="X1" s="147" t="s">
        <v>23</v>
      </c>
      <c r="Y1" s="147" t="s">
        <v>24</v>
      </c>
      <c r="Z1" s="147" t="s">
        <v>25</v>
      </c>
      <c r="AA1" s="147" t="s">
        <v>26</v>
      </c>
      <c r="AB1" s="147" t="s">
        <v>27</v>
      </c>
      <c r="AC1" s="147" t="s">
        <v>28</v>
      </c>
      <c r="AD1" s="147" t="s">
        <v>29</v>
      </c>
      <c r="AE1" s="147" t="s">
        <v>30</v>
      </c>
      <c r="AF1" s="147" t="s">
        <v>31</v>
      </c>
      <c r="AG1" s="147" t="s">
        <v>32</v>
      </c>
      <c r="AH1" s="149" t="s">
        <v>33</v>
      </c>
    </row>
    <row r="2" spans="1:34" s="9" customFormat="1" ht="70.5" customHeight="1" x14ac:dyDescent="0.35">
      <c r="A2" s="61">
        <v>1</v>
      </c>
      <c r="B2" s="17">
        <v>45367</v>
      </c>
      <c r="C2" s="78" t="s">
        <v>34</v>
      </c>
      <c r="D2" s="7">
        <v>32235089</v>
      </c>
      <c r="E2" s="6" t="s">
        <v>35</v>
      </c>
      <c r="F2" s="79"/>
      <c r="G2" s="6" t="str">
        <f t="shared" ref="G2:G65" si="0">E2 &amp; " " &amp; F2</f>
        <v xml:space="preserve">Nubia Patiño de Ospina </v>
      </c>
      <c r="H2" s="7" t="s">
        <v>36</v>
      </c>
      <c r="I2" s="19">
        <v>18203</v>
      </c>
      <c r="J2" s="8">
        <f t="shared" ref="J2:J65" si="1">DATEDIF(I2,B2,"Y")</f>
        <v>74</v>
      </c>
      <c r="K2" s="22" t="s">
        <v>37</v>
      </c>
      <c r="L2" s="80">
        <v>3053736035</v>
      </c>
      <c r="M2" s="7" t="s">
        <v>38</v>
      </c>
      <c r="N2" s="61"/>
      <c r="O2" s="7" t="s">
        <v>39</v>
      </c>
      <c r="P2" s="7" t="s">
        <v>40</v>
      </c>
      <c r="Q2" s="80" t="s">
        <v>41</v>
      </c>
      <c r="R2" s="79"/>
      <c r="S2" s="80" t="s">
        <v>42</v>
      </c>
      <c r="T2" s="131"/>
      <c r="U2" s="132" t="s">
        <v>43</v>
      </c>
      <c r="V2" s="133"/>
      <c r="W2" s="133"/>
      <c r="X2" s="21" t="s">
        <v>44</v>
      </c>
      <c r="Y2" s="121">
        <v>106</v>
      </c>
      <c r="Z2" s="121">
        <v>72</v>
      </c>
      <c r="AA2" s="121">
        <v>58</v>
      </c>
      <c r="AB2" s="121">
        <v>1.52</v>
      </c>
      <c r="AC2" s="81">
        <f t="shared" ref="AC2:AC65" si="2">AA2/(AB2*AB2)</f>
        <v>25.103878116343491</v>
      </c>
      <c r="AD2" s="21" t="s">
        <v>45</v>
      </c>
      <c r="AE2" s="13" t="s">
        <v>46</v>
      </c>
      <c r="AF2" s="21"/>
      <c r="AG2" s="13"/>
      <c r="AH2" s="142"/>
    </row>
    <row r="3" spans="1:34" s="9" customFormat="1" ht="70.5" customHeight="1" x14ac:dyDescent="0.35">
      <c r="A3" s="61">
        <v>2</v>
      </c>
      <c r="B3" s="17">
        <v>45367</v>
      </c>
      <c r="C3" s="78" t="s">
        <v>34</v>
      </c>
      <c r="D3" s="7">
        <v>42875196</v>
      </c>
      <c r="E3" s="6" t="s">
        <v>47</v>
      </c>
      <c r="F3" s="79"/>
      <c r="G3" s="6" t="str">
        <f t="shared" si="0"/>
        <v xml:space="preserve">Gladys Patiño Lopera </v>
      </c>
      <c r="H3" s="7" t="s">
        <v>36</v>
      </c>
      <c r="I3" s="19">
        <v>22220</v>
      </c>
      <c r="J3" s="8">
        <f t="shared" si="1"/>
        <v>63</v>
      </c>
      <c r="K3" s="22" t="s">
        <v>48</v>
      </c>
      <c r="L3" s="80">
        <v>3108564329</v>
      </c>
      <c r="M3" s="7" t="s">
        <v>49</v>
      </c>
      <c r="N3" s="77" t="s">
        <v>50</v>
      </c>
      <c r="O3" s="7" t="s">
        <v>51</v>
      </c>
      <c r="P3" s="7" t="s">
        <v>52</v>
      </c>
      <c r="Q3" s="80" t="s">
        <v>53</v>
      </c>
      <c r="R3" s="79"/>
      <c r="S3" s="80" t="s">
        <v>54</v>
      </c>
      <c r="T3" s="131"/>
      <c r="U3" s="13" t="s">
        <v>55</v>
      </c>
      <c r="V3" s="133"/>
      <c r="W3" s="133"/>
      <c r="X3" s="21" t="s">
        <v>44</v>
      </c>
      <c r="Y3" s="121">
        <v>108</v>
      </c>
      <c r="Z3" s="121">
        <v>76</v>
      </c>
      <c r="AA3" s="121">
        <v>53</v>
      </c>
      <c r="AB3" s="121">
        <v>1.55</v>
      </c>
      <c r="AC3" s="81">
        <f t="shared" si="2"/>
        <v>22.060353798126947</v>
      </c>
      <c r="AD3" s="21" t="s">
        <v>45</v>
      </c>
      <c r="AE3" s="13" t="s">
        <v>56</v>
      </c>
      <c r="AF3" s="134" t="s">
        <v>57</v>
      </c>
      <c r="AG3" s="13"/>
      <c r="AH3" s="142"/>
    </row>
    <row r="4" spans="1:34" s="9" customFormat="1" ht="70.5" customHeight="1" x14ac:dyDescent="0.35">
      <c r="A4" s="61">
        <v>3</v>
      </c>
      <c r="B4" s="17">
        <v>45367</v>
      </c>
      <c r="C4" s="78" t="s">
        <v>34</v>
      </c>
      <c r="D4" s="7">
        <v>32227852</v>
      </c>
      <c r="E4" s="6" t="s">
        <v>58</v>
      </c>
      <c r="F4" s="79"/>
      <c r="G4" s="6" t="str">
        <f t="shared" si="0"/>
        <v xml:space="preserve">Liliana Estela Ospina Patiño  </v>
      </c>
      <c r="H4" s="7" t="s">
        <v>36</v>
      </c>
      <c r="I4" s="19">
        <v>28709</v>
      </c>
      <c r="J4" s="8">
        <f t="shared" si="1"/>
        <v>45</v>
      </c>
      <c r="K4" s="22" t="s">
        <v>37</v>
      </c>
      <c r="L4" s="80">
        <v>3244834879</v>
      </c>
      <c r="M4" s="7" t="s">
        <v>49</v>
      </c>
      <c r="N4" s="77" t="s">
        <v>59</v>
      </c>
      <c r="O4" s="7" t="s">
        <v>51</v>
      </c>
      <c r="P4" s="7" t="s">
        <v>40</v>
      </c>
      <c r="Q4" s="80"/>
      <c r="R4" s="79"/>
      <c r="S4" s="80"/>
      <c r="T4" s="131"/>
      <c r="U4" s="132" t="s">
        <v>43</v>
      </c>
      <c r="V4" s="133"/>
      <c r="W4" s="133"/>
      <c r="X4" s="21" t="s">
        <v>44</v>
      </c>
      <c r="Y4" s="121">
        <v>88</v>
      </c>
      <c r="Z4" s="121">
        <v>64</v>
      </c>
      <c r="AA4" s="121">
        <v>67</v>
      </c>
      <c r="AB4" s="121">
        <v>1.61</v>
      </c>
      <c r="AC4" s="81">
        <f t="shared" si="2"/>
        <v>25.847768218818715</v>
      </c>
      <c r="AD4" s="21" t="s">
        <v>60</v>
      </c>
      <c r="AE4" s="13" t="s">
        <v>46</v>
      </c>
      <c r="AF4" s="21"/>
      <c r="AG4" s="13"/>
      <c r="AH4" s="142"/>
    </row>
    <row r="5" spans="1:34" s="9" customFormat="1" ht="70.5" customHeight="1" x14ac:dyDescent="0.35">
      <c r="A5" s="61">
        <v>4</v>
      </c>
      <c r="B5" s="17">
        <v>45367</v>
      </c>
      <c r="C5" s="78" t="s">
        <v>34</v>
      </c>
      <c r="D5" s="7">
        <v>8347572</v>
      </c>
      <c r="E5" s="6" t="s">
        <v>61</v>
      </c>
      <c r="F5" s="79"/>
      <c r="G5" s="6" t="str">
        <f t="shared" si="0"/>
        <v xml:space="preserve">Luis Fernando Carrasquilla Restrepo </v>
      </c>
      <c r="H5" s="7" t="s">
        <v>62</v>
      </c>
      <c r="I5" s="19">
        <v>18437</v>
      </c>
      <c r="J5" s="8">
        <f t="shared" si="1"/>
        <v>73</v>
      </c>
      <c r="K5" s="22" t="s">
        <v>63</v>
      </c>
      <c r="L5" s="80">
        <v>3215759524</v>
      </c>
      <c r="M5" s="7" t="s">
        <v>64</v>
      </c>
      <c r="N5" s="61"/>
      <c r="O5" s="7" t="s">
        <v>65</v>
      </c>
      <c r="P5" s="7" t="s">
        <v>40</v>
      </c>
      <c r="Q5" s="80" t="s">
        <v>66</v>
      </c>
      <c r="R5" s="79"/>
      <c r="S5" s="80" t="s">
        <v>54</v>
      </c>
      <c r="T5" s="131"/>
      <c r="U5" s="132" t="s">
        <v>43</v>
      </c>
      <c r="V5" s="133"/>
      <c r="W5" s="133"/>
      <c r="X5" s="21" t="s">
        <v>44</v>
      </c>
      <c r="Y5" s="121">
        <v>129</v>
      </c>
      <c r="Z5" s="121">
        <v>92</v>
      </c>
      <c r="AA5" s="121">
        <v>76</v>
      </c>
      <c r="AB5" s="121">
        <v>1.67</v>
      </c>
      <c r="AC5" s="81">
        <f t="shared" si="2"/>
        <v>27.250887446663558</v>
      </c>
      <c r="AD5" s="21" t="s">
        <v>45</v>
      </c>
      <c r="AE5" s="13" t="s">
        <v>46</v>
      </c>
      <c r="AF5" s="21"/>
      <c r="AG5" s="13"/>
      <c r="AH5" s="142"/>
    </row>
    <row r="6" spans="1:34" s="9" customFormat="1" ht="70.5" customHeight="1" x14ac:dyDescent="0.35">
      <c r="A6" s="61">
        <v>5</v>
      </c>
      <c r="B6" s="17">
        <v>45367</v>
      </c>
      <c r="C6" s="78" t="s">
        <v>34</v>
      </c>
      <c r="D6" s="7">
        <v>43736481</v>
      </c>
      <c r="E6" s="6" t="s">
        <v>67</v>
      </c>
      <c r="F6" s="79"/>
      <c r="G6" s="6" t="str">
        <f t="shared" si="0"/>
        <v xml:space="preserve">Daris Elena Ortiz Agudelo </v>
      </c>
      <c r="H6" s="7" t="s">
        <v>36</v>
      </c>
      <c r="I6" s="19">
        <v>26566</v>
      </c>
      <c r="J6" s="8">
        <f t="shared" si="1"/>
        <v>51</v>
      </c>
      <c r="K6" s="22" t="s">
        <v>37</v>
      </c>
      <c r="L6" s="80">
        <v>3128244748</v>
      </c>
      <c r="M6" s="7" t="s">
        <v>68</v>
      </c>
      <c r="N6" s="61"/>
      <c r="O6" s="7" t="s">
        <v>51</v>
      </c>
      <c r="P6" s="7" t="s">
        <v>40</v>
      </c>
      <c r="Q6" s="80" t="s">
        <v>69</v>
      </c>
      <c r="R6" s="79"/>
      <c r="S6" s="80" t="s">
        <v>54</v>
      </c>
      <c r="T6" s="131"/>
      <c r="U6" s="13" t="s">
        <v>55</v>
      </c>
      <c r="V6" s="133"/>
      <c r="W6" s="133"/>
      <c r="X6" s="21" t="s">
        <v>70</v>
      </c>
      <c r="Y6" s="121">
        <v>131</v>
      </c>
      <c r="Z6" s="121">
        <v>95</v>
      </c>
      <c r="AA6" s="121">
        <v>83</v>
      </c>
      <c r="AB6" s="121">
        <v>1.48</v>
      </c>
      <c r="AC6" s="81">
        <f t="shared" si="2"/>
        <v>37.892622352081816</v>
      </c>
      <c r="AD6" s="21" t="s">
        <v>71</v>
      </c>
      <c r="AE6" s="13" t="s">
        <v>56</v>
      </c>
      <c r="AF6" s="134" t="s">
        <v>72</v>
      </c>
      <c r="AG6" s="13"/>
      <c r="AH6" s="142"/>
    </row>
    <row r="7" spans="1:34" s="9" customFormat="1" ht="70.5" customHeight="1" x14ac:dyDescent="0.35">
      <c r="A7" s="61">
        <v>6</v>
      </c>
      <c r="B7" s="17">
        <v>45367</v>
      </c>
      <c r="C7" s="78" t="s">
        <v>34</v>
      </c>
      <c r="D7" s="7">
        <v>71785733</v>
      </c>
      <c r="E7" s="6" t="s">
        <v>73</v>
      </c>
      <c r="F7" s="79"/>
      <c r="G7" s="6" t="str">
        <f t="shared" si="0"/>
        <v xml:space="preserve">Duván Darío David Castrillón </v>
      </c>
      <c r="H7" s="7" t="s">
        <v>62</v>
      </c>
      <c r="I7" s="19">
        <v>28609</v>
      </c>
      <c r="J7" s="8">
        <f t="shared" si="1"/>
        <v>45</v>
      </c>
      <c r="K7" s="22" t="s">
        <v>74</v>
      </c>
      <c r="L7" s="80">
        <v>3054347575</v>
      </c>
      <c r="M7" s="7" t="s">
        <v>64</v>
      </c>
      <c r="N7" s="61"/>
      <c r="O7" s="7" t="s">
        <v>39</v>
      </c>
      <c r="P7" s="80" t="s">
        <v>52</v>
      </c>
      <c r="Q7" s="80" t="s">
        <v>75</v>
      </c>
      <c r="R7" s="79"/>
      <c r="S7" s="80" t="s">
        <v>54</v>
      </c>
      <c r="T7" s="131"/>
      <c r="U7" s="13" t="s">
        <v>55</v>
      </c>
      <c r="V7" s="133"/>
      <c r="W7" s="133"/>
      <c r="X7" s="21" t="s">
        <v>44</v>
      </c>
      <c r="Y7" s="121">
        <v>156</v>
      </c>
      <c r="Z7" s="121">
        <v>93</v>
      </c>
      <c r="AA7" s="121">
        <v>79</v>
      </c>
      <c r="AB7" s="121">
        <v>1.7</v>
      </c>
      <c r="AC7" s="81">
        <f t="shared" si="2"/>
        <v>27.335640138408309</v>
      </c>
      <c r="AD7" s="21" t="s">
        <v>76</v>
      </c>
      <c r="AE7" s="13" t="s">
        <v>77</v>
      </c>
      <c r="AF7" s="21"/>
      <c r="AG7" s="13"/>
      <c r="AH7" s="142"/>
    </row>
    <row r="8" spans="1:34" s="9" customFormat="1" ht="70.5" customHeight="1" x14ac:dyDescent="0.35">
      <c r="A8" s="61">
        <v>7</v>
      </c>
      <c r="B8" s="17">
        <v>45367</v>
      </c>
      <c r="C8" s="78" t="s">
        <v>34</v>
      </c>
      <c r="D8" s="7">
        <v>70565579</v>
      </c>
      <c r="E8" s="6" t="s">
        <v>78</v>
      </c>
      <c r="F8" s="79"/>
      <c r="G8" s="6" t="str">
        <f t="shared" si="0"/>
        <v xml:space="preserve">Oscar Mauricio Agudelo Restrepo </v>
      </c>
      <c r="H8" s="7" t="s">
        <v>62</v>
      </c>
      <c r="I8" s="19">
        <v>23899</v>
      </c>
      <c r="J8" s="8">
        <f t="shared" si="1"/>
        <v>58</v>
      </c>
      <c r="K8" s="22" t="s">
        <v>65</v>
      </c>
      <c r="L8" s="80">
        <v>3147092209</v>
      </c>
      <c r="M8" s="7" t="s">
        <v>79</v>
      </c>
      <c r="N8" s="61"/>
      <c r="O8" s="7" t="s">
        <v>80</v>
      </c>
      <c r="P8" s="80" t="s">
        <v>40</v>
      </c>
      <c r="Q8" s="80" t="s">
        <v>81</v>
      </c>
      <c r="R8" s="79"/>
      <c r="S8" s="80" t="s">
        <v>54</v>
      </c>
      <c r="T8" s="131"/>
      <c r="U8" s="132" t="s">
        <v>43</v>
      </c>
      <c r="V8" s="133"/>
      <c r="W8" s="133"/>
      <c r="X8" s="21" t="s">
        <v>44</v>
      </c>
      <c r="Y8" s="121">
        <v>134</v>
      </c>
      <c r="Z8" s="121">
        <v>84</v>
      </c>
      <c r="AA8" s="121">
        <v>71</v>
      </c>
      <c r="AB8" s="121">
        <v>1.66</v>
      </c>
      <c r="AC8" s="81">
        <f t="shared" si="2"/>
        <v>25.765713456234579</v>
      </c>
      <c r="AD8" s="21" t="s">
        <v>60</v>
      </c>
      <c r="AE8" s="13" t="s">
        <v>46</v>
      </c>
      <c r="AF8" s="21"/>
      <c r="AG8" s="13"/>
      <c r="AH8" s="142"/>
    </row>
    <row r="9" spans="1:34" s="9" customFormat="1" ht="70.5" customHeight="1" x14ac:dyDescent="0.35">
      <c r="A9" s="61">
        <v>8</v>
      </c>
      <c r="B9" s="17">
        <v>45367</v>
      </c>
      <c r="C9" s="78" t="s">
        <v>34</v>
      </c>
      <c r="D9" s="7">
        <v>32450141</v>
      </c>
      <c r="E9" s="6" t="s">
        <v>82</v>
      </c>
      <c r="F9" s="79"/>
      <c r="G9" s="6" t="str">
        <f t="shared" si="0"/>
        <v xml:space="preserve">Luz Marina Roldán </v>
      </c>
      <c r="H9" s="7" t="s">
        <v>36</v>
      </c>
      <c r="I9" s="19">
        <v>18178</v>
      </c>
      <c r="J9" s="8">
        <f t="shared" si="1"/>
        <v>74</v>
      </c>
      <c r="K9" s="22" t="s">
        <v>48</v>
      </c>
      <c r="L9" s="80">
        <v>3054183737</v>
      </c>
      <c r="M9" s="7" t="s">
        <v>38</v>
      </c>
      <c r="N9" s="77" t="s">
        <v>83</v>
      </c>
      <c r="O9" s="82" t="s">
        <v>84</v>
      </c>
      <c r="P9" s="7" t="s">
        <v>52</v>
      </c>
      <c r="Q9" s="80" t="s">
        <v>85</v>
      </c>
      <c r="R9" s="79"/>
      <c r="S9" s="80" t="s">
        <v>86</v>
      </c>
      <c r="T9" s="131"/>
      <c r="U9" s="132" t="s">
        <v>43</v>
      </c>
      <c r="V9" s="133"/>
      <c r="W9" s="133"/>
      <c r="X9" s="21" t="s">
        <v>44</v>
      </c>
      <c r="Y9" s="121">
        <v>84</v>
      </c>
      <c r="Z9" s="121">
        <v>62</v>
      </c>
      <c r="AA9" s="121">
        <v>63.5</v>
      </c>
      <c r="AB9" s="121">
        <v>1.58</v>
      </c>
      <c r="AC9" s="81">
        <f t="shared" si="2"/>
        <v>25.436628745393364</v>
      </c>
      <c r="AD9" s="21" t="s">
        <v>60</v>
      </c>
      <c r="AE9" s="13" t="s">
        <v>77</v>
      </c>
      <c r="AF9" s="21"/>
      <c r="AG9" s="13"/>
      <c r="AH9" s="142"/>
    </row>
    <row r="10" spans="1:34" s="9" customFormat="1" ht="70.5" customHeight="1" x14ac:dyDescent="0.35">
      <c r="A10" s="61">
        <v>9</v>
      </c>
      <c r="B10" s="17">
        <v>45367</v>
      </c>
      <c r="C10" s="78" t="s">
        <v>34</v>
      </c>
      <c r="D10" s="7">
        <v>4475082</v>
      </c>
      <c r="E10" s="6" t="s">
        <v>87</v>
      </c>
      <c r="F10" s="79"/>
      <c r="G10" s="6" t="str">
        <f t="shared" si="0"/>
        <v xml:space="preserve">Fidel Gabriel Mejía </v>
      </c>
      <c r="H10" s="7" t="s">
        <v>62</v>
      </c>
      <c r="I10" s="19">
        <v>19570</v>
      </c>
      <c r="J10" s="8">
        <f t="shared" si="1"/>
        <v>70</v>
      </c>
      <c r="K10" s="22" t="s">
        <v>48</v>
      </c>
      <c r="L10" s="80">
        <v>3113369792</v>
      </c>
      <c r="M10" s="7" t="s">
        <v>64</v>
      </c>
      <c r="N10" s="77" t="s">
        <v>88</v>
      </c>
      <c r="O10" s="7" t="s">
        <v>51</v>
      </c>
      <c r="P10" s="7" t="s">
        <v>52</v>
      </c>
      <c r="Q10" s="80" t="s">
        <v>89</v>
      </c>
      <c r="R10" s="79"/>
      <c r="S10" s="80" t="s">
        <v>54</v>
      </c>
      <c r="T10" s="131"/>
      <c r="U10" s="132" t="s">
        <v>43</v>
      </c>
      <c r="V10" s="133"/>
      <c r="W10" s="133"/>
      <c r="X10" s="21" t="s">
        <v>44</v>
      </c>
      <c r="Y10" s="121">
        <v>101</v>
      </c>
      <c r="Z10" s="121">
        <v>69</v>
      </c>
      <c r="AA10" s="121">
        <v>60.7</v>
      </c>
      <c r="AB10" s="121">
        <v>1.73</v>
      </c>
      <c r="AC10" s="81">
        <f t="shared" si="2"/>
        <v>20.281332486885628</v>
      </c>
      <c r="AD10" s="21" t="s">
        <v>60</v>
      </c>
      <c r="AE10" s="13" t="s">
        <v>46</v>
      </c>
      <c r="AF10" s="21"/>
      <c r="AG10" s="13"/>
      <c r="AH10" s="142"/>
    </row>
    <row r="11" spans="1:34" s="9" customFormat="1" ht="70.5" customHeight="1" x14ac:dyDescent="0.35">
      <c r="A11" s="61">
        <v>10</v>
      </c>
      <c r="B11" s="17">
        <v>45367</v>
      </c>
      <c r="C11" s="78" t="s">
        <v>34</v>
      </c>
      <c r="D11" s="7">
        <v>3383987</v>
      </c>
      <c r="E11" s="6" t="s">
        <v>90</v>
      </c>
      <c r="F11" s="79"/>
      <c r="G11" s="6" t="str">
        <f t="shared" si="0"/>
        <v xml:space="preserve">Jhon James González Yepes </v>
      </c>
      <c r="H11" s="7" t="s">
        <v>62</v>
      </c>
      <c r="I11" s="19">
        <v>29482</v>
      </c>
      <c r="J11" s="8">
        <f t="shared" si="1"/>
        <v>43</v>
      </c>
      <c r="K11" s="22" t="s">
        <v>74</v>
      </c>
      <c r="L11" s="80">
        <v>5919223</v>
      </c>
      <c r="M11" s="7" t="s">
        <v>79</v>
      </c>
      <c r="N11" s="61"/>
      <c r="O11" s="7" t="s">
        <v>91</v>
      </c>
      <c r="P11" s="7" t="s">
        <v>40</v>
      </c>
      <c r="Q11" s="80" t="s">
        <v>92</v>
      </c>
      <c r="R11" s="79"/>
      <c r="S11" s="80" t="s">
        <v>93</v>
      </c>
      <c r="T11" s="131"/>
      <c r="U11" s="132" t="s">
        <v>43</v>
      </c>
      <c r="V11" s="133"/>
      <c r="W11" s="133"/>
      <c r="X11" s="21" t="s">
        <v>44</v>
      </c>
      <c r="Y11" s="121">
        <v>101</v>
      </c>
      <c r="Z11" s="121">
        <v>72</v>
      </c>
      <c r="AA11" s="121">
        <v>62</v>
      </c>
      <c r="AB11" s="121">
        <v>1.63</v>
      </c>
      <c r="AC11" s="81">
        <f t="shared" si="2"/>
        <v>23.335466144755166</v>
      </c>
      <c r="AD11" s="21" t="s">
        <v>45</v>
      </c>
      <c r="AE11" s="13" t="s">
        <v>46</v>
      </c>
      <c r="AF11" s="21"/>
      <c r="AG11" s="13"/>
      <c r="AH11" s="142"/>
    </row>
    <row r="12" spans="1:34" s="9" customFormat="1" ht="70.5" customHeight="1" x14ac:dyDescent="0.35">
      <c r="A12" s="61">
        <v>11</v>
      </c>
      <c r="B12" s="17">
        <v>45367</v>
      </c>
      <c r="C12" s="78" t="s">
        <v>34</v>
      </c>
      <c r="D12" s="7">
        <v>24580076</v>
      </c>
      <c r="E12" s="6" t="s">
        <v>94</v>
      </c>
      <c r="F12" s="79"/>
      <c r="G12" s="6" t="str">
        <f t="shared" si="0"/>
        <v xml:space="preserve">Maria Liliana Martínez Cruz </v>
      </c>
      <c r="H12" s="7" t="s">
        <v>36</v>
      </c>
      <c r="I12" s="19">
        <v>25204</v>
      </c>
      <c r="J12" s="8">
        <f t="shared" si="1"/>
        <v>55</v>
      </c>
      <c r="K12" s="22" t="s">
        <v>37</v>
      </c>
      <c r="L12" s="80">
        <v>3153863053</v>
      </c>
      <c r="M12" s="7" t="s">
        <v>95</v>
      </c>
      <c r="N12" s="77" t="s">
        <v>96</v>
      </c>
      <c r="O12" s="7" t="s">
        <v>51</v>
      </c>
      <c r="P12" s="7" t="s">
        <v>40</v>
      </c>
      <c r="Q12" s="80" t="s">
        <v>97</v>
      </c>
      <c r="R12" s="79"/>
      <c r="S12" s="80" t="s">
        <v>54</v>
      </c>
      <c r="T12" s="131"/>
      <c r="U12" s="132" t="s">
        <v>43</v>
      </c>
      <c r="V12" s="133"/>
      <c r="W12" s="133"/>
      <c r="X12" s="21" t="s">
        <v>44</v>
      </c>
      <c r="Y12" s="121">
        <v>84</v>
      </c>
      <c r="Z12" s="121">
        <v>57</v>
      </c>
      <c r="AA12" s="121">
        <v>67.2</v>
      </c>
      <c r="AB12" s="121">
        <v>1.69</v>
      </c>
      <c r="AC12" s="81">
        <f t="shared" si="2"/>
        <v>23.528587934596132</v>
      </c>
      <c r="AD12" s="21" t="s">
        <v>76</v>
      </c>
      <c r="AE12" s="13" t="s">
        <v>56</v>
      </c>
      <c r="AF12" s="134" t="s">
        <v>98</v>
      </c>
      <c r="AG12" s="13"/>
      <c r="AH12" s="142"/>
    </row>
    <row r="13" spans="1:34" s="9" customFormat="1" ht="70.5" customHeight="1" x14ac:dyDescent="0.35">
      <c r="A13" s="61">
        <v>12</v>
      </c>
      <c r="B13" s="17">
        <v>45367</v>
      </c>
      <c r="C13" s="78" t="s">
        <v>34</v>
      </c>
      <c r="D13" s="7">
        <v>42879815</v>
      </c>
      <c r="E13" s="6" t="s">
        <v>99</v>
      </c>
      <c r="F13" s="79"/>
      <c r="G13" s="6" t="str">
        <f t="shared" si="0"/>
        <v xml:space="preserve">Soledad del Socorro Restrepo Echeverri </v>
      </c>
      <c r="H13" s="7" t="s">
        <v>36</v>
      </c>
      <c r="I13" s="19">
        <v>23050</v>
      </c>
      <c r="J13" s="8">
        <f t="shared" si="1"/>
        <v>61</v>
      </c>
      <c r="K13" s="22" t="s">
        <v>48</v>
      </c>
      <c r="L13" s="80">
        <v>3146543711</v>
      </c>
      <c r="M13" s="7" t="s">
        <v>68</v>
      </c>
      <c r="N13" s="77" t="s">
        <v>100</v>
      </c>
      <c r="O13" s="7" t="s">
        <v>51</v>
      </c>
      <c r="P13" s="7" t="s">
        <v>52</v>
      </c>
      <c r="Q13" s="80" t="s">
        <v>101</v>
      </c>
      <c r="R13" s="79"/>
      <c r="S13" s="80" t="s">
        <v>93</v>
      </c>
      <c r="T13" s="131"/>
      <c r="U13" s="132" t="s">
        <v>43</v>
      </c>
      <c r="V13" s="133"/>
      <c r="W13" s="133"/>
      <c r="X13" s="21" t="s">
        <v>44</v>
      </c>
      <c r="Y13" s="121">
        <v>113</v>
      </c>
      <c r="Z13" s="121">
        <v>83</v>
      </c>
      <c r="AA13" s="121">
        <v>64</v>
      </c>
      <c r="AB13" s="121">
        <v>1.52</v>
      </c>
      <c r="AC13" s="81">
        <f t="shared" si="2"/>
        <v>27.700831024930746</v>
      </c>
      <c r="AD13" s="21" t="s">
        <v>45</v>
      </c>
      <c r="AE13" s="13" t="s">
        <v>46</v>
      </c>
      <c r="AF13" s="21"/>
      <c r="AG13" s="13"/>
      <c r="AH13" s="142"/>
    </row>
    <row r="14" spans="1:34" s="9" customFormat="1" ht="70.5" customHeight="1" x14ac:dyDescent="0.35">
      <c r="A14" s="61">
        <v>13</v>
      </c>
      <c r="B14" s="17">
        <v>45367</v>
      </c>
      <c r="C14" s="78" t="s">
        <v>34</v>
      </c>
      <c r="D14" s="7">
        <v>98567113</v>
      </c>
      <c r="E14" s="6" t="s">
        <v>102</v>
      </c>
      <c r="F14" s="79"/>
      <c r="G14" s="6" t="str">
        <f t="shared" si="0"/>
        <v xml:space="preserve">Víctor Hugo Atehortúa Grisales </v>
      </c>
      <c r="H14" s="7" t="s">
        <v>62</v>
      </c>
      <c r="I14" s="19">
        <v>21894</v>
      </c>
      <c r="J14" s="8">
        <f t="shared" si="1"/>
        <v>64</v>
      </c>
      <c r="K14" s="22" t="s">
        <v>65</v>
      </c>
      <c r="L14" s="80">
        <v>3005702651</v>
      </c>
      <c r="M14" s="7" t="s">
        <v>79</v>
      </c>
      <c r="N14" s="61"/>
      <c r="O14" s="7" t="s">
        <v>80</v>
      </c>
      <c r="P14" s="80" t="s">
        <v>40</v>
      </c>
      <c r="Q14" s="80" t="s">
        <v>103</v>
      </c>
      <c r="R14" s="79"/>
      <c r="S14" s="80" t="s">
        <v>93</v>
      </c>
      <c r="T14" s="131"/>
      <c r="U14" s="132" t="s">
        <v>43</v>
      </c>
      <c r="V14" s="133"/>
      <c r="W14" s="133"/>
      <c r="X14" s="21" t="s">
        <v>44</v>
      </c>
      <c r="Y14" s="121">
        <v>106</v>
      </c>
      <c r="Z14" s="121">
        <v>75</v>
      </c>
      <c r="AA14" s="121">
        <v>45.2</v>
      </c>
      <c r="AB14" s="121">
        <v>1.48</v>
      </c>
      <c r="AC14" s="81">
        <f t="shared" si="2"/>
        <v>20.635500365230097</v>
      </c>
      <c r="AD14" s="21" t="s">
        <v>76</v>
      </c>
      <c r="AE14" s="13" t="s">
        <v>46</v>
      </c>
      <c r="AF14" s="21"/>
      <c r="AG14" s="13"/>
      <c r="AH14" s="142"/>
    </row>
    <row r="15" spans="1:34" s="9" customFormat="1" ht="70.5" customHeight="1" x14ac:dyDescent="0.35">
      <c r="A15" s="61">
        <v>14</v>
      </c>
      <c r="B15" s="17">
        <v>45367</v>
      </c>
      <c r="C15" s="78" t="s">
        <v>34</v>
      </c>
      <c r="D15" s="7">
        <v>42889237</v>
      </c>
      <c r="E15" s="6" t="s">
        <v>104</v>
      </c>
      <c r="F15" s="79"/>
      <c r="G15" s="6" t="str">
        <f t="shared" si="0"/>
        <v xml:space="preserve">María Geni Berley  Atehortúa Grisales </v>
      </c>
      <c r="H15" s="7" t="s">
        <v>36</v>
      </c>
      <c r="I15" s="19">
        <v>24046</v>
      </c>
      <c r="J15" s="8">
        <f t="shared" si="1"/>
        <v>58</v>
      </c>
      <c r="K15" s="22" t="s">
        <v>37</v>
      </c>
      <c r="L15" s="80">
        <v>3005702651</v>
      </c>
      <c r="M15" s="7" t="s">
        <v>38</v>
      </c>
      <c r="N15" s="61"/>
      <c r="O15" s="7" t="s">
        <v>80</v>
      </c>
      <c r="P15" s="7" t="s">
        <v>40</v>
      </c>
      <c r="Q15" s="80" t="s">
        <v>103</v>
      </c>
      <c r="R15" s="79"/>
      <c r="S15" s="80" t="s">
        <v>93</v>
      </c>
      <c r="T15" s="131"/>
      <c r="U15" s="13" t="s">
        <v>55</v>
      </c>
      <c r="V15" s="133"/>
      <c r="W15" s="133"/>
      <c r="X15" s="21" t="s">
        <v>105</v>
      </c>
      <c r="Y15" s="121">
        <v>102</v>
      </c>
      <c r="Z15" s="121">
        <v>71</v>
      </c>
      <c r="AA15" s="121">
        <v>47.7</v>
      </c>
      <c r="AB15" s="121">
        <v>1.53</v>
      </c>
      <c r="AC15" s="81">
        <f t="shared" si="2"/>
        <v>20.376778162245291</v>
      </c>
      <c r="AD15" s="21" t="s">
        <v>105</v>
      </c>
      <c r="AE15" s="13" t="s">
        <v>46</v>
      </c>
      <c r="AF15" s="21"/>
      <c r="AG15" s="13"/>
      <c r="AH15" s="142"/>
    </row>
    <row r="16" spans="1:34" s="9" customFormat="1" ht="70.5" customHeight="1" x14ac:dyDescent="0.35">
      <c r="A16" s="61">
        <v>15</v>
      </c>
      <c r="B16" s="17">
        <v>45367</v>
      </c>
      <c r="C16" s="78" t="s">
        <v>34</v>
      </c>
      <c r="D16" s="7">
        <v>3375114</v>
      </c>
      <c r="E16" s="6" t="s">
        <v>106</v>
      </c>
      <c r="F16" s="79"/>
      <c r="G16" s="6" t="str">
        <f t="shared" si="0"/>
        <v xml:space="preserve">Francisco Bolívar Betancur </v>
      </c>
      <c r="H16" s="7" t="s">
        <v>62</v>
      </c>
      <c r="I16" s="19">
        <v>15786</v>
      </c>
      <c r="J16" s="8">
        <f t="shared" si="1"/>
        <v>80</v>
      </c>
      <c r="K16" s="22" t="s">
        <v>48</v>
      </c>
      <c r="L16" s="80">
        <v>3126568299</v>
      </c>
      <c r="M16" s="7" t="s">
        <v>64</v>
      </c>
      <c r="N16" s="77" t="s">
        <v>107</v>
      </c>
      <c r="O16" s="7" t="s">
        <v>80</v>
      </c>
      <c r="P16" s="7" t="s">
        <v>52</v>
      </c>
      <c r="Q16" s="80" t="s">
        <v>108</v>
      </c>
      <c r="R16" s="79"/>
      <c r="S16" s="80" t="s">
        <v>109</v>
      </c>
      <c r="T16" s="131"/>
      <c r="U16" s="132" t="s">
        <v>43</v>
      </c>
      <c r="V16" s="133"/>
      <c r="W16" s="133"/>
      <c r="X16" s="21" t="s">
        <v>44</v>
      </c>
      <c r="Y16" s="121">
        <v>131</v>
      </c>
      <c r="Z16" s="121">
        <v>77</v>
      </c>
      <c r="AA16" s="121">
        <v>77</v>
      </c>
      <c r="AB16" s="121">
        <v>1.75</v>
      </c>
      <c r="AC16" s="81">
        <f t="shared" si="2"/>
        <v>25.142857142857142</v>
      </c>
      <c r="AD16" s="21" t="s">
        <v>60</v>
      </c>
      <c r="AE16" s="13" t="s">
        <v>46</v>
      </c>
      <c r="AF16" s="21"/>
      <c r="AG16" s="13"/>
      <c r="AH16" s="142"/>
    </row>
    <row r="17" spans="1:34" s="9" customFormat="1" ht="70.5" customHeight="1" x14ac:dyDescent="0.35">
      <c r="A17" s="61">
        <v>16</v>
      </c>
      <c r="B17" s="17">
        <v>45367</v>
      </c>
      <c r="C17" s="78" t="s">
        <v>34</v>
      </c>
      <c r="D17" s="7">
        <v>32471243</v>
      </c>
      <c r="E17" s="6" t="s">
        <v>110</v>
      </c>
      <c r="F17" s="79"/>
      <c r="G17" s="6" t="str">
        <f t="shared" si="0"/>
        <v xml:space="preserve">Teresita de Jesús Gómez Giraldo </v>
      </c>
      <c r="H17" s="7" t="s">
        <v>36</v>
      </c>
      <c r="I17" s="19">
        <v>18476</v>
      </c>
      <c r="J17" s="8">
        <f t="shared" si="1"/>
        <v>73</v>
      </c>
      <c r="K17" s="22" t="s">
        <v>37</v>
      </c>
      <c r="L17" s="80">
        <v>3122293194</v>
      </c>
      <c r="M17" s="7" t="s">
        <v>38</v>
      </c>
      <c r="N17" s="77" t="s">
        <v>111</v>
      </c>
      <c r="O17" s="7" t="s">
        <v>51</v>
      </c>
      <c r="P17" s="7" t="s">
        <v>40</v>
      </c>
      <c r="Q17" s="80" t="s">
        <v>112</v>
      </c>
      <c r="R17" s="79"/>
      <c r="S17" s="80" t="s">
        <v>93</v>
      </c>
      <c r="T17" s="131"/>
      <c r="U17" s="132" t="s">
        <v>43</v>
      </c>
      <c r="V17" s="133"/>
      <c r="W17" s="133"/>
      <c r="X17" s="21" t="s">
        <v>44</v>
      </c>
      <c r="Y17" s="121">
        <v>104</v>
      </c>
      <c r="Z17" s="121">
        <v>77</v>
      </c>
      <c r="AA17" s="121">
        <v>74.5</v>
      </c>
      <c r="AB17" s="121">
        <v>1.6</v>
      </c>
      <c r="AC17" s="81">
        <f t="shared" si="2"/>
        <v>29.101562499999993</v>
      </c>
      <c r="AD17" s="21" t="s">
        <v>45</v>
      </c>
      <c r="AE17" s="13" t="s">
        <v>46</v>
      </c>
      <c r="AF17" s="21"/>
      <c r="AG17" s="13"/>
      <c r="AH17" s="142"/>
    </row>
    <row r="18" spans="1:34" s="9" customFormat="1" ht="70.5" customHeight="1" x14ac:dyDescent="0.35">
      <c r="A18" s="61">
        <v>17</v>
      </c>
      <c r="B18" s="17">
        <v>45367</v>
      </c>
      <c r="C18" s="78" t="s">
        <v>34</v>
      </c>
      <c r="D18" s="7">
        <v>42871580</v>
      </c>
      <c r="E18" s="6" t="s">
        <v>113</v>
      </c>
      <c r="F18" s="79"/>
      <c r="G18" s="6" t="str">
        <f t="shared" si="0"/>
        <v xml:space="preserve">Gloria Elena Sánchez Jaramillo </v>
      </c>
      <c r="H18" s="7" t="s">
        <v>36</v>
      </c>
      <c r="I18" s="19">
        <v>22228</v>
      </c>
      <c r="J18" s="8">
        <f t="shared" si="1"/>
        <v>63</v>
      </c>
      <c r="K18" s="22" t="s">
        <v>114</v>
      </c>
      <c r="L18" s="80">
        <v>3135300669</v>
      </c>
      <c r="M18" s="7" t="s">
        <v>38</v>
      </c>
      <c r="N18" s="61"/>
      <c r="O18" s="7" t="s">
        <v>51</v>
      </c>
      <c r="P18" s="7" t="s">
        <v>40</v>
      </c>
      <c r="Q18" s="80" t="s">
        <v>115</v>
      </c>
      <c r="R18" s="79"/>
      <c r="S18" s="80"/>
      <c r="T18" s="131"/>
      <c r="U18" s="132" t="s">
        <v>43</v>
      </c>
      <c r="V18" s="133"/>
      <c r="W18" s="133"/>
      <c r="X18" s="21" t="s">
        <v>44</v>
      </c>
      <c r="Y18" s="121">
        <v>109</v>
      </c>
      <c r="Z18" s="121">
        <v>80</v>
      </c>
      <c r="AA18" s="121">
        <v>58</v>
      </c>
      <c r="AB18" s="121">
        <v>1.48</v>
      </c>
      <c r="AC18" s="81">
        <f t="shared" si="2"/>
        <v>26.479181884587291</v>
      </c>
      <c r="AD18" s="21" t="s">
        <v>76</v>
      </c>
      <c r="AE18" s="13" t="s">
        <v>46</v>
      </c>
      <c r="AF18" s="21"/>
      <c r="AG18" s="13"/>
      <c r="AH18" s="142"/>
    </row>
    <row r="19" spans="1:34" s="9" customFormat="1" ht="70.5" customHeight="1" x14ac:dyDescent="0.35">
      <c r="A19" s="61">
        <v>18</v>
      </c>
      <c r="B19" s="17">
        <v>45395</v>
      </c>
      <c r="C19" s="83" t="s">
        <v>116</v>
      </c>
      <c r="D19" s="84">
        <v>32103086</v>
      </c>
      <c r="E19" s="6" t="s">
        <v>117</v>
      </c>
      <c r="F19" s="79"/>
      <c r="G19" s="6" t="str">
        <f t="shared" si="0"/>
        <v xml:space="preserve">Gladys de Jesús Cartagena Martínez </v>
      </c>
      <c r="H19" s="7" t="s">
        <v>36</v>
      </c>
      <c r="I19" s="19">
        <v>25495</v>
      </c>
      <c r="J19" s="8">
        <f t="shared" si="1"/>
        <v>54</v>
      </c>
      <c r="K19" s="22" t="s">
        <v>37</v>
      </c>
      <c r="L19" s="7">
        <v>3128085795</v>
      </c>
      <c r="M19" s="7" t="s">
        <v>38</v>
      </c>
      <c r="N19" s="20" t="s">
        <v>118</v>
      </c>
      <c r="O19" s="7" t="s">
        <v>80</v>
      </c>
      <c r="P19" s="7" t="s">
        <v>52</v>
      </c>
      <c r="Q19" s="7" t="s">
        <v>119</v>
      </c>
      <c r="R19" s="7" t="s">
        <v>116</v>
      </c>
      <c r="S19" s="7" t="s">
        <v>86</v>
      </c>
      <c r="T19" s="131" t="s">
        <v>120</v>
      </c>
      <c r="U19" s="13" t="s">
        <v>55</v>
      </c>
      <c r="V19" s="133"/>
      <c r="W19" s="133"/>
      <c r="X19" s="21" t="s">
        <v>44</v>
      </c>
      <c r="Y19" s="121">
        <v>145</v>
      </c>
      <c r="Z19" s="121">
        <v>80</v>
      </c>
      <c r="AA19" s="121">
        <v>62.3</v>
      </c>
      <c r="AB19" s="121">
        <v>1.52</v>
      </c>
      <c r="AC19" s="81">
        <f t="shared" si="2"/>
        <v>26.965027700831023</v>
      </c>
      <c r="AD19" s="21" t="s">
        <v>76</v>
      </c>
      <c r="AE19" s="13" t="s">
        <v>77</v>
      </c>
      <c r="AF19" s="21"/>
      <c r="AG19" s="13"/>
      <c r="AH19" s="142"/>
    </row>
    <row r="20" spans="1:34" s="9" customFormat="1" ht="70.5" customHeight="1" x14ac:dyDescent="0.35">
      <c r="A20" s="61">
        <v>19</v>
      </c>
      <c r="B20" s="17">
        <v>45395</v>
      </c>
      <c r="C20" s="83" t="s">
        <v>116</v>
      </c>
      <c r="D20" s="84">
        <v>32544425</v>
      </c>
      <c r="E20" s="6" t="s">
        <v>121</v>
      </c>
      <c r="F20" s="79"/>
      <c r="G20" s="6" t="str">
        <f t="shared" si="0"/>
        <v xml:space="preserve">Doralba de Jesús Uribe Henao </v>
      </c>
      <c r="H20" s="7" t="s">
        <v>36</v>
      </c>
      <c r="I20" s="19">
        <v>20670</v>
      </c>
      <c r="J20" s="8">
        <f t="shared" si="1"/>
        <v>67</v>
      </c>
      <c r="K20" s="22" t="s">
        <v>122</v>
      </c>
      <c r="L20" s="7">
        <v>3146960614</v>
      </c>
      <c r="M20" s="7" t="s">
        <v>38</v>
      </c>
      <c r="N20" s="20" t="s">
        <v>123</v>
      </c>
      <c r="O20" s="7" t="s">
        <v>51</v>
      </c>
      <c r="P20" s="7" t="s">
        <v>52</v>
      </c>
      <c r="Q20" s="7" t="s">
        <v>124</v>
      </c>
      <c r="R20" s="7" t="s">
        <v>125</v>
      </c>
      <c r="S20" s="7" t="s">
        <v>126</v>
      </c>
      <c r="T20" s="131" t="s">
        <v>127</v>
      </c>
      <c r="U20" s="132" t="s">
        <v>43</v>
      </c>
      <c r="V20" s="133"/>
      <c r="W20" s="133"/>
      <c r="X20" s="21" t="s">
        <v>44</v>
      </c>
      <c r="Y20" s="121">
        <v>116</v>
      </c>
      <c r="Z20" s="121">
        <v>70</v>
      </c>
      <c r="AA20" s="121">
        <v>69.900000000000006</v>
      </c>
      <c r="AB20" s="121">
        <v>1.66</v>
      </c>
      <c r="AC20" s="81">
        <f t="shared" si="2"/>
        <v>25.366526346349257</v>
      </c>
      <c r="AD20" s="21" t="s">
        <v>45</v>
      </c>
      <c r="AE20" s="13" t="s">
        <v>46</v>
      </c>
      <c r="AF20" s="21"/>
      <c r="AG20" s="13"/>
      <c r="AH20" s="142"/>
    </row>
    <row r="21" spans="1:34" s="9" customFormat="1" ht="70.5" customHeight="1" x14ac:dyDescent="0.35">
      <c r="A21" s="61">
        <v>20</v>
      </c>
      <c r="B21" s="17">
        <v>45395</v>
      </c>
      <c r="C21" s="83" t="s">
        <v>116</v>
      </c>
      <c r="D21" s="84">
        <v>32017393</v>
      </c>
      <c r="E21" s="6" t="s">
        <v>128</v>
      </c>
      <c r="F21" s="79"/>
      <c r="G21" s="6" t="str">
        <f t="shared" si="0"/>
        <v xml:space="preserve">Cielo Istael Gómez de Villada </v>
      </c>
      <c r="H21" s="7" t="s">
        <v>36</v>
      </c>
      <c r="I21" s="19">
        <v>20170</v>
      </c>
      <c r="J21" s="8">
        <f t="shared" si="1"/>
        <v>69</v>
      </c>
      <c r="K21" s="22" t="s">
        <v>122</v>
      </c>
      <c r="L21" s="7">
        <v>3052234818</v>
      </c>
      <c r="M21" s="7" t="s">
        <v>38</v>
      </c>
      <c r="N21" s="77" t="s">
        <v>129</v>
      </c>
      <c r="O21" s="7" t="s">
        <v>51</v>
      </c>
      <c r="P21" s="7" t="s">
        <v>52</v>
      </c>
      <c r="Q21" s="7" t="s">
        <v>130</v>
      </c>
      <c r="R21" s="7" t="s">
        <v>116</v>
      </c>
      <c r="S21" s="7" t="s">
        <v>131</v>
      </c>
      <c r="T21" s="131" t="s">
        <v>132</v>
      </c>
      <c r="U21" s="13" t="s">
        <v>55</v>
      </c>
      <c r="V21" s="133"/>
      <c r="W21" s="133"/>
      <c r="X21" s="21" t="s">
        <v>44</v>
      </c>
      <c r="Y21" s="121">
        <v>139</v>
      </c>
      <c r="Z21" s="121">
        <v>90</v>
      </c>
      <c r="AA21" s="121">
        <v>66</v>
      </c>
      <c r="AB21" s="121">
        <v>1.54</v>
      </c>
      <c r="AC21" s="81">
        <f t="shared" si="2"/>
        <v>27.829313543599259</v>
      </c>
      <c r="AD21" s="21" t="s">
        <v>76</v>
      </c>
      <c r="AE21" s="13" t="s">
        <v>77</v>
      </c>
      <c r="AF21" s="21"/>
      <c r="AG21" s="13"/>
      <c r="AH21" s="142"/>
    </row>
    <row r="22" spans="1:34" s="9" customFormat="1" ht="70.5" customHeight="1" x14ac:dyDescent="0.35">
      <c r="A22" s="61">
        <v>21</v>
      </c>
      <c r="B22" s="17">
        <v>45395</v>
      </c>
      <c r="C22" s="83" t="s">
        <v>116</v>
      </c>
      <c r="D22" s="84">
        <v>71664606</v>
      </c>
      <c r="E22" s="6" t="s">
        <v>133</v>
      </c>
      <c r="F22" s="79"/>
      <c r="G22" s="6" t="str">
        <f t="shared" si="0"/>
        <v xml:space="preserve">José Alonso Osorio S. </v>
      </c>
      <c r="H22" s="7" t="s">
        <v>62</v>
      </c>
      <c r="I22" s="19">
        <v>23931</v>
      </c>
      <c r="J22" s="8">
        <f t="shared" si="1"/>
        <v>58</v>
      </c>
      <c r="K22" s="22" t="s">
        <v>63</v>
      </c>
      <c r="L22" s="7">
        <v>3234207512</v>
      </c>
      <c r="M22" s="7" t="s">
        <v>64</v>
      </c>
      <c r="N22" s="6"/>
      <c r="O22" s="7" t="s">
        <v>134</v>
      </c>
      <c r="P22" s="7" t="s">
        <v>52</v>
      </c>
      <c r="Q22" s="7" t="s">
        <v>135</v>
      </c>
      <c r="R22" s="7" t="s">
        <v>136</v>
      </c>
      <c r="S22" s="7" t="s">
        <v>131</v>
      </c>
      <c r="T22" s="131" t="s">
        <v>137</v>
      </c>
      <c r="U22" s="13" t="s">
        <v>55</v>
      </c>
      <c r="V22" s="133"/>
      <c r="W22" s="133"/>
      <c r="X22" s="21" t="s">
        <v>70</v>
      </c>
      <c r="Y22" s="121">
        <v>90</v>
      </c>
      <c r="Z22" s="121">
        <v>71</v>
      </c>
      <c r="AA22" s="121">
        <v>53.9</v>
      </c>
      <c r="AB22" s="121">
        <v>1.67</v>
      </c>
      <c r="AC22" s="81">
        <f t="shared" si="2"/>
        <v>19.326616228620605</v>
      </c>
      <c r="AD22" s="21" t="s">
        <v>76</v>
      </c>
      <c r="AE22" s="13" t="s">
        <v>56</v>
      </c>
      <c r="AF22" s="134" t="s">
        <v>72</v>
      </c>
      <c r="AG22" s="13"/>
      <c r="AH22" s="142"/>
    </row>
    <row r="23" spans="1:34" s="9" customFormat="1" ht="70.5" customHeight="1" x14ac:dyDescent="0.35">
      <c r="A23" s="61">
        <v>22</v>
      </c>
      <c r="B23" s="17">
        <v>45395</v>
      </c>
      <c r="C23" s="83" t="s">
        <v>116</v>
      </c>
      <c r="D23" s="84">
        <v>42892230</v>
      </c>
      <c r="E23" s="6" t="s">
        <v>138</v>
      </c>
      <c r="F23" s="79"/>
      <c r="G23" s="6" t="str">
        <f t="shared" si="0"/>
        <v xml:space="preserve">María Yanelt Ruiz Loaiza </v>
      </c>
      <c r="H23" s="7" t="s">
        <v>36</v>
      </c>
      <c r="I23" s="19">
        <v>24479</v>
      </c>
      <c r="J23" s="8">
        <f t="shared" si="1"/>
        <v>57</v>
      </c>
      <c r="K23" s="22" t="s">
        <v>37</v>
      </c>
      <c r="L23" s="7">
        <v>3234207512</v>
      </c>
      <c r="M23" s="7" t="s">
        <v>68</v>
      </c>
      <c r="N23" s="6"/>
      <c r="O23" s="7" t="s">
        <v>134</v>
      </c>
      <c r="P23" s="7" t="s">
        <v>52</v>
      </c>
      <c r="Q23" s="7" t="s">
        <v>135</v>
      </c>
      <c r="R23" s="7" t="s">
        <v>136</v>
      </c>
      <c r="S23" s="7" t="s">
        <v>131</v>
      </c>
      <c r="T23" s="131" t="s">
        <v>139</v>
      </c>
      <c r="U23" s="135" t="s">
        <v>140</v>
      </c>
      <c r="V23" s="133"/>
      <c r="W23" s="133"/>
      <c r="X23" s="21" t="s">
        <v>44</v>
      </c>
      <c r="Y23" s="121">
        <v>90</v>
      </c>
      <c r="Z23" s="121">
        <v>70</v>
      </c>
      <c r="AA23" s="121">
        <v>57.7</v>
      </c>
      <c r="AB23" s="121">
        <v>1.55</v>
      </c>
      <c r="AC23" s="81">
        <f t="shared" si="2"/>
        <v>24.016649323621227</v>
      </c>
      <c r="AD23" s="21" t="s">
        <v>76</v>
      </c>
      <c r="AE23" s="13" t="s">
        <v>56</v>
      </c>
      <c r="AF23" s="134" t="s">
        <v>57</v>
      </c>
      <c r="AG23" s="13"/>
      <c r="AH23" s="142"/>
    </row>
    <row r="24" spans="1:34" s="9" customFormat="1" ht="70.5" customHeight="1" x14ac:dyDescent="0.35">
      <c r="A24" s="61">
        <v>23</v>
      </c>
      <c r="B24" s="17">
        <v>45395</v>
      </c>
      <c r="C24" s="83" t="s">
        <v>116</v>
      </c>
      <c r="D24" s="84">
        <v>32249281</v>
      </c>
      <c r="E24" s="6" t="s">
        <v>141</v>
      </c>
      <c r="F24" s="79"/>
      <c r="G24" s="6" t="str">
        <f t="shared" si="0"/>
        <v xml:space="preserve">Marta Cecilia Ortega Galeano </v>
      </c>
      <c r="H24" s="7" t="s">
        <v>36</v>
      </c>
      <c r="I24" s="19">
        <v>20897</v>
      </c>
      <c r="J24" s="8">
        <f t="shared" si="1"/>
        <v>67</v>
      </c>
      <c r="K24" s="22" t="s">
        <v>37</v>
      </c>
      <c r="L24" s="7">
        <v>3023369395</v>
      </c>
      <c r="M24" s="7" t="s">
        <v>95</v>
      </c>
      <c r="N24" s="20" t="s">
        <v>142</v>
      </c>
      <c r="O24" s="7" t="s">
        <v>143</v>
      </c>
      <c r="P24" s="7" t="s">
        <v>40</v>
      </c>
      <c r="Q24" s="7" t="s">
        <v>144</v>
      </c>
      <c r="R24" s="7" t="s">
        <v>145</v>
      </c>
      <c r="S24" s="7" t="s">
        <v>131</v>
      </c>
      <c r="T24" s="131" t="s">
        <v>146</v>
      </c>
      <c r="U24" s="135" t="s">
        <v>140</v>
      </c>
      <c r="V24" s="133"/>
      <c r="W24" s="133"/>
      <c r="X24" s="21" t="s">
        <v>44</v>
      </c>
      <c r="Y24" s="121">
        <v>109</v>
      </c>
      <c r="Z24" s="121">
        <v>73</v>
      </c>
      <c r="AA24" s="121">
        <v>72</v>
      </c>
      <c r="AB24" s="121">
        <v>1.67</v>
      </c>
      <c r="AC24" s="81">
        <f t="shared" si="2"/>
        <v>25.816630212628635</v>
      </c>
      <c r="AD24" s="21" t="s">
        <v>45</v>
      </c>
      <c r="AE24" s="13" t="s">
        <v>46</v>
      </c>
      <c r="AF24" s="21"/>
      <c r="AG24" s="13"/>
      <c r="AH24" s="142"/>
    </row>
    <row r="25" spans="1:34" s="9" customFormat="1" ht="70.5" customHeight="1" x14ac:dyDescent="0.35">
      <c r="A25" s="61">
        <v>24</v>
      </c>
      <c r="B25" s="17">
        <v>45395</v>
      </c>
      <c r="C25" s="83" t="s">
        <v>116</v>
      </c>
      <c r="D25" s="84">
        <v>42871576</v>
      </c>
      <c r="E25" s="6" t="s">
        <v>147</v>
      </c>
      <c r="F25" s="79"/>
      <c r="G25" s="6" t="str">
        <f t="shared" si="0"/>
        <v xml:space="preserve">Ruth Mery Vásquez Espinosa </v>
      </c>
      <c r="H25" s="7" t="s">
        <v>36</v>
      </c>
      <c r="I25" s="19">
        <v>21769</v>
      </c>
      <c r="J25" s="8">
        <f t="shared" si="1"/>
        <v>64</v>
      </c>
      <c r="K25" s="22" t="s">
        <v>37</v>
      </c>
      <c r="L25" s="7" t="s">
        <v>148</v>
      </c>
      <c r="M25" s="7" t="s">
        <v>68</v>
      </c>
      <c r="N25" s="20" t="s">
        <v>149</v>
      </c>
      <c r="O25" s="7" t="s">
        <v>51</v>
      </c>
      <c r="P25" s="7" t="s">
        <v>52</v>
      </c>
      <c r="Q25" s="7" t="s">
        <v>150</v>
      </c>
      <c r="R25" s="7" t="s">
        <v>151</v>
      </c>
      <c r="S25" s="7" t="s">
        <v>131</v>
      </c>
      <c r="T25" s="131" t="s">
        <v>152</v>
      </c>
      <c r="U25" s="135" t="s">
        <v>140</v>
      </c>
      <c r="V25" s="133"/>
      <c r="W25" s="133"/>
      <c r="X25" s="21" t="s">
        <v>70</v>
      </c>
      <c r="Y25" s="121">
        <v>108</v>
      </c>
      <c r="Z25" s="121">
        <v>75</v>
      </c>
      <c r="AA25" s="121">
        <v>44.3</v>
      </c>
      <c r="AB25" s="121">
        <v>1.49</v>
      </c>
      <c r="AC25" s="81">
        <f t="shared" si="2"/>
        <v>19.954056123598036</v>
      </c>
      <c r="AD25" s="21" t="s">
        <v>76</v>
      </c>
      <c r="AE25" s="13" t="s">
        <v>56</v>
      </c>
      <c r="AF25" s="136" t="s">
        <v>153</v>
      </c>
      <c r="AG25" s="13"/>
      <c r="AH25" s="142"/>
    </row>
    <row r="26" spans="1:34" s="9" customFormat="1" ht="70.5" customHeight="1" x14ac:dyDescent="0.35">
      <c r="A26" s="61">
        <v>25</v>
      </c>
      <c r="B26" s="17">
        <v>45395</v>
      </c>
      <c r="C26" s="83" t="s">
        <v>116</v>
      </c>
      <c r="D26" s="84">
        <v>10160931</v>
      </c>
      <c r="E26" s="6" t="s">
        <v>154</v>
      </c>
      <c r="F26" s="79"/>
      <c r="G26" s="6" t="str">
        <f t="shared" si="0"/>
        <v xml:space="preserve">Bernardo Antonio Escobar Vélez </v>
      </c>
      <c r="H26" s="7" t="s">
        <v>62</v>
      </c>
      <c r="I26" s="19">
        <v>19120</v>
      </c>
      <c r="J26" s="8">
        <f t="shared" si="1"/>
        <v>71</v>
      </c>
      <c r="K26" s="22" t="s">
        <v>48</v>
      </c>
      <c r="L26" s="7">
        <v>3017974004</v>
      </c>
      <c r="M26" s="7" t="s">
        <v>64</v>
      </c>
      <c r="N26" s="77"/>
      <c r="O26" s="7" t="s">
        <v>80</v>
      </c>
      <c r="P26" s="7" t="s">
        <v>52</v>
      </c>
      <c r="Q26" s="7" t="s">
        <v>155</v>
      </c>
      <c r="R26" s="7" t="s">
        <v>156</v>
      </c>
      <c r="S26" s="7" t="s">
        <v>157</v>
      </c>
      <c r="T26" s="131" t="s">
        <v>158</v>
      </c>
      <c r="U26" s="135" t="s">
        <v>140</v>
      </c>
      <c r="V26" s="133"/>
      <c r="W26" s="133"/>
      <c r="X26" s="21" t="s">
        <v>70</v>
      </c>
      <c r="Y26" s="121">
        <v>136</v>
      </c>
      <c r="Z26" s="121">
        <v>78</v>
      </c>
      <c r="AA26" s="121">
        <v>66</v>
      </c>
      <c r="AB26" s="121">
        <v>1.63</v>
      </c>
      <c r="AC26" s="81">
        <f t="shared" si="2"/>
        <v>24.840980089578082</v>
      </c>
      <c r="AD26" s="21" t="s">
        <v>105</v>
      </c>
      <c r="AE26" s="13" t="s">
        <v>46</v>
      </c>
      <c r="AF26" s="21"/>
      <c r="AG26" s="13"/>
      <c r="AH26" s="142"/>
    </row>
    <row r="27" spans="1:34" s="9" customFormat="1" ht="70.5" customHeight="1" x14ac:dyDescent="0.35">
      <c r="A27" s="61">
        <v>26</v>
      </c>
      <c r="B27" s="17">
        <v>45395</v>
      </c>
      <c r="C27" s="83" t="s">
        <v>116</v>
      </c>
      <c r="D27" s="84">
        <v>70549288</v>
      </c>
      <c r="E27" s="6" t="s">
        <v>159</v>
      </c>
      <c r="F27" s="79"/>
      <c r="G27" s="6" t="str">
        <f t="shared" si="0"/>
        <v xml:space="preserve">Fabio León Ruiz Uribe </v>
      </c>
      <c r="H27" s="7" t="s">
        <v>62</v>
      </c>
      <c r="I27" s="19">
        <v>21600</v>
      </c>
      <c r="J27" s="8">
        <f t="shared" si="1"/>
        <v>65</v>
      </c>
      <c r="K27" s="22" t="s">
        <v>48</v>
      </c>
      <c r="L27" s="7">
        <v>3148181278</v>
      </c>
      <c r="M27" s="7" t="s">
        <v>64</v>
      </c>
      <c r="N27" s="20" t="s">
        <v>160</v>
      </c>
      <c r="O27" s="7" t="s">
        <v>51</v>
      </c>
      <c r="P27" s="7" t="s">
        <v>52</v>
      </c>
      <c r="Q27" s="7" t="s">
        <v>161</v>
      </c>
      <c r="R27" s="7" t="s">
        <v>116</v>
      </c>
      <c r="S27" s="7" t="s">
        <v>157</v>
      </c>
      <c r="T27" s="131" t="s">
        <v>127</v>
      </c>
      <c r="U27" s="132" t="s">
        <v>43</v>
      </c>
      <c r="V27" s="133"/>
      <c r="W27" s="133"/>
      <c r="X27" s="21" t="s">
        <v>44</v>
      </c>
      <c r="Y27" s="121">
        <v>125</v>
      </c>
      <c r="Z27" s="121">
        <v>79</v>
      </c>
      <c r="AA27" s="121">
        <v>68</v>
      </c>
      <c r="AB27" s="121">
        <v>1.67</v>
      </c>
      <c r="AC27" s="81">
        <f t="shared" si="2"/>
        <v>24.382372978593711</v>
      </c>
      <c r="AD27" s="21" t="s">
        <v>45</v>
      </c>
      <c r="AE27" s="13" t="s">
        <v>46</v>
      </c>
      <c r="AF27" s="26"/>
      <c r="AG27" s="13"/>
      <c r="AH27" s="142"/>
    </row>
    <row r="28" spans="1:34" s="9" customFormat="1" ht="70.5" customHeight="1" x14ac:dyDescent="0.35">
      <c r="A28" s="61">
        <v>27</v>
      </c>
      <c r="B28" s="17">
        <v>45395</v>
      </c>
      <c r="C28" s="83" t="s">
        <v>116</v>
      </c>
      <c r="D28" s="84">
        <v>42865204</v>
      </c>
      <c r="E28" s="6" t="s">
        <v>162</v>
      </c>
      <c r="F28" s="79"/>
      <c r="G28" s="6" t="str">
        <f t="shared" si="0"/>
        <v xml:space="preserve">María Fabiola Ríos Rendón </v>
      </c>
      <c r="H28" s="7" t="s">
        <v>36</v>
      </c>
      <c r="I28" s="19">
        <v>20488</v>
      </c>
      <c r="J28" s="8">
        <f t="shared" si="1"/>
        <v>68</v>
      </c>
      <c r="K28" s="22" t="s">
        <v>37</v>
      </c>
      <c r="L28" s="7">
        <v>3015928550</v>
      </c>
      <c r="M28" s="7" t="s">
        <v>68</v>
      </c>
      <c r="N28" s="6"/>
      <c r="O28" s="7" t="s">
        <v>51</v>
      </c>
      <c r="P28" s="7" t="s">
        <v>52</v>
      </c>
      <c r="Q28" s="7" t="s">
        <v>163</v>
      </c>
      <c r="R28" s="7" t="s">
        <v>116</v>
      </c>
      <c r="S28" s="7" t="s">
        <v>131</v>
      </c>
      <c r="T28" s="131" t="s">
        <v>152</v>
      </c>
      <c r="U28" s="135" t="s">
        <v>140</v>
      </c>
      <c r="V28" s="133"/>
      <c r="W28" s="133"/>
      <c r="X28" s="21" t="s">
        <v>44</v>
      </c>
      <c r="Y28" s="121">
        <v>136</v>
      </c>
      <c r="Z28" s="121">
        <v>88</v>
      </c>
      <c r="AA28" s="121">
        <v>61</v>
      </c>
      <c r="AB28" s="121">
        <v>1.5</v>
      </c>
      <c r="AC28" s="81">
        <f t="shared" si="2"/>
        <v>27.111111111111111</v>
      </c>
      <c r="AD28" s="21" t="s">
        <v>45</v>
      </c>
      <c r="AE28" s="13" t="s">
        <v>46</v>
      </c>
      <c r="AF28" s="21"/>
      <c r="AG28" s="13"/>
      <c r="AH28" s="142"/>
    </row>
    <row r="29" spans="1:34" s="9" customFormat="1" ht="70.5" customHeight="1" x14ac:dyDescent="0.35">
      <c r="A29" s="61">
        <v>28</v>
      </c>
      <c r="B29" s="17">
        <v>45395</v>
      </c>
      <c r="C29" s="83" t="s">
        <v>116</v>
      </c>
      <c r="D29" s="84">
        <v>8262278</v>
      </c>
      <c r="E29" s="6" t="s">
        <v>164</v>
      </c>
      <c r="F29" s="79"/>
      <c r="G29" s="6" t="str">
        <f t="shared" si="0"/>
        <v xml:space="preserve">Juvenal López Ocampo </v>
      </c>
      <c r="H29" s="7" t="s">
        <v>62</v>
      </c>
      <c r="I29" s="19">
        <v>16040</v>
      </c>
      <c r="J29" s="8">
        <f t="shared" si="1"/>
        <v>80</v>
      </c>
      <c r="K29" s="22" t="s">
        <v>165</v>
      </c>
      <c r="L29" s="7">
        <v>3237993064</v>
      </c>
      <c r="M29" s="7" t="s">
        <v>166</v>
      </c>
      <c r="N29" s="20" t="s">
        <v>167</v>
      </c>
      <c r="O29" s="7" t="s">
        <v>143</v>
      </c>
      <c r="P29" s="7" t="s">
        <v>40</v>
      </c>
      <c r="Q29" s="7" t="s">
        <v>168</v>
      </c>
      <c r="R29" s="7" t="s">
        <v>169</v>
      </c>
      <c r="S29" s="7" t="s">
        <v>157</v>
      </c>
      <c r="T29" s="131" t="s">
        <v>127</v>
      </c>
      <c r="U29" s="132" t="s">
        <v>43</v>
      </c>
      <c r="V29" s="133"/>
      <c r="W29" s="133"/>
      <c r="X29" s="21" t="s">
        <v>44</v>
      </c>
      <c r="Y29" s="121">
        <v>119</v>
      </c>
      <c r="Z29" s="121">
        <v>72</v>
      </c>
      <c r="AA29" s="121">
        <v>75</v>
      </c>
      <c r="AB29" s="121">
        <v>1.7</v>
      </c>
      <c r="AC29" s="81">
        <f t="shared" si="2"/>
        <v>25.95155709342561</v>
      </c>
      <c r="AD29" s="21" t="s">
        <v>45</v>
      </c>
      <c r="AE29" s="13" t="s">
        <v>46</v>
      </c>
      <c r="AF29" s="21"/>
      <c r="AG29" s="13"/>
      <c r="AH29" s="142"/>
    </row>
    <row r="30" spans="1:34" s="9" customFormat="1" ht="70.5" customHeight="1" x14ac:dyDescent="0.35">
      <c r="A30" s="61">
        <v>29</v>
      </c>
      <c r="B30" s="17">
        <v>45395</v>
      </c>
      <c r="C30" s="83" t="s">
        <v>116</v>
      </c>
      <c r="D30" s="84">
        <v>32515430</v>
      </c>
      <c r="E30" s="6" t="s">
        <v>170</v>
      </c>
      <c r="F30" s="79"/>
      <c r="G30" s="6" t="str">
        <f t="shared" si="0"/>
        <v xml:space="preserve">María Deyanira Montes de Sánchez </v>
      </c>
      <c r="H30" s="7" t="s">
        <v>36</v>
      </c>
      <c r="I30" s="19">
        <v>15645</v>
      </c>
      <c r="J30" s="8">
        <f t="shared" si="1"/>
        <v>81</v>
      </c>
      <c r="K30" s="22" t="s">
        <v>37</v>
      </c>
      <c r="L30" s="7">
        <v>3002724157</v>
      </c>
      <c r="M30" s="7" t="s">
        <v>38</v>
      </c>
      <c r="N30" s="20" t="s">
        <v>171</v>
      </c>
      <c r="O30" s="7" t="s">
        <v>80</v>
      </c>
      <c r="P30" s="7" t="s">
        <v>52</v>
      </c>
      <c r="Q30" s="7" t="s">
        <v>172</v>
      </c>
      <c r="R30" s="7" t="s">
        <v>173</v>
      </c>
      <c r="S30" s="7" t="s">
        <v>157</v>
      </c>
      <c r="T30" s="131" t="s">
        <v>174</v>
      </c>
      <c r="U30" s="13" t="s">
        <v>55</v>
      </c>
      <c r="V30" s="133"/>
      <c r="W30" s="133"/>
      <c r="X30" s="21" t="s">
        <v>44</v>
      </c>
      <c r="Y30" s="121">
        <v>140</v>
      </c>
      <c r="Z30" s="121">
        <v>76</v>
      </c>
      <c r="AA30" s="121">
        <v>69</v>
      </c>
      <c r="AB30" s="121">
        <v>1.57</v>
      </c>
      <c r="AC30" s="81">
        <f t="shared" si="2"/>
        <v>27.993022029291247</v>
      </c>
      <c r="AD30" s="21" t="s">
        <v>45</v>
      </c>
      <c r="AE30" s="13" t="s">
        <v>77</v>
      </c>
      <c r="AF30" s="26"/>
      <c r="AG30" s="13"/>
      <c r="AH30" s="142"/>
    </row>
    <row r="31" spans="1:34" s="9" customFormat="1" ht="70.5" customHeight="1" x14ac:dyDescent="0.35">
      <c r="A31" s="61">
        <v>30</v>
      </c>
      <c r="B31" s="17">
        <v>45395</v>
      </c>
      <c r="C31" s="83" t="s">
        <v>116</v>
      </c>
      <c r="D31" s="84">
        <v>21737148</v>
      </c>
      <c r="E31" s="6" t="s">
        <v>175</v>
      </c>
      <c r="F31" s="79"/>
      <c r="G31" s="6" t="str">
        <f t="shared" si="0"/>
        <v xml:space="preserve">Irene de Jesús Ceballos  </v>
      </c>
      <c r="H31" s="7" t="s">
        <v>36</v>
      </c>
      <c r="I31" s="19">
        <v>18073</v>
      </c>
      <c r="J31" s="8">
        <f t="shared" si="1"/>
        <v>74</v>
      </c>
      <c r="K31" s="22" t="s">
        <v>37</v>
      </c>
      <c r="L31" s="7">
        <v>3127635379</v>
      </c>
      <c r="M31" s="7" t="s">
        <v>38</v>
      </c>
      <c r="N31" s="77" t="s">
        <v>176</v>
      </c>
      <c r="O31" s="7" t="s">
        <v>51</v>
      </c>
      <c r="P31" s="7" t="s">
        <v>52</v>
      </c>
      <c r="Q31" s="7" t="s">
        <v>177</v>
      </c>
      <c r="R31" s="7" t="s">
        <v>145</v>
      </c>
      <c r="S31" s="7" t="s">
        <v>126</v>
      </c>
      <c r="T31" s="131" t="s">
        <v>152</v>
      </c>
      <c r="U31" s="135" t="s">
        <v>140</v>
      </c>
      <c r="V31" s="133"/>
      <c r="W31" s="133"/>
      <c r="X31" s="21" t="s">
        <v>44</v>
      </c>
      <c r="Y31" s="121">
        <v>136</v>
      </c>
      <c r="Z31" s="121">
        <v>74</v>
      </c>
      <c r="AA31" s="121">
        <v>73.5</v>
      </c>
      <c r="AB31" s="121">
        <v>1.5</v>
      </c>
      <c r="AC31" s="81">
        <f t="shared" si="2"/>
        <v>32.666666666666664</v>
      </c>
      <c r="AD31" s="21" t="s">
        <v>76</v>
      </c>
      <c r="AE31" s="132" t="s">
        <v>77</v>
      </c>
      <c r="AF31" s="21" t="s">
        <v>178</v>
      </c>
      <c r="AG31" s="13"/>
      <c r="AH31" s="142"/>
    </row>
    <row r="32" spans="1:34" s="9" customFormat="1" ht="70.5" customHeight="1" x14ac:dyDescent="0.35">
      <c r="A32" s="61">
        <v>31</v>
      </c>
      <c r="B32" s="17">
        <v>45395</v>
      </c>
      <c r="C32" s="83" t="s">
        <v>116</v>
      </c>
      <c r="D32" s="84">
        <v>32160336</v>
      </c>
      <c r="E32" s="6" t="s">
        <v>179</v>
      </c>
      <c r="F32" s="79"/>
      <c r="G32" s="6" t="str">
        <f t="shared" si="0"/>
        <v xml:space="preserve">Diana Paulina Betancur Ceballos </v>
      </c>
      <c r="H32" s="7" t="s">
        <v>36</v>
      </c>
      <c r="I32" s="19">
        <v>29876</v>
      </c>
      <c r="J32" s="8">
        <f t="shared" si="1"/>
        <v>42</v>
      </c>
      <c r="K32" s="22" t="s">
        <v>180</v>
      </c>
      <c r="L32" s="7">
        <v>3127635379</v>
      </c>
      <c r="M32" s="7" t="s">
        <v>49</v>
      </c>
      <c r="N32" s="20" t="s">
        <v>176</v>
      </c>
      <c r="O32" s="7" t="s">
        <v>51</v>
      </c>
      <c r="P32" s="7" t="s">
        <v>52</v>
      </c>
      <c r="Q32" s="7" t="s">
        <v>177</v>
      </c>
      <c r="R32" s="7" t="s">
        <v>145</v>
      </c>
      <c r="S32" s="7" t="s">
        <v>131</v>
      </c>
      <c r="T32" s="131" t="s">
        <v>127</v>
      </c>
      <c r="U32" s="132" t="s">
        <v>43</v>
      </c>
      <c r="V32" s="133"/>
      <c r="W32" s="133"/>
      <c r="X32" s="21" t="s">
        <v>44</v>
      </c>
      <c r="Y32" s="121">
        <v>97</v>
      </c>
      <c r="Z32" s="121">
        <v>63</v>
      </c>
      <c r="AA32" s="121">
        <v>59.5</v>
      </c>
      <c r="AB32" s="121">
        <v>1.63</v>
      </c>
      <c r="AC32" s="81">
        <f t="shared" si="2"/>
        <v>22.394519929240847</v>
      </c>
      <c r="AD32" s="21" t="s">
        <v>76</v>
      </c>
      <c r="AE32" s="13" t="s">
        <v>46</v>
      </c>
      <c r="AF32" s="21"/>
      <c r="AG32" s="13"/>
      <c r="AH32" s="142"/>
    </row>
    <row r="33" spans="1:34" s="9" customFormat="1" ht="70.5" customHeight="1" x14ac:dyDescent="0.35">
      <c r="A33" s="61">
        <v>32</v>
      </c>
      <c r="B33" s="17">
        <v>45395</v>
      </c>
      <c r="C33" s="83" t="s">
        <v>116</v>
      </c>
      <c r="D33" s="84">
        <v>43439350</v>
      </c>
      <c r="E33" s="6" t="s">
        <v>181</v>
      </c>
      <c r="F33" s="79"/>
      <c r="G33" s="6" t="str">
        <f t="shared" si="0"/>
        <v xml:space="preserve">Luz Marina Ramírez </v>
      </c>
      <c r="H33" s="7" t="s">
        <v>36</v>
      </c>
      <c r="I33" s="19">
        <v>24402</v>
      </c>
      <c r="J33" s="8">
        <f t="shared" si="1"/>
        <v>57</v>
      </c>
      <c r="K33" s="22"/>
      <c r="L33" s="7">
        <v>3104093394</v>
      </c>
      <c r="M33" s="7" t="s">
        <v>49</v>
      </c>
      <c r="N33" s="20" t="s">
        <v>182</v>
      </c>
      <c r="O33" s="7" t="s">
        <v>51</v>
      </c>
      <c r="P33" s="7" t="s">
        <v>52</v>
      </c>
      <c r="Q33" s="7" t="s">
        <v>183</v>
      </c>
      <c r="R33" s="7" t="s">
        <v>184</v>
      </c>
      <c r="S33" s="7" t="s">
        <v>157</v>
      </c>
      <c r="T33" s="131" t="s">
        <v>185</v>
      </c>
      <c r="U33" s="13" t="s">
        <v>55</v>
      </c>
      <c r="V33" s="133"/>
      <c r="W33" s="133"/>
      <c r="X33" s="21" t="s">
        <v>44</v>
      </c>
      <c r="Y33" s="121">
        <v>140</v>
      </c>
      <c r="Z33" s="121">
        <v>97</v>
      </c>
      <c r="AA33" s="121">
        <v>69</v>
      </c>
      <c r="AB33" s="121">
        <v>1.59</v>
      </c>
      <c r="AC33" s="81">
        <f t="shared" si="2"/>
        <v>27.29322416043669</v>
      </c>
      <c r="AD33" s="21" t="s">
        <v>76</v>
      </c>
      <c r="AE33" s="13" t="s">
        <v>77</v>
      </c>
      <c r="AF33" s="26"/>
      <c r="AG33" s="13"/>
      <c r="AH33" s="142"/>
    </row>
    <row r="34" spans="1:34" s="9" customFormat="1" ht="70.5" customHeight="1" x14ac:dyDescent="0.35">
      <c r="A34" s="61">
        <v>33</v>
      </c>
      <c r="B34" s="17">
        <v>45395</v>
      </c>
      <c r="C34" s="83" t="s">
        <v>116</v>
      </c>
      <c r="D34" s="84">
        <v>22007687</v>
      </c>
      <c r="E34" s="6" t="s">
        <v>186</v>
      </c>
      <c r="F34" s="79"/>
      <c r="G34" s="6" t="str">
        <f t="shared" si="0"/>
        <v xml:space="preserve">Beatriz Hoyos D. </v>
      </c>
      <c r="H34" s="7" t="s">
        <v>36</v>
      </c>
      <c r="I34" s="19">
        <v>21226</v>
      </c>
      <c r="J34" s="8">
        <f t="shared" si="1"/>
        <v>66</v>
      </c>
      <c r="K34" s="22"/>
      <c r="L34" s="7">
        <v>3173125824</v>
      </c>
      <c r="M34" s="7" t="s">
        <v>49</v>
      </c>
      <c r="N34" s="77"/>
      <c r="O34" s="7" t="s">
        <v>51</v>
      </c>
      <c r="P34" s="7" t="s">
        <v>52</v>
      </c>
      <c r="Q34" s="7" t="s">
        <v>187</v>
      </c>
      <c r="R34" s="7" t="s">
        <v>116</v>
      </c>
      <c r="S34" s="7" t="s">
        <v>157</v>
      </c>
      <c r="T34" s="131" t="s">
        <v>152</v>
      </c>
      <c r="U34" s="135" t="s">
        <v>140</v>
      </c>
      <c r="V34" s="133"/>
      <c r="W34" s="133"/>
      <c r="X34" s="21" t="s">
        <v>44</v>
      </c>
      <c r="Y34" s="121">
        <v>116</v>
      </c>
      <c r="Z34" s="121">
        <v>73</v>
      </c>
      <c r="AA34" s="121">
        <v>67.8</v>
      </c>
      <c r="AB34" s="121">
        <v>1.51</v>
      </c>
      <c r="AC34" s="81">
        <f t="shared" si="2"/>
        <v>29.735537915003725</v>
      </c>
      <c r="AD34" s="21" t="s">
        <v>45</v>
      </c>
      <c r="AE34" s="13" t="s">
        <v>56</v>
      </c>
      <c r="AF34" s="134" t="s">
        <v>72</v>
      </c>
      <c r="AG34" s="13"/>
      <c r="AH34" s="142"/>
    </row>
    <row r="35" spans="1:34" s="9" customFormat="1" ht="70.5" customHeight="1" x14ac:dyDescent="0.35">
      <c r="A35" s="61">
        <v>34</v>
      </c>
      <c r="B35" s="17">
        <v>45395</v>
      </c>
      <c r="C35" s="83" t="s">
        <v>116</v>
      </c>
      <c r="D35" s="84">
        <v>8343553</v>
      </c>
      <c r="E35" s="6" t="s">
        <v>188</v>
      </c>
      <c r="F35" s="79"/>
      <c r="G35" s="6" t="str">
        <f t="shared" si="0"/>
        <v xml:space="preserve">Joaquín Noé Cuartas </v>
      </c>
      <c r="H35" s="7" t="s">
        <v>62</v>
      </c>
      <c r="I35" s="19">
        <v>17071</v>
      </c>
      <c r="J35" s="8">
        <f t="shared" si="1"/>
        <v>77</v>
      </c>
      <c r="K35" s="22" t="s">
        <v>63</v>
      </c>
      <c r="L35" s="7">
        <v>3128125245</v>
      </c>
      <c r="M35" s="7" t="s">
        <v>64</v>
      </c>
      <c r="N35" s="20" t="s">
        <v>189</v>
      </c>
      <c r="O35" s="7" t="s">
        <v>143</v>
      </c>
      <c r="P35" s="7" t="s">
        <v>40</v>
      </c>
      <c r="Q35" s="7"/>
      <c r="R35" s="7" t="s">
        <v>136</v>
      </c>
      <c r="S35" s="7" t="s">
        <v>131</v>
      </c>
      <c r="T35" s="131" t="s">
        <v>190</v>
      </c>
      <c r="U35" s="135" t="s">
        <v>140</v>
      </c>
      <c r="V35" s="133"/>
      <c r="W35" s="133"/>
      <c r="X35" s="21" t="s">
        <v>70</v>
      </c>
      <c r="Y35" s="121">
        <v>97</v>
      </c>
      <c r="Z35" s="121">
        <v>70</v>
      </c>
      <c r="AA35" s="121">
        <v>58.3</v>
      </c>
      <c r="AB35" s="121">
        <v>1.65</v>
      </c>
      <c r="AC35" s="81">
        <f t="shared" si="2"/>
        <v>21.414141414141415</v>
      </c>
      <c r="AD35" s="21" t="s">
        <v>45</v>
      </c>
      <c r="AE35" s="13" t="s">
        <v>46</v>
      </c>
      <c r="AF35" s="21"/>
      <c r="AG35" s="13"/>
      <c r="AH35" s="142"/>
    </row>
    <row r="36" spans="1:34" s="9" customFormat="1" ht="70.5" customHeight="1" x14ac:dyDescent="0.35">
      <c r="A36" s="61">
        <v>35</v>
      </c>
      <c r="B36" s="17">
        <v>45395</v>
      </c>
      <c r="C36" s="83" t="s">
        <v>116</v>
      </c>
      <c r="D36" s="84">
        <v>42867638</v>
      </c>
      <c r="E36" s="6" t="s">
        <v>191</v>
      </c>
      <c r="F36" s="79"/>
      <c r="G36" s="6" t="str">
        <f t="shared" si="0"/>
        <v xml:space="preserve">Cruz Estella Tamayo </v>
      </c>
      <c r="H36" s="7" t="s">
        <v>36</v>
      </c>
      <c r="I36" s="19">
        <v>19197</v>
      </c>
      <c r="J36" s="8">
        <f t="shared" si="1"/>
        <v>71</v>
      </c>
      <c r="K36" s="22" t="s">
        <v>37</v>
      </c>
      <c r="L36" s="7">
        <v>3128125245</v>
      </c>
      <c r="M36" s="7" t="s">
        <v>68</v>
      </c>
      <c r="N36" s="20" t="s">
        <v>189</v>
      </c>
      <c r="O36" s="7" t="s">
        <v>143</v>
      </c>
      <c r="P36" s="7" t="s">
        <v>40</v>
      </c>
      <c r="Q36" s="7"/>
      <c r="R36" s="7" t="s">
        <v>136</v>
      </c>
      <c r="S36" s="7" t="s">
        <v>131</v>
      </c>
      <c r="T36" s="131" t="s">
        <v>192</v>
      </c>
      <c r="U36" s="135" t="s">
        <v>140</v>
      </c>
      <c r="V36" s="133"/>
      <c r="W36" s="133"/>
      <c r="X36" s="21" t="s">
        <v>44</v>
      </c>
      <c r="Y36" s="121">
        <v>128</v>
      </c>
      <c r="Z36" s="121">
        <v>78</v>
      </c>
      <c r="AA36" s="121">
        <v>53.9</v>
      </c>
      <c r="AB36" s="121">
        <v>1.55</v>
      </c>
      <c r="AC36" s="81">
        <f t="shared" si="2"/>
        <v>22.434963579604574</v>
      </c>
      <c r="AD36" s="21" t="s">
        <v>45</v>
      </c>
      <c r="AE36" s="13" t="s">
        <v>46</v>
      </c>
      <c r="AF36" s="26"/>
      <c r="AG36" s="13"/>
      <c r="AH36" s="142"/>
    </row>
    <row r="37" spans="1:34" s="9" customFormat="1" ht="70.5" customHeight="1" x14ac:dyDescent="0.35">
      <c r="A37" s="61">
        <v>36</v>
      </c>
      <c r="B37" s="17">
        <v>45395</v>
      </c>
      <c r="C37" s="83" t="s">
        <v>116</v>
      </c>
      <c r="D37" s="84">
        <v>32334015</v>
      </c>
      <c r="E37" s="6" t="s">
        <v>193</v>
      </c>
      <c r="F37" s="79"/>
      <c r="G37" s="6" t="str">
        <f t="shared" si="0"/>
        <v xml:space="preserve">Amparo Ruiz Osorio </v>
      </c>
      <c r="H37" s="7" t="s">
        <v>36</v>
      </c>
      <c r="I37" s="19">
        <v>19658</v>
      </c>
      <c r="J37" s="8">
        <f t="shared" si="1"/>
        <v>70</v>
      </c>
      <c r="K37" s="22" t="s">
        <v>37</v>
      </c>
      <c r="L37" s="7">
        <v>3014585194</v>
      </c>
      <c r="M37" s="7" t="s">
        <v>68</v>
      </c>
      <c r="N37" s="20" t="s">
        <v>194</v>
      </c>
      <c r="O37" s="7" t="s">
        <v>51</v>
      </c>
      <c r="P37" s="7" t="s">
        <v>52</v>
      </c>
      <c r="Q37" s="7" t="s">
        <v>195</v>
      </c>
      <c r="R37" s="7" t="s">
        <v>156</v>
      </c>
      <c r="S37" s="7" t="s">
        <v>131</v>
      </c>
      <c r="T37" s="131" t="s">
        <v>196</v>
      </c>
      <c r="U37" s="135" t="s">
        <v>140</v>
      </c>
      <c r="V37" s="133"/>
      <c r="W37" s="133"/>
      <c r="X37" s="21" t="s">
        <v>44</v>
      </c>
      <c r="Y37" s="121">
        <v>130</v>
      </c>
      <c r="Z37" s="121">
        <v>85</v>
      </c>
      <c r="AA37" s="121">
        <v>72</v>
      </c>
      <c r="AB37" s="121">
        <v>1.53</v>
      </c>
      <c r="AC37" s="81">
        <f t="shared" si="2"/>
        <v>30.757400999615534</v>
      </c>
      <c r="AD37" s="21" t="s">
        <v>45</v>
      </c>
      <c r="AE37" s="132" t="s">
        <v>77</v>
      </c>
      <c r="AF37" s="21" t="s">
        <v>178</v>
      </c>
      <c r="AG37" s="13"/>
      <c r="AH37" s="142"/>
    </row>
    <row r="38" spans="1:34" s="9" customFormat="1" ht="70.5" customHeight="1" x14ac:dyDescent="0.35">
      <c r="A38" s="61">
        <v>37</v>
      </c>
      <c r="B38" s="17">
        <v>45395</v>
      </c>
      <c r="C38" s="83" t="s">
        <v>116</v>
      </c>
      <c r="D38" s="84">
        <v>3656074</v>
      </c>
      <c r="E38" s="6" t="s">
        <v>197</v>
      </c>
      <c r="F38" s="79"/>
      <c r="G38" s="6" t="str">
        <f t="shared" si="0"/>
        <v xml:space="preserve">Epifania del Carmen Plata </v>
      </c>
      <c r="H38" s="7" t="s">
        <v>36</v>
      </c>
      <c r="I38" s="19">
        <v>24726</v>
      </c>
      <c r="J38" s="8">
        <f t="shared" si="1"/>
        <v>56</v>
      </c>
      <c r="K38" s="22" t="s">
        <v>37</v>
      </c>
      <c r="L38" s="7">
        <v>3002689813</v>
      </c>
      <c r="M38" s="7" t="s">
        <v>198</v>
      </c>
      <c r="N38" s="20" t="s">
        <v>199</v>
      </c>
      <c r="O38" s="7" t="s">
        <v>143</v>
      </c>
      <c r="P38" s="7" t="s">
        <v>40</v>
      </c>
      <c r="Q38" s="7" t="s">
        <v>200</v>
      </c>
      <c r="R38" s="7" t="s">
        <v>201</v>
      </c>
      <c r="S38" s="7" t="s">
        <v>131</v>
      </c>
      <c r="T38" s="131" t="s">
        <v>127</v>
      </c>
      <c r="U38" s="132" t="s">
        <v>43</v>
      </c>
      <c r="V38" s="133"/>
      <c r="W38" s="133"/>
      <c r="X38" s="21" t="s">
        <v>44</v>
      </c>
      <c r="Y38" s="121">
        <v>132</v>
      </c>
      <c r="Z38" s="121">
        <v>87</v>
      </c>
      <c r="AA38" s="121">
        <v>83</v>
      </c>
      <c r="AB38" s="121">
        <v>1.72</v>
      </c>
      <c r="AC38" s="81">
        <f t="shared" si="2"/>
        <v>28.055705786911847</v>
      </c>
      <c r="AD38" s="21" t="s">
        <v>45</v>
      </c>
      <c r="AE38" s="13" t="s">
        <v>46</v>
      </c>
      <c r="AF38" s="21"/>
      <c r="AG38" s="13"/>
      <c r="AH38" s="142"/>
    </row>
    <row r="39" spans="1:34" s="9" customFormat="1" ht="70.5" customHeight="1" x14ac:dyDescent="0.35">
      <c r="A39" s="61">
        <v>38</v>
      </c>
      <c r="B39" s="17">
        <v>45395</v>
      </c>
      <c r="C39" s="83" t="s">
        <v>116</v>
      </c>
      <c r="D39" s="84">
        <v>11128905415</v>
      </c>
      <c r="E39" s="6" t="s">
        <v>202</v>
      </c>
      <c r="F39" s="79"/>
      <c r="G39" s="6" t="str">
        <f t="shared" si="0"/>
        <v xml:space="preserve">Isabella Alzate Ramírez </v>
      </c>
      <c r="H39" s="7" t="s">
        <v>36</v>
      </c>
      <c r="I39" s="19">
        <v>39247</v>
      </c>
      <c r="J39" s="8">
        <f t="shared" si="1"/>
        <v>16</v>
      </c>
      <c r="K39" s="22" t="s">
        <v>203</v>
      </c>
      <c r="L39" s="7">
        <v>3002689813</v>
      </c>
      <c r="M39" s="7" t="s">
        <v>49</v>
      </c>
      <c r="N39" s="20" t="s">
        <v>199</v>
      </c>
      <c r="O39" s="7" t="s">
        <v>143</v>
      </c>
      <c r="P39" s="7" t="s">
        <v>40</v>
      </c>
      <c r="Q39" s="7" t="s">
        <v>200</v>
      </c>
      <c r="R39" s="7" t="s">
        <v>201</v>
      </c>
      <c r="S39" s="7" t="s">
        <v>157</v>
      </c>
      <c r="T39" s="131" t="s">
        <v>204</v>
      </c>
      <c r="U39" s="13" t="s">
        <v>55</v>
      </c>
      <c r="V39" s="133"/>
      <c r="W39" s="133"/>
      <c r="X39" s="21" t="s">
        <v>44</v>
      </c>
      <c r="Y39" s="121">
        <v>119</v>
      </c>
      <c r="Z39" s="121">
        <v>78</v>
      </c>
      <c r="AA39" s="121">
        <v>68.599999999999994</v>
      </c>
      <c r="AB39" s="121">
        <v>1.6</v>
      </c>
      <c r="AC39" s="81">
        <f t="shared" si="2"/>
        <v>26.796874999999993</v>
      </c>
      <c r="AD39" s="21" t="s">
        <v>76</v>
      </c>
      <c r="AE39" s="13" t="s">
        <v>46</v>
      </c>
      <c r="AF39" s="21"/>
      <c r="AG39" s="13"/>
      <c r="AH39" s="142"/>
    </row>
    <row r="40" spans="1:34" s="9" customFormat="1" ht="70.5" customHeight="1" x14ac:dyDescent="0.35">
      <c r="A40" s="61">
        <v>39</v>
      </c>
      <c r="B40" s="17">
        <v>45395</v>
      </c>
      <c r="C40" s="83" t="s">
        <v>116</v>
      </c>
      <c r="D40" s="84">
        <v>43020921</v>
      </c>
      <c r="E40" s="6" t="s">
        <v>205</v>
      </c>
      <c r="F40" s="79"/>
      <c r="G40" s="6" t="str">
        <f t="shared" si="0"/>
        <v xml:space="preserve">Luz Marina Mendoza </v>
      </c>
      <c r="H40" s="7" t="s">
        <v>36</v>
      </c>
      <c r="I40" s="19">
        <v>19555</v>
      </c>
      <c r="J40" s="8">
        <f t="shared" si="1"/>
        <v>70</v>
      </c>
      <c r="K40" s="22" t="s">
        <v>37</v>
      </c>
      <c r="L40" s="7">
        <v>3117262205</v>
      </c>
      <c r="M40" s="7"/>
      <c r="N40" s="20" t="s">
        <v>206</v>
      </c>
      <c r="O40" s="7" t="s">
        <v>80</v>
      </c>
      <c r="P40" s="7" t="s">
        <v>52</v>
      </c>
      <c r="Q40" s="7" t="s">
        <v>207</v>
      </c>
      <c r="R40" s="7" t="s">
        <v>208</v>
      </c>
      <c r="S40" s="7" t="s">
        <v>131</v>
      </c>
      <c r="T40" s="131"/>
      <c r="U40" s="13" t="s">
        <v>55</v>
      </c>
      <c r="V40" s="133"/>
      <c r="W40" s="133"/>
      <c r="X40" s="21" t="s">
        <v>44</v>
      </c>
      <c r="Y40" s="121">
        <v>126</v>
      </c>
      <c r="Z40" s="121">
        <v>86</v>
      </c>
      <c r="AA40" s="121">
        <v>75.3</v>
      </c>
      <c r="AB40" s="121">
        <v>1.72</v>
      </c>
      <c r="AC40" s="81">
        <f t="shared" si="2"/>
        <v>25.452947539210385</v>
      </c>
      <c r="AD40" s="21" t="s">
        <v>45</v>
      </c>
      <c r="AE40" s="13" t="s">
        <v>46</v>
      </c>
      <c r="AF40" s="21"/>
      <c r="AG40" s="13"/>
      <c r="AH40" s="142"/>
    </row>
    <row r="41" spans="1:34" s="9" customFormat="1" ht="70.5" customHeight="1" x14ac:dyDescent="0.35">
      <c r="A41" s="61">
        <v>40</v>
      </c>
      <c r="B41" s="17">
        <v>45409</v>
      </c>
      <c r="C41" s="87" t="s">
        <v>209</v>
      </c>
      <c r="D41" s="84">
        <v>12986141</v>
      </c>
      <c r="E41" s="88" t="s">
        <v>210</v>
      </c>
      <c r="F41" s="79"/>
      <c r="G41" s="6" t="str">
        <f t="shared" si="0"/>
        <v xml:space="preserve">Jairo Rafael Guerrero Mármol </v>
      </c>
      <c r="H41" s="7" t="s">
        <v>62</v>
      </c>
      <c r="I41" s="19">
        <v>23840</v>
      </c>
      <c r="J41" s="8">
        <f t="shared" si="1"/>
        <v>59</v>
      </c>
      <c r="K41" s="22" t="s">
        <v>165</v>
      </c>
      <c r="L41" s="7">
        <v>3128244045</v>
      </c>
      <c r="M41" s="7"/>
      <c r="N41" s="89" t="s">
        <v>211</v>
      </c>
      <c r="O41" s="7" t="s">
        <v>134</v>
      </c>
      <c r="P41" s="7" t="s">
        <v>52</v>
      </c>
      <c r="Q41" s="90" t="s">
        <v>212</v>
      </c>
      <c r="R41" s="90" t="s">
        <v>213</v>
      </c>
      <c r="S41" s="7"/>
      <c r="T41" s="131" t="s">
        <v>214</v>
      </c>
      <c r="U41" s="135" t="s">
        <v>140</v>
      </c>
      <c r="V41" s="133"/>
      <c r="W41" s="133"/>
      <c r="X41" s="21" t="s">
        <v>44</v>
      </c>
      <c r="Y41" s="121">
        <v>120</v>
      </c>
      <c r="Z41" s="121">
        <v>77</v>
      </c>
      <c r="AA41" s="121">
        <v>92</v>
      </c>
      <c r="AB41" s="121">
        <v>1.76</v>
      </c>
      <c r="AC41" s="81">
        <f t="shared" si="2"/>
        <v>29.700413223140497</v>
      </c>
      <c r="AD41" s="21" t="s">
        <v>76</v>
      </c>
      <c r="AE41" s="13" t="s">
        <v>56</v>
      </c>
      <c r="AF41" s="134" t="s">
        <v>72</v>
      </c>
      <c r="AG41" s="13"/>
      <c r="AH41" s="142"/>
    </row>
    <row r="42" spans="1:34" s="9" customFormat="1" ht="70.5" customHeight="1" x14ac:dyDescent="0.35">
      <c r="A42" s="61">
        <v>41</v>
      </c>
      <c r="B42" s="17">
        <v>45409</v>
      </c>
      <c r="C42" s="87" t="s">
        <v>209</v>
      </c>
      <c r="D42" s="84">
        <v>51633514</v>
      </c>
      <c r="E42" s="88" t="s">
        <v>215</v>
      </c>
      <c r="F42" s="79"/>
      <c r="G42" s="6" t="str">
        <f t="shared" si="0"/>
        <v xml:space="preserve">Yaneth Bautista Aponte </v>
      </c>
      <c r="H42" s="7" t="s">
        <v>36</v>
      </c>
      <c r="I42" s="19">
        <v>22633</v>
      </c>
      <c r="J42" s="8">
        <f t="shared" si="1"/>
        <v>62</v>
      </c>
      <c r="K42" s="22" t="s">
        <v>122</v>
      </c>
      <c r="L42" s="7">
        <v>3013588338</v>
      </c>
      <c r="M42" s="7" t="s">
        <v>68</v>
      </c>
      <c r="N42" s="89" t="s">
        <v>216</v>
      </c>
      <c r="O42" s="7" t="s">
        <v>217</v>
      </c>
      <c r="P42" s="91" t="s">
        <v>218</v>
      </c>
      <c r="Q42" s="90" t="s">
        <v>219</v>
      </c>
      <c r="R42" s="90" t="s">
        <v>220</v>
      </c>
      <c r="S42" s="7" t="s">
        <v>131</v>
      </c>
      <c r="T42" s="131" t="s">
        <v>221</v>
      </c>
      <c r="U42" s="135" t="s">
        <v>140</v>
      </c>
      <c r="V42" s="133"/>
      <c r="W42" s="133"/>
      <c r="X42" s="21" t="s">
        <v>44</v>
      </c>
      <c r="Y42" s="121">
        <v>115</v>
      </c>
      <c r="Z42" s="121">
        <v>78</v>
      </c>
      <c r="AA42" s="121">
        <v>61</v>
      </c>
      <c r="AB42" s="121">
        <v>1.56</v>
      </c>
      <c r="AC42" s="81">
        <f t="shared" si="2"/>
        <v>25.06574621959237</v>
      </c>
      <c r="AD42" s="21" t="s">
        <v>45</v>
      </c>
      <c r="AE42" s="13" t="s">
        <v>56</v>
      </c>
      <c r="AF42" s="134" t="s">
        <v>222</v>
      </c>
      <c r="AG42" s="13"/>
      <c r="AH42" s="142"/>
    </row>
    <row r="43" spans="1:34" s="9" customFormat="1" ht="70.5" customHeight="1" x14ac:dyDescent="0.35">
      <c r="A43" s="61">
        <v>42</v>
      </c>
      <c r="B43" s="17">
        <v>45409</v>
      </c>
      <c r="C43" s="87" t="s">
        <v>209</v>
      </c>
      <c r="D43" s="84">
        <v>42979574</v>
      </c>
      <c r="E43" s="92" t="s">
        <v>223</v>
      </c>
      <c r="F43" s="79"/>
      <c r="G43" s="6" t="str">
        <f t="shared" si="0"/>
        <v xml:space="preserve">Beatriz Helena Restrepo Morales </v>
      </c>
      <c r="H43" s="7" t="s">
        <v>36</v>
      </c>
      <c r="I43" s="19">
        <v>21748</v>
      </c>
      <c r="J43" s="8">
        <f t="shared" si="1"/>
        <v>64</v>
      </c>
      <c r="K43" s="22" t="s">
        <v>122</v>
      </c>
      <c r="L43" s="7">
        <v>3127686759</v>
      </c>
      <c r="M43" s="7" t="s">
        <v>68</v>
      </c>
      <c r="N43" s="89" t="s">
        <v>224</v>
      </c>
      <c r="O43" s="7" t="s">
        <v>51</v>
      </c>
      <c r="P43" s="7" t="s">
        <v>52</v>
      </c>
      <c r="Q43" s="90" t="s">
        <v>225</v>
      </c>
      <c r="R43" s="90" t="s">
        <v>226</v>
      </c>
      <c r="S43" s="7" t="s">
        <v>131</v>
      </c>
      <c r="T43" s="131" t="s">
        <v>227</v>
      </c>
      <c r="U43" s="135" t="s">
        <v>140</v>
      </c>
      <c r="V43" s="133"/>
      <c r="W43" s="133"/>
      <c r="X43" s="21" t="s">
        <v>44</v>
      </c>
      <c r="Y43" s="121">
        <v>139</v>
      </c>
      <c r="Z43" s="121">
        <v>121</v>
      </c>
      <c r="AA43" s="121">
        <v>62</v>
      </c>
      <c r="AB43" s="121">
        <v>1.57</v>
      </c>
      <c r="AC43" s="81">
        <f t="shared" si="2"/>
        <v>25.153150229218223</v>
      </c>
      <c r="AD43" s="21" t="s">
        <v>45</v>
      </c>
      <c r="AE43" s="13" t="s">
        <v>46</v>
      </c>
      <c r="AF43" s="21"/>
      <c r="AG43" s="13"/>
      <c r="AH43" s="142"/>
    </row>
    <row r="44" spans="1:34" s="9" customFormat="1" ht="70.5" customHeight="1" x14ac:dyDescent="0.35">
      <c r="A44" s="61">
        <v>43</v>
      </c>
      <c r="B44" s="17">
        <v>45409</v>
      </c>
      <c r="C44" s="87" t="s">
        <v>209</v>
      </c>
      <c r="D44" s="84">
        <v>32077459</v>
      </c>
      <c r="E44" s="92" t="s">
        <v>228</v>
      </c>
      <c r="F44" s="79"/>
      <c r="G44" s="6" t="str">
        <f t="shared" si="0"/>
        <v xml:space="preserve">María Cristina Palacio Arboleda  </v>
      </c>
      <c r="H44" s="7" t="s">
        <v>36</v>
      </c>
      <c r="I44" s="19">
        <v>16505</v>
      </c>
      <c r="J44" s="8">
        <f t="shared" si="1"/>
        <v>79</v>
      </c>
      <c r="K44" s="22" t="s">
        <v>229</v>
      </c>
      <c r="L44" s="7">
        <v>3173736265</v>
      </c>
      <c r="M44" s="7" t="s">
        <v>38</v>
      </c>
      <c r="N44" s="20" t="s">
        <v>230</v>
      </c>
      <c r="O44" s="7" t="s">
        <v>51</v>
      </c>
      <c r="P44" s="7" t="s">
        <v>52</v>
      </c>
      <c r="Q44" s="90" t="s">
        <v>231</v>
      </c>
      <c r="R44" s="90" t="s">
        <v>213</v>
      </c>
      <c r="S44" s="7" t="s">
        <v>131</v>
      </c>
      <c r="T44" s="131" t="s">
        <v>232</v>
      </c>
      <c r="U44" s="135" t="s">
        <v>140</v>
      </c>
      <c r="V44" s="133"/>
      <c r="W44" s="133"/>
      <c r="X44" s="21" t="s">
        <v>44</v>
      </c>
      <c r="Y44" s="121">
        <v>140</v>
      </c>
      <c r="Z44" s="121">
        <v>64</v>
      </c>
      <c r="AA44" s="121">
        <v>54.8</v>
      </c>
      <c r="AB44" s="121">
        <v>1.58</v>
      </c>
      <c r="AC44" s="81">
        <f t="shared" si="2"/>
        <v>21.951610318859153</v>
      </c>
      <c r="AD44" s="21" t="s">
        <v>45</v>
      </c>
      <c r="AE44" s="13" t="s">
        <v>46</v>
      </c>
      <c r="AF44" s="21"/>
      <c r="AG44" s="13"/>
      <c r="AH44" s="142"/>
    </row>
    <row r="45" spans="1:34" s="9" customFormat="1" ht="70.5" customHeight="1" x14ac:dyDescent="0.35">
      <c r="A45" s="61">
        <v>44</v>
      </c>
      <c r="B45" s="17">
        <v>45409</v>
      </c>
      <c r="C45" s="87" t="s">
        <v>209</v>
      </c>
      <c r="D45" s="84">
        <v>32405857</v>
      </c>
      <c r="E45" s="88" t="s">
        <v>233</v>
      </c>
      <c r="F45" s="79"/>
      <c r="G45" s="6" t="str">
        <f t="shared" si="0"/>
        <v xml:space="preserve">Olga Ocampo Agudelo </v>
      </c>
      <c r="H45" s="7" t="s">
        <v>36</v>
      </c>
      <c r="I45" s="19">
        <v>15491</v>
      </c>
      <c r="J45" s="8">
        <f t="shared" si="1"/>
        <v>81</v>
      </c>
      <c r="K45" s="22" t="s">
        <v>37</v>
      </c>
      <c r="L45" s="7">
        <v>3136189770</v>
      </c>
      <c r="M45" s="7" t="s">
        <v>38</v>
      </c>
      <c r="N45" s="92"/>
      <c r="O45" s="7" t="s">
        <v>234</v>
      </c>
      <c r="P45" s="91" t="s">
        <v>218</v>
      </c>
      <c r="Q45" s="90" t="s">
        <v>235</v>
      </c>
      <c r="R45" s="90" t="s">
        <v>220</v>
      </c>
      <c r="S45" s="7" t="s">
        <v>157</v>
      </c>
      <c r="T45" s="131" t="s">
        <v>236</v>
      </c>
      <c r="U45" s="135" t="s">
        <v>140</v>
      </c>
      <c r="V45" s="133"/>
      <c r="W45" s="133"/>
      <c r="X45" s="21" t="s">
        <v>44</v>
      </c>
      <c r="Y45" s="121">
        <v>137</v>
      </c>
      <c r="Z45" s="121">
        <v>87</v>
      </c>
      <c r="AA45" s="121">
        <v>62.7</v>
      </c>
      <c r="AB45" s="121">
        <v>1.53</v>
      </c>
      <c r="AC45" s="81">
        <f t="shared" si="2"/>
        <v>26.784570037165196</v>
      </c>
      <c r="AD45" s="21" t="s">
        <v>76</v>
      </c>
      <c r="AE45" s="13" t="s">
        <v>46</v>
      </c>
      <c r="AF45" s="21"/>
      <c r="AG45" s="13"/>
      <c r="AH45" s="142"/>
    </row>
    <row r="46" spans="1:34" s="9" customFormat="1" ht="70.5" customHeight="1" x14ac:dyDescent="0.35">
      <c r="A46" s="61">
        <v>45</v>
      </c>
      <c r="B46" s="17">
        <v>45409</v>
      </c>
      <c r="C46" s="87" t="s">
        <v>209</v>
      </c>
      <c r="D46" s="84">
        <v>42866998</v>
      </c>
      <c r="E46" s="88" t="s">
        <v>237</v>
      </c>
      <c r="F46" s="79"/>
      <c r="G46" s="6" t="str">
        <f t="shared" si="0"/>
        <v xml:space="preserve">Teresa de Jesús Villada Villada </v>
      </c>
      <c r="H46" s="7" t="s">
        <v>36</v>
      </c>
      <c r="I46" s="19">
        <v>20454</v>
      </c>
      <c r="J46" s="8">
        <f t="shared" si="1"/>
        <v>68</v>
      </c>
      <c r="K46" s="22" t="s">
        <v>37</v>
      </c>
      <c r="L46" s="7">
        <v>3148218813</v>
      </c>
      <c r="M46" s="7" t="s">
        <v>68</v>
      </c>
      <c r="N46" s="77" t="s">
        <v>238</v>
      </c>
      <c r="O46" s="7" t="s">
        <v>51</v>
      </c>
      <c r="P46" s="7" t="s">
        <v>52</v>
      </c>
      <c r="Q46" s="90"/>
      <c r="R46" s="90" t="s">
        <v>239</v>
      </c>
      <c r="S46" s="7" t="s">
        <v>131</v>
      </c>
      <c r="T46" s="131" t="s">
        <v>240</v>
      </c>
      <c r="U46" s="135" t="s">
        <v>140</v>
      </c>
      <c r="V46" s="133"/>
      <c r="W46" s="133"/>
      <c r="X46" s="21" t="s">
        <v>44</v>
      </c>
      <c r="Y46" s="121">
        <v>155</v>
      </c>
      <c r="Z46" s="121">
        <v>96</v>
      </c>
      <c r="AA46" s="121">
        <v>73.7</v>
      </c>
      <c r="AB46" s="121">
        <v>1.6</v>
      </c>
      <c r="AC46" s="81">
        <f t="shared" si="2"/>
        <v>28.789062499999996</v>
      </c>
      <c r="AD46" s="21" t="s">
        <v>76</v>
      </c>
      <c r="AE46" s="13" t="s">
        <v>46</v>
      </c>
      <c r="AF46" s="21"/>
      <c r="AG46" s="13"/>
      <c r="AH46" s="142"/>
    </row>
    <row r="47" spans="1:34" s="9" customFormat="1" ht="70.5" customHeight="1" x14ac:dyDescent="0.35">
      <c r="A47" s="61">
        <v>46</v>
      </c>
      <c r="B47" s="17">
        <v>45409</v>
      </c>
      <c r="C47" s="87" t="s">
        <v>209</v>
      </c>
      <c r="D47" s="84">
        <v>43033145</v>
      </c>
      <c r="E47" s="92" t="s">
        <v>241</v>
      </c>
      <c r="F47" s="79"/>
      <c r="G47" s="6" t="str">
        <f t="shared" si="0"/>
        <v xml:space="preserve">Blanca Olivia Alzate Salazar </v>
      </c>
      <c r="H47" s="7" t="s">
        <v>36</v>
      </c>
      <c r="I47" s="19">
        <v>21093</v>
      </c>
      <c r="J47" s="8">
        <f t="shared" si="1"/>
        <v>66</v>
      </c>
      <c r="K47" s="22" t="s">
        <v>37</v>
      </c>
      <c r="L47" s="7">
        <v>3136483460</v>
      </c>
      <c r="M47" s="7" t="s">
        <v>68</v>
      </c>
      <c r="N47" s="89"/>
      <c r="O47" s="7" t="s">
        <v>143</v>
      </c>
      <c r="P47" s="7" t="s">
        <v>40</v>
      </c>
      <c r="Q47" s="90" t="s">
        <v>242</v>
      </c>
      <c r="R47" s="90" t="s">
        <v>213</v>
      </c>
      <c r="S47" s="7" t="s">
        <v>157</v>
      </c>
      <c r="T47" s="131" t="s">
        <v>243</v>
      </c>
      <c r="U47" s="135" t="s">
        <v>140</v>
      </c>
      <c r="V47" s="133"/>
      <c r="W47" s="133"/>
      <c r="X47" s="21" t="s">
        <v>44</v>
      </c>
      <c r="Y47" s="121">
        <v>101</v>
      </c>
      <c r="Z47" s="121">
        <v>85</v>
      </c>
      <c r="AA47" s="121">
        <v>59</v>
      </c>
      <c r="AB47" s="121">
        <v>1.6</v>
      </c>
      <c r="AC47" s="81">
        <f t="shared" si="2"/>
        <v>23.046874999999996</v>
      </c>
      <c r="AD47" s="21" t="s">
        <v>45</v>
      </c>
      <c r="AE47" s="13" t="s">
        <v>56</v>
      </c>
      <c r="AF47" s="136" t="s">
        <v>244</v>
      </c>
      <c r="AG47" s="13"/>
      <c r="AH47" s="142"/>
    </row>
    <row r="48" spans="1:34" s="9" customFormat="1" ht="70.5" customHeight="1" x14ac:dyDescent="0.35">
      <c r="A48" s="61">
        <v>47</v>
      </c>
      <c r="B48" s="17">
        <v>45409</v>
      </c>
      <c r="C48" s="87" t="s">
        <v>209</v>
      </c>
      <c r="D48" s="84">
        <v>41610028</v>
      </c>
      <c r="E48" s="92" t="s">
        <v>245</v>
      </c>
      <c r="F48" s="79"/>
      <c r="G48" s="6" t="str">
        <f t="shared" si="0"/>
        <v xml:space="preserve">Blanca Nubia Arévalo Castillo </v>
      </c>
      <c r="H48" s="7" t="s">
        <v>36</v>
      </c>
      <c r="I48" s="19">
        <v>19337</v>
      </c>
      <c r="J48" s="8">
        <f t="shared" si="1"/>
        <v>71</v>
      </c>
      <c r="K48" s="22" t="s">
        <v>122</v>
      </c>
      <c r="L48" s="7">
        <v>3157917858</v>
      </c>
      <c r="M48" s="7" t="s">
        <v>68</v>
      </c>
      <c r="N48" s="20" t="s">
        <v>246</v>
      </c>
      <c r="O48" s="7" t="s">
        <v>247</v>
      </c>
      <c r="P48" s="7" t="s">
        <v>52</v>
      </c>
      <c r="Q48" s="90" t="s">
        <v>248</v>
      </c>
      <c r="R48" s="90" t="s">
        <v>249</v>
      </c>
      <c r="S48" s="7" t="s">
        <v>157</v>
      </c>
      <c r="T48" s="131" t="s">
        <v>250</v>
      </c>
      <c r="U48" s="135" t="s">
        <v>140</v>
      </c>
      <c r="V48" s="133"/>
      <c r="W48" s="133"/>
      <c r="X48" s="21" t="s">
        <v>44</v>
      </c>
      <c r="Y48" s="121">
        <v>106</v>
      </c>
      <c r="Z48" s="121">
        <v>67</v>
      </c>
      <c r="AA48" s="121">
        <v>52</v>
      </c>
      <c r="AB48" s="121">
        <v>1.54</v>
      </c>
      <c r="AC48" s="81">
        <f t="shared" si="2"/>
        <v>21.926125822229718</v>
      </c>
      <c r="AD48" s="21" t="s">
        <v>76</v>
      </c>
      <c r="AE48" s="13" t="s">
        <v>46</v>
      </c>
      <c r="AF48" s="21"/>
      <c r="AG48" s="13"/>
      <c r="AH48" s="142"/>
    </row>
    <row r="49" spans="1:34" s="9" customFormat="1" ht="70.5" customHeight="1" x14ac:dyDescent="0.35">
      <c r="A49" s="61">
        <v>48</v>
      </c>
      <c r="B49" s="17">
        <v>45409</v>
      </c>
      <c r="C49" s="87" t="s">
        <v>209</v>
      </c>
      <c r="D49" s="84">
        <v>8284742</v>
      </c>
      <c r="E49" s="92" t="s">
        <v>251</v>
      </c>
      <c r="F49" s="79"/>
      <c r="G49" s="6" t="str">
        <f t="shared" si="0"/>
        <v xml:space="preserve">Gustavo Terán Osorio  </v>
      </c>
      <c r="H49" s="7" t="s">
        <v>62</v>
      </c>
      <c r="I49" s="19">
        <v>17579</v>
      </c>
      <c r="J49" s="8">
        <f t="shared" si="1"/>
        <v>76</v>
      </c>
      <c r="K49" s="22" t="s">
        <v>48</v>
      </c>
      <c r="L49" s="7">
        <v>3167513258</v>
      </c>
      <c r="M49" s="7" t="s">
        <v>64</v>
      </c>
      <c r="N49" s="89" t="s">
        <v>246</v>
      </c>
      <c r="O49" s="7" t="s">
        <v>247</v>
      </c>
      <c r="P49" s="7" t="s">
        <v>52</v>
      </c>
      <c r="Q49" s="90" t="s">
        <v>252</v>
      </c>
      <c r="R49" s="90" t="s">
        <v>249</v>
      </c>
      <c r="S49" s="7" t="s">
        <v>131</v>
      </c>
      <c r="T49" s="131" t="s">
        <v>253</v>
      </c>
      <c r="U49" s="135" t="s">
        <v>140</v>
      </c>
      <c r="V49" s="133"/>
      <c r="W49" s="133"/>
      <c r="X49" s="21" t="s">
        <v>44</v>
      </c>
      <c r="Y49" s="121">
        <v>126</v>
      </c>
      <c r="Z49" s="121">
        <v>77</v>
      </c>
      <c r="AA49" s="121">
        <v>72</v>
      </c>
      <c r="AB49" s="121">
        <v>1.76</v>
      </c>
      <c r="AC49" s="81">
        <f t="shared" si="2"/>
        <v>23.243801652892564</v>
      </c>
      <c r="AD49" s="21" t="s">
        <v>76</v>
      </c>
      <c r="AE49" s="13" t="s">
        <v>46</v>
      </c>
      <c r="AF49" s="21"/>
      <c r="AG49" s="13"/>
      <c r="AH49" s="142"/>
    </row>
    <row r="50" spans="1:34" s="9" customFormat="1" ht="70.5" customHeight="1" x14ac:dyDescent="0.35">
      <c r="A50" s="61">
        <v>49</v>
      </c>
      <c r="B50" s="17">
        <v>45409</v>
      </c>
      <c r="C50" s="87" t="s">
        <v>209</v>
      </c>
      <c r="D50" s="84">
        <v>42984730</v>
      </c>
      <c r="E50" s="88" t="s">
        <v>254</v>
      </c>
      <c r="F50" s="79"/>
      <c r="G50" s="6" t="str">
        <f t="shared" si="0"/>
        <v xml:space="preserve">Dora Beatriz García Villa </v>
      </c>
      <c r="H50" s="7" t="s">
        <v>36</v>
      </c>
      <c r="I50" s="19">
        <v>21720</v>
      </c>
      <c r="J50" s="8">
        <f t="shared" si="1"/>
        <v>64</v>
      </c>
      <c r="K50" s="22" t="s">
        <v>37</v>
      </c>
      <c r="L50" s="7">
        <v>3114644094</v>
      </c>
      <c r="M50" s="7" t="s">
        <v>68</v>
      </c>
      <c r="N50" s="20" t="s">
        <v>255</v>
      </c>
      <c r="O50" s="7" t="s">
        <v>143</v>
      </c>
      <c r="P50" s="7" t="s">
        <v>40</v>
      </c>
      <c r="Q50" s="90" t="s">
        <v>256</v>
      </c>
      <c r="R50" s="90" t="s">
        <v>257</v>
      </c>
      <c r="S50" s="7" t="s">
        <v>157</v>
      </c>
      <c r="T50" s="131" t="s">
        <v>227</v>
      </c>
      <c r="U50" s="135" t="s">
        <v>140</v>
      </c>
      <c r="V50" s="133"/>
      <c r="W50" s="133"/>
      <c r="X50" s="21" t="s">
        <v>44</v>
      </c>
      <c r="Y50" s="121">
        <v>103</v>
      </c>
      <c r="Z50" s="121">
        <v>77</v>
      </c>
      <c r="AA50" s="121">
        <v>53</v>
      </c>
      <c r="AB50" s="121">
        <v>1.56</v>
      </c>
      <c r="AC50" s="81">
        <f t="shared" si="2"/>
        <v>21.7784352399737</v>
      </c>
      <c r="AD50" s="21" t="s">
        <v>45</v>
      </c>
      <c r="AE50" s="13" t="s">
        <v>46</v>
      </c>
      <c r="AF50" s="21"/>
      <c r="AG50" s="13"/>
      <c r="AH50" s="142"/>
    </row>
    <row r="51" spans="1:34" s="9" customFormat="1" ht="70.5" customHeight="1" x14ac:dyDescent="0.35">
      <c r="A51" s="61">
        <v>50</v>
      </c>
      <c r="B51" s="17">
        <v>45409</v>
      </c>
      <c r="C51" s="87" t="s">
        <v>209</v>
      </c>
      <c r="D51" s="84">
        <v>60309001</v>
      </c>
      <c r="E51" s="92" t="s">
        <v>258</v>
      </c>
      <c r="F51" s="79"/>
      <c r="G51" s="6" t="str">
        <f t="shared" si="0"/>
        <v xml:space="preserve">Nubia Durán Caicedo </v>
      </c>
      <c r="H51" s="7" t="s">
        <v>36</v>
      </c>
      <c r="I51" s="19">
        <v>25457</v>
      </c>
      <c r="J51" s="8">
        <f t="shared" si="1"/>
        <v>54</v>
      </c>
      <c r="K51" s="22" t="s">
        <v>37</v>
      </c>
      <c r="L51" s="7">
        <v>3167539603</v>
      </c>
      <c r="M51" s="7" t="s">
        <v>38</v>
      </c>
      <c r="N51" s="89" t="s">
        <v>259</v>
      </c>
      <c r="O51" s="7" t="s">
        <v>247</v>
      </c>
      <c r="P51" s="7" t="s">
        <v>52</v>
      </c>
      <c r="Q51" s="90" t="s">
        <v>260</v>
      </c>
      <c r="R51" s="90" t="s">
        <v>213</v>
      </c>
      <c r="S51" s="7" t="s">
        <v>131</v>
      </c>
      <c r="T51" s="131" t="s">
        <v>261</v>
      </c>
      <c r="U51" s="135" t="s">
        <v>140</v>
      </c>
      <c r="V51" s="133"/>
      <c r="W51" s="133"/>
      <c r="X51" s="21" t="s">
        <v>44</v>
      </c>
      <c r="Y51" s="121">
        <v>100</v>
      </c>
      <c r="Z51" s="121">
        <v>76</v>
      </c>
      <c r="AA51" s="121">
        <v>72.400000000000006</v>
      </c>
      <c r="AB51" s="121">
        <v>1.61</v>
      </c>
      <c r="AC51" s="81">
        <f t="shared" si="2"/>
        <v>27.931021179738433</v>
      </c>
      <c r="AD51" s="21" t="s">
        <v>45</v>
      </c>
      <c r="AE51" s="13" t="s">
        <v>46</v>
      </c>
      <c r="AF51" s="21"/>
      <c r="AG51" s="13"/>
      <c r="AH51" s="142"/>
    </row>
    <row r="52" spans="1:34" s="9" customFormat="1" ht="70.5" customHeight="1" x14ac:dyDescent="0.35">
      <c r="A52" s="61">
        <v>51</v>
      </c>
      <c r="B52" s="17">
        <v>45409</v>
      </c>
      <c r="C52" s="87" t="s">
        <v>209</v>
      </c>
      <c r="D52" s="84">
        <v>1090395215</v>
      </c>
      <c r="E52" s="92" t="s">
        <v>262</v>
      </c>
      <c r="F52" s="79"/>
      <c r="G52" s="6" t="str">
        <f t="shared" si="0"/>
        <v xml:space="preserve">Jimmy Castañeda Castrillón </v>
      </c>
      <c r="H52" s="7" t="s">
        <v>62</v>
      </c>
      <c r="I52" s="19">
        <v>32170</v>
      </c>
      <c r="J52" s="8">
        <f t="shared" si="1"/>
        <v>36</v>
      </c>
      <c r="K52" s="22" t="s">
        <v>263</v>
      </c>
      <c r="L52" s="7">
        <v>3508070431</v>
      </c>
      <c r="M52" s="7" t="s">
        <v>79</v>
      </c>
      <c r="N52" s="20" t="s">
        <v>264</v>
      </c>
      <c r="O52" s="7" t="s">
        <v>80</v>
      </c>
      <c r="P52" s="7" t="s">
        <v>40</v>
      </c>
      <c r="Q52" s="90" t="s">
        <v>265</v>
      </c>
      <c r="R52" s="90" t="s">
        <v>266</v>
      </c>
      <c r="S52" s="7" t="s">
        <v>131</v>
      </c>
      <c r="T52" s="131" t="s">
        <v>267</v>
      </c>
      <c r="U52" s="13" t="s">
        <v>55</v>
      </c>
      <c r="V52" s="133"/>
      <c r="W52" s="133"/>
      <c r="X52" s="21" t="s">
        <v>44</v>
      </c>
      <c r="Y52" s="121">
        <v>138</v>
      </c>
      <c r="Z52" s="121">
        <v>78</v>
      </c>
      <c r="AA52" s="121">
        <v>66</v>
      </c>
      <c r="AB52" s="121">
        <v>1.74</v>
      </c>
      <c r="AC52" s="81">
        <f t="shared" si="2"/>
        <v>21.799445105033691</v>
      </c>
      <c r="AD52" s="21" t="s">
        <v>45</v>
      </c>
      <c r="AE52" s="13" t="s">
        <v>77</v>
      </c>
      <c r="AF52" s="26"/>
      <c r="AG52" s="13"/>
      <c r="AH52" s="142"/>
    </row>
    <row r="53" spans="1:34" s="9" customFormat="1" ht="70.5" customHeight="1" x14ac:dyDescent="0.35">
      <c r="A53" s="61">
        <v>52</v>
      </c>
      <c r="B53" s="17">
        <v>45409</v>
      </c>
      <c r="C53" s="87" t="s">
        <v>209</v>
      </c>
      <c r="D53" s="84">
        <v>71744688</v>
      </c>
      <c r="E53" s="88" t="s">
        <v>268</v>
      </c>
      <c r="F53" s="79"/>
      <c r="G53" s="6" t="str">
        <f t="shared" si="0"/>
        <v xml:space="preserve">Jorge Mario Vega Palacio  </v>
      </c>
      <c r="H53" s="7" t="s">
        <v>62</v>
      </c>
      <c r="I53" s="19">
        <v>27104</v>
      </c>
      <c r="J53" s="8">
        <f t="shared" si="1"/>
        <v>50</v>
      </c>
      <c r="K53" s="22" t="s">
        <v>74</v>
      </c>
      <c r="L53" s="7">
        <v>3117695869</v>
      </c>
      <c r="M53" s="7" t="s">
        <v>79</v>
      </c>
      <c r="N53" s="20" t="s">
        <v>269</v>
      </c>
      <c r="O53" s="7" t="s">
        <v>51</v>
      </c>
      <c r="P53" s="7" t="s">
        <v>52</v>
      </c>
      <c r="Q53" s="90" t="s">
        <v>270</v>
      </c>
      <c r="R53" s="90" t="s">
        <v>213</v>
      </c>
      <c r="S53" s="7" t="s">
        <v>131</v>
      </c>
      <c r="T53" s="131" t="s">
        <v>271</v>
      </c>
      <c r="U53" s="135" t="s">
        <v>140</v>
      </c>
      <c r="V53" s="133"/>
      <c r="W53" s="133"/>
      <c r="X53" s="21" t="s">
        <v>44</v>
      </c>
      <c r="Y53" s="121">
        <v>113</v>
      </c>
      <c r="Z53" s="121">
        <v>77</v>
      </c>
      <c r="AA53" s="121">
        <v>99.8</v>
      </c>
      <c r="AB53" s="121">
        <v>1.83</v>
      </c>
      <c r="AC53" s="81">
        <f t="shared" si="2"/>
        <v>29.800830123324072</v>
      </c>
      <c r="AD53" s="21" t="s">
        <v>76</v>
      </c>
      <c r="AE53" s="13" t="s">
        <v>46</v>
      </c>
      <c r="AF53" s="21"/>
      <c r="AG53" s="13"/>
      <c r="AH53" s="142"/>
    </row>
    <row r="54" spans="1:34" s="9" customFormat="1" ht="70.5" customHeight="1" x14ac:dyDescent="0.35">
      <c r="A54" s="61">
        <v>53</v>
      </c>
      <c r="B54" s="17">
        <v>45409</v>
      </c>
      <c r="C54" s="87" t="s">
        <v>209</v>
      </c>
      <c r="D54" s="84">
        <v>70550926</v>
      </c>
      <c r="E54" s="88" t="s">
        <v>272</v>
      </c>
      <c r="F54" s="79"/>
      <c r="G54" s="6" t="str">
        <f t="shared" si="0"/>
        <v xml:space="preserve">Jorge Eliecer Molina Castaño  </v>
      </c>
      <c r="H54" s="7" t="s">
        <v>62</v>
      </c>
      <c r="I54" s="19">
        <v>22035</v>
      </c>
      <c r="J54" s="8">
        <f t="shared" si="1"/>
        <v>63</v>
      </c>
      <c r="K54" s="22" t="s">
        <v>48</v>
      </c>
      <c r="L54" s="7">
        <v>3052320648</v>
      </c>
      <c r="M54" s="7" t="s">
        <v>79</v>
      </c>
      <c r="N54" s="20" t="s">
        <v>273</v>
      </c>
      <c r="O54" s="7" t="s">
        <v>51</v>
      </c>
      <c r="P54" s="7" t="s">
        <v>52</v>
      </c>
      <c r="Q54" s="90" t="s">
        <v>274</v>
      </c>
      <c r="R54" s="90" t="s">
        <v>34</v>
      </c>
      <c r="S54" s="7" t="s">
        <v>131</v>
      </c>
      <c r="T54" s="131" t="s">
        <v>227</v>
      </c>
      <c r="U54" s="135" t="s">
        <v>140</v>
      </c>
      <c r="V54" s="133"/>
      <c r="W54" s="133"/>
      <c r="X54" s="21" t="s">
        <v>44</v>
      </c>
      <c r="Y54" s="121">
        <v>151</v>
      </c>
      <c r="Z54" s="121">
        <v>93</v>
      </c>
      <c r="AA54" s="121">
        <v>70</v>
      </c>
      <c r="AB54" s="121">
        <v>1.68</v>
      </c>
      <c r="AC54" s="81">
        <f t="shared" si="2"/>
        <v>24.801587301587304</v>
      </c>
      <c r="AD54" s="21" t="s">
        <v>76</v>
      </c>
      <c r="AE54" s="13" t="s">
        <v>46</v>
      </c>
      <c r="AF54" s="21"/>
      <c r="AG54" s="13"/>
      <c r="AH54" s="142"/>
    </row>
    <row r="55" spans="1:34" s="9" customFormat="1" ht="70.5" customHeight="1" x14ac:dyDescent="0.35">
      <c r="A55" s="61">
        <v>54</v>
      </c>
      <c r="B55" s="17">
        <v>45409</v>
      </c>
      <c r="C55" s="87" t="s">
        <v>209</v>
      </c>
      <c r="D55" s="84">
        <v>98668295</v>
      </c>
      <c r="E55" s="92" t="s">
        <v>275</v>
      </c>
      <c r="F55" s="79"/>
      <c r="G55" s="6" t="str">
        <f t="shared" si="0"/>
        <v xml:space="preserve">Víctor Manuel Molina Castaño </v>
      </c>
      <c r="H55" s="7" t="s">
        <v>62</v>
      </c>
      <c r="I55" s="19">
        <v>29027</v>
      </c>
      <c r="J55" s="8">
        <f t="shared" si="1"/>
        <v>44</v>
      </c>
      <c r="K55" s="22" t="s">
        <v>276</v>
      </c>
      <c r="L55" s="7">
        <v>3137473742</v>
      </c>
      <c r="M55" s="7" t="s">
        <v>79</v>
      </c>
      <c r="N55" s="20" t="s">
        <v>277</v>
      </c>
      <c r="O55" s="7" t="s">
        <v>51</v>
      </c>
      <c r="P55" s="7" t="s">
        <v>52</v>
      </c>
      <c r="Q55" s="90" t="s">
        <v>278</v>
      </c>
      <c r="R55" s="90" t="s">
        <v>34</v>
      </c>
      <c r="S55" s="7" t="s">
        <v>131</v>
      </c>
      <c r="T55" s="131" t="s">
        <v>127</v>
      </c>
      <c r="U55" s="132" t="s">
        <v>43</v>
      </c>
      <c r="V55" s="133"/>
      <c r="W55" s="133"/>
      <c r="X55" s="21" t="s">
        <v>44</v>
      </c>
      <c r="Y55" s="121">
        <v>133</v>
      </c>
      <c r="Z55" s="121">
        <v>85</v>
      </c>
      <c r="AA55" s="121">
        <v>52.7</v>
      </c>
      <c r="AB55" s="121">
        <v>1.7</v>
      </c>
      <c r="AC55" s="81">
        <f t="shared" si="2"/>
        <v>18.235294117647062</v>
      </c>
      <c r="AD55" s="21" t="s">
        <v>45</v>
      </c>
      <c r="AE55" s="132" t="s">
        <v>77</v>
      </c>
      <c r="AF55" s="26" t="s">
        <v>178</v>
      </c>
      <c r="AG55" s="13"/>
      <c r="AH55" s="142"/>
    </row>
    <row r="56" spans="1:34" s="9" customFormat="1" ht="70.5" customHeight="1" x14ac:dyDescent="0.35">
      <c r="A56" s="61">
        <v>55</v>
      </c>
      <c r="B56" s="17">
        <v>45409</v>
      </c>
      <c r="C56" s="87" t="s">
        <v>209</v>
      </c>
      <c r="D56" s="84">
        <v>3438795</v>
      </c>
      <c r="E56" s="92" t="s">
        <v>279</v>
      </c>
      <c r="F56" s="79"/>
      <c r="G56" s="6" t="str">
        <f t="shared" si="0"/>
        <v xml:space="preserve">Juan Gonzalo Gil Zapata </v>
      </c>
      <c r="H56" s="7" t="s">
        <v>62</v>
      </c>
      <c r="I56" s="19">
        <v>29913</v>
      </c>
      <c r="J56" s="8">
        <f t="shared" si="1"/>
        <v>42</v>
      </c>
      <c r="K56" s="22" t="s">
        <v>276</v>
      </c>
      <c r="L56" s="7">
        <v>3015481485</v>
      </c>
      <c r="M56" s="7" t="s">
        <v>64</v>
      </c>
      <c r="N56" s="20" t="s">
        <v>280</v>
      </c>
      <c r="O56" s="7" t="s">
        <v>51</v>
      </c>
      <c r="P56" s="7" t="s">
        <v>52</v>
      </c>
      <c r="Q56" s="90" t="s">
        <v>281</v>
      </c>
      <c r="R56" s="90" t="s">
        <v>213</v>
      </c>
      <c r="S56" s="7" t="s">
        <v>131</v>
      </c>
      <c r="T56" s="131" t="s">
        <v>127</v>
      </c>
      <c r="U56" s="132" t="s">
        <v>43</v>
      </c>
      <c r="V56" s="133"/>
      <c r="W56" s="133"/>
      <c r="X56" s="21" t="s">
        <v>44</v>
      </c>
      <c r="Y56" s="121">
        <v>131</v>
      </c>
      <c r="Z56" s="121">
        <v>85</v>
      </c>
      <c r="AA56" s="121">
        <v>65.900000000000006</v>
      </c>
      <c r="AB56" s="121">
        <v>1.7</v>
      </c>
      <c r="AC56" s="81">
        <f t="shared" si="2"/>
        <v>22.802768166089969</v>
      </c>
      <c r="AD56" s="21" t="s">
        <v>45</v>
      </c>
      <c r="AE56" s="13" t="s">
        <v>77</v>
      </c>
      <c r="AF56" s="21"/>
      <c r="AG56" s="13"/>
      <c r="AH56" s="142"/>
    </row>
    <row r="57" spans="1:34" s="9" customFormat="1" ht="70.5" customHeight="1" x14ac:dyDescent="0.35">
      <c r="A57" s="61">
        <v>56</v>
      </c>
      <c r="B57" s="17">
        <v>45409</v>
      </c>
      <c r="C57" s="87" t="s">
        <v>209</v>
      </c>
      <c r="D57" s="84">
        <v>7547858</v>
      </c>
      <c r="E57" s="92" t="s">
        <v>282</v>
      </c>
      <c r="F57" s="79"/>
      <c r="G57" s="6" t="str">
        <f t="shared" si="0"/>
        <v xml:space="preserve">Cesar Augusto Zapata Mesa </v>
      </c>
      <c r="H57" s="7" t="s">
        <v>62</v>
      </c>
      <c r="I57" s="19">
        <v>20387</v>
      </c>
      <c r="J57" s="8">
        <f t="shared" si="1"/>
        <v>68</v>
      </c>
      <c r="K57" s="22" t="s">
        <v>48</v>
      </c>
      <c r="L57" s="7">
        <v>3053094461</v>
      </c>
      <c r="M57" s="7" t="s">
        <v>79</v>
      </c>
      <c r="N57" s="20" t="s">
        <v>280</v>
      </c>
      <c r="O57" s="7" t="s">
        <v>80</v>
      </c>
      <c r="P57" s="7" t="s">
        <v>52</v>
      </c>
      <c r="Q57" s="90" t="s">
        <v>283</v>
      </c>
      <c r="R57" s="90" t="s">
        <v>213</v>
      </c>
      <c r="S57" s="7" t="s">
        <v>131</v>
      </c>
      <c r="T57" s="131" t="s">
        <v>284</v>
      </c>
      <c r="U57" s="13" t="s">
        <v>55</v>
      </c>
      <c r="V57" s="133"/>
      <c r="W57" s="133"/>
      <c r="X57" s="21" t="s">
        <v>44</v>
      </c>
      <c r="Y57" s="121">
        <v>114</v>
      </c>
      <c r="Z57" s="121">
        <v>86</v>
      </c>
      <c r="AA57" s="121">
        <v>53.7</v>
      </c>
      <c r="AB57" s="121">
        <v>1.6</v>
      </c>
      <c r="AC57" s="81">
        <f t="shared" si="2"/>
        <v>20.976562499999996</v>
      </c>
      <c r="AD57" s="21" t="s">
        <v>45</v>
      </c>
      <c r="AE57" s="13" t="s">
        <v>77</v>
      </c>
      <c r="AF57" s="21"/>
      <c r="AG57" s="13"/>
      <c r="AH57" s="142"/>
    </row>
    <row r="58" spans="1:34" s="9" customFormat="1" ht="70.5" customHeight="1" x14ac:dyDescent="0.35">
      <c r="A58" s="61">
        <v>57</v>
      </c>
      <c r="B58" s="17">
        <v>45440</v>
      </c>
      <c r="C58" s="83" t="s">
        <v>285</v>
      </c>
      <c r="D58" s="93">
        <v>42868159</v>
      </c>
      <c r="E58" s="94" t="s">
        <v>286</v>
      </c>
      <c r="F58" s="79"/>
      <c r="G58" s="6" t="str">
        <f t="shared" si="0"/>
        <v xml:space="preserve">Rosa Elena Agudelo Alvarez </v>
      </c>
      <c r="H58" s="7" t="s">
        <v>36</v>
      </c>
      <c r="I58" s="95">
        <v>21790</v>
      </c>
      <c r="J58" s="8">
        <f t="shared" si="1"/>
        <v>64</v>
      </c>
      <c r="K58" s="96" t="s">
        <v>287</v>
      </c>
      <c r="L58" s="93">
        <v>3053342418</v>
      </c>
      <c r="M58" s="93" t="s">
        <v>288</v>
      </c>
      <c r="N58" s="97" t="s">
        <v>289</v>
      </c>
      <c r="O58" s="93" t="s">
        <v>51</v>
      </c>
      <c r="P58" s="7" t="s">
        <v>52</v>
      </c>
      <c r="Q58" s="98" t="s">
        <v>290</v>
      </c>
      <c r="R58" s="98" t="s">
        <v>291</v>
      </c>
      <c r="S58" s="93" t="s">
        <v>131</v>
      </c>
      <c r="T58" s="131" t="s">
        <v>292</v>
      </c>
      <c r="U58" s="13" t="s">
        <v>55</v>
      </c>
      <c r="V58" s="133"/>
      <c r="W58" s="133"/>
      <c r="X58" s="21" t="s">
        <v>44</v>
      </c>
      <c r="Y58" s="121">
        <v>114</v>
      </c>
      <c r="Z58" s="121">
        <v>79</v>
      </c>
      <c r="AA58" s="121">
        <v>49.2</v>
      </c>
      <c r="AB58" s="121">
        <v>1.7</v>
      </c>
      <c r="AC58" s="81">
        <f t="shared" si="2"/>
        <v>17.0242214532872</v>
      </c>
      <c r="AD58" s="21" t="s">
        <v>76</v>
      </c>
      <c r="AE58" s="13" t="s">
        <v>56</v>
      </c>
      <c r="AF58" s="134" t="s">
        <v>72</v>
      </c>
      <c r="AG58" s="13"/>
      <c r="AH58" s="142"/>
    </row>
    <row r="59" spans="1:34" s="9" customFormat="1" ht="70.5" customHeight="1" x14ac:dyDescent="0.35">
      <c r="A59" s="61">
        <v>58</v>
      </c>
      <c r="B59" s="17">
        <v>45440</v>
      </c>
      <c r="C59" s="83" t="s">
        <v>285</v>
      </c>
      <c r="D59" s="99">
        <v>42989286</v>
      </c>
      <c r="E59" s="100" t="s">
        <v>293</v>
      </c>
      <c r="F59" s="79"/>
      <c r="G59" s="6" t="str">
        <f t="shared" si="0"/>
        <v xml:space="preserve">Nidia Lopera Moreno </v>
      </c>
      <c r="H59" s="7" t="s">
        <v>36</v>
      </c>
      <c r="I59" s="101">
        <v>21969</v>
      </c>
      <c r="J59" s="8">
        <f t="shared" si="1"/>
        <v>64</v>
      </c>
      <c r="K59" s="102" t="s">
        <v>122</v>
      </c>
      <c r="L59" s="99">
        <v>3206847491</v>
      </c>
      <c r="M59" s="99" t="s">
        <v>49</v>
      </c>
      <c r="N59" s="103" t="s">
        <v>294</v>
      </c>
      <c r="O59" s="99" t="s">
        <v>51</v>
      </c>
      <c r="P59" s="7" t="s">
        <v>52</v>
      </c>
      <c r="Q59" s="104" t="s">
        <v>295</v>
      </c>
      <c r="R59" s="104" t="s">
        <v>296</v>
      </c>
      <c r="S59" s="99" t="s">
        <v>131</v>
      </c>
      <c r="T59" s="131" t="s">
        <v>297</v>
      </c>
      <c r="U59" s="13" t="s">
        <v>55</v>
      </c>
      <c r="V59" s="133"/>
      <c r="W59" s="133"/>
      <c r="X59" s="21" t="s">
        <v>44</v>
      </c>
      <c r="Y59" s="121">
        <v>126</v>
      </c>
      <c r="Z59" s="121">
        <v>100</v>
      </c>
      <c r="AA59" s="121">
        <v>64</v>
      </c>
      <c r="AB59" s="121">
        <v>1.6</v>
      </c>
      <c r="AC59" s="81">
        <f t="shared" si="2"/>
        <v>24.999999999999996</v>
      </c>
      <c r="AD59" s="21" t="s">
        <v>60</v>
      </c>
      <c r="AE59" s="13" t="s">
        <v>46</v>
      </c>
      <c r="AF59" s="21"/>
      <c r="AG59" s="13"/>
      <c r="AH59" s="142"/>
    </row>
    <row r="60" spans="1:34" s="9" customFormat="1" ht="70.5" customHeight="1" x14ac:dyDescent="0.35">
      <c r="A60" s="61">
        <v>59</v>
      </c>
      <c r="B60" s="17">
        <v>45440</v>
      </c>
      <c r="C60" s="83" t="s">
        <v>285</v>
      </c>
      <c r="D60" s="93">
        <v>43085955</v>
      </c>
      <c r="E60" s="94" t="s">
        <v>298</v>
      </c>
      <c r="F60" s="79"/>
      <c r="G60" s="6" t="str">
        <f t="shared" si="0"/>
        <v xml:space="preserve">Adriana Maria Ramirez Valencia </v>
      </c>
      <c r="H60" s="7" t="s">
        <v>36</v>
      </c>
      <c r="I60" s="95">
        <v>23785</v>
      </c>
      <c r="J60" s="8">
        <f t="shared" si="1"/>
        <v>59</v>
      </c>
      <c r="K60" s="96" t="s">
        <v>122</v>
      </c>
      <c r="L60" s="93">
        <v>3015793323</v>
      </c>
      <c r="M60" s="93" t="s">
        <v>299</v>
      </c>
      <c r="N60" s="97" t="s">
        <v>300</v>
      </c>
      <c r="O60" s="93" t="s">
        <v>91</v>
      </c>
      <c r="P60" s="7" t="s">
        <v>52</v>
      </c>
      <c r="Q60" s="98" t="s">
        <v>301</v>
      </c>
      <c r="R60" s="98" t="s">
        <v>302</v>
      </c>
      <c r="S60" s="93" t="s">
        <v>157</v>
      </c>
      <c r="T60" s="131" t="s">
        <v>303</v>
      </c>
      <c r="U60" s="13" t="s">
        <v>55</v>
      </c>
      <c r="V60" s="133"/>
      <c r="W60" s="133"/>
      <c r="X60" s="21" t="s">
        <v>44</v>
      </c>
      <c r="Y60" s="121">
        <v>121</v>
      </c>
      <c r="Z60" s="121">
        <v>81</v>
      </c>
      <c r="AA60" s="121">
        <v>57</v>
      </c>
      <c r="AB60" s="121">
        <v>1.57</v>
      </c>
      <c r="AC60" s="81">
        <f t="shared" si="2"/>
        <v>23.124670372023203</v>
      </c>
      <c r="AD60" s="21" t="s">
        <v>76</v>
      </c>
      <c r="AE60" s="13" t="s">
        <v>77</v>
      </c>
      <c r="AF60" s="21"/>
      <c r="AG60" s="13"/>
      <c r="AH60" s="142"/>
    </row>
    <row r="61" spans="1:34" s="9" customFormat="1" ht="70.5" customHeight="1" x14ac:dyDescent="0.35">
      <c r="A61" s="61">
        <v>60</v>
      </c>
      <c r="B61" s="17">
        <v>45440</v>
      </c>
      <c r="C61" s="83" t="s">
        <v>285</v>
      </c>
      <c r="D61" s="99">
        <v>24309080</v>
      </c>
      <c r="E61" s="100" t="s">
        <v>304</v>
      </c>
      <c r="F61" s="79"/>
      <c r="G61" s="6" t="str">
        <f t="shared" si="0"/>
        <v xml:space="preserve">Amparo Bedoya Maya </v>
      </c>
      <c r="H61" s="7" t="s">
        <v>36</v>
      </c>
      <c r="I61" s="101">
        <v>19199</v>
      </c>
      <c r="J61" s="8">
        <f t="shared" si="1"/>
        <v>71</v>
      </c>
      <c r="K61" s="102" t="s">
        <v>122</v>
      </c>
      <c r="L61" s="99">
        <v>3192744568</v>
      </c>
      <c r="M61" s="99" t="s">
        <v>288</v>
      </c>
      <c r="N61" s="103" t="s">
        <v>305</v>
      </c>
      <c r="O61" s="99" t="s">
        <v>51</v>
      </c>
      <c r="P61" s="7" t="s">
        <v>52</v>
      </c>
      <c r="Q61" s="104" t="s">
        <v>306</v>
      </c>
      <c r="R61" s="104" t="s">
        <v>307</v>
      </c>
      <c r="S61" s="99" t="s">
        <v>131</v>
      </c>
      <c r="T61" s="131" t="s">
        <v>308</v>
      </c>
      <c r="U61" s="135" t="s">
        <v>140</v>
      </c>
      <c r="V61" s="133"/>
      <c r="W61" s="133"/>
      <c r="X61" s="21" t="s">
        <v>44</v>
      </c>
      <c r="Y61" s="121">
        <v>124</v>
      </c>
      <c r="Z61" s="121">
        <v>71</v>
      </c>
      <c r="AA61" s="121">
        <v>72</v>
      </c>
      <c r="AB61" s="121">
        <v>1.48</v>
      </c>
      <c r="AC61" s="81">
        <f t="shared" si="2"/>
        <v>32.870708546384222</v>
      </c>
      <c r="AD61" s="21" t="s">
        <v>60</v>
      </c>
      <c r="AE61" s="13" t="s">
        <v>77</v>
      </c>
      <c r="AF61" s="21"/>
      <c r="AG61" s="13"/>
      <c r="AH61" s="142"/>
    </row>
    <row r="62" spans="1:34" s="9" customFormat="1" ht="70.5" customHeight="1" x14ac:dyDescent="0.35">
      <c r="A62" s="61">
        <v>61</v>
      </c>
      <c r="B62" s="17">
        <v>45440</v>
      </c>
      <c r="C62" s="83" t="s">
        <v>285</v>
      </c>
      <c r="D62" s="99">
        <v>32438342</v>
      </c>
      <c r="E62" s="100" t="s">
        <v>309</v>
      </c>
      <c r="F62" s="79"/>
      <c r="G62" s="6" t="str">
        <f t="shared" si="0"/>
        <v xml:space="preserve">María Gilma Alzate de Zapata </v>
      </c>
      <c r="H62" s="7" t="s">
        <v>36</v>
      </c>
      <c r="I62" s="101">
        <v>17547</v>
      </c>
      <c r="J62" s="8">
        <f t="shared" si="1"/>
        <v>76</v>
      </c>
      <c r="K62" s="102" t="s">
        <v>122</v>
      </c>
      <c r="L62" s="99">
        <v>3106206103</v>
      </c>
      <c r="M62" s="99" t="s">
        <v>38</v>
      </c>
      <c r="N62" s="103" t="s">
        <v>310</v>
      </c>
      <c r="O62" s="99" t="s">
        <v>51</v>
      </c>
      <c r="P62" s="7" t="s">
        <v>52</v>
      </c>
      <c r="Q62" s="104" t="s">
        <v>311</v>
      </c>
      <c r="R62" s="104" t="s">
        <v>312</v>
      </c>
      <c r="S62" s="99" t="s">
        <v>131</v>
      </c>
      <c r="T62" s="131" t="s">
        <v>313</v>
      </c>
      <c r="U62" s="135" t="s">
        <v>140</v>
      </c>
      <c r="V62" s="133"/>
      <c r="W62" s="133"/>
      <c r="X62" s="21" t="s">
        <v>44</v>
      </c>
      <c r="Y62" s="121">
        <v>146</v>
      </c>
      <c r="Z62" s="121">
        <v>91</v>
      </c>
      <c r="AA62" s="121">
        <v>62.9</v>
      </c>
      <c r="AB62" s="121">
        <v>1.45</v>
      </c>
      <c r="AC62" s="81">
        <f t="shared" si="2"/>
        <v>29.916765755053508</v>
      </c>
      <c r="AD62" s="21" t="s">
        <v>76</v>
      </c>
      <c r="AE62" s="13" t="s">
        <v>46</v>
      </c>
      <c r="AF62" s="21"/>
      <c r="AG62" s="13"/>
      <c r="AH62" s="142"/>
    </row>
    <row r="63" spans="1:34" s="9" customFormat="1" ht="70.5" customHeight="1" x14ac:dyDescent="0.35">
      <c r="A63" s="61">
        <v>62</v>
      </c>
      <c r="B63" s="17">
        <v>45440</v>
      </c>
      <c r="C63" s="83" t="s">
        <v>285</v>
      </c>
      <c r="D63" s="93">
        <v>1001577523</v>
      </c>
      <c r="E63" s="94" t="s">
        <v>314</v>
      </c>
      <c r="F63" s="79"/>
      <c r="G63" s="6" t="str">
        <f t="shared" si="0"/>
        <v xml:space="preserve">Maria Camila Herrera Duque </v>
      </c>
      <c r="H63" s="7" t="s">
        <v>36</v>
      </c>
      <c r="I63" s="95">
        <v>37472</v>
      </c>
      <c r="J63" s="8">
        <f t="shared" si="1"/>
        <v>21</v>
      </c>
      <c r="K63" s="22" t="s">
        <v>63</v>
      </c>
      <c r="L63" s="93">
        <v>3128659107</v>
      </c>
      <c r="M63" s="93" t="s">
        <v>315</v>
      </c>
      <c r="N63" s="97" t="s">
        <v>316</v>
      </c>
      <c r="O63" s="93" t="s">
        <v>51</v>
      </c>
      <c r="P63" s="7" t="s">
        <v>52</v>
      </c>
      <c r="Q63" s="98" t="s">
        <v>317</v>
      </c>
      <c r="R63" s="98" t="s">
        <v>318</v>
      </c>
      <c r="S63" s="93" t="s">
        <v>131</v>
      </c>
      <c r="T63" s="131" t="s">
        <v>319</v>
      </c>
      <c r="U63" s="13" t="s">
        <v>55</v>
      </c>
      <c r="V63" s="133"/>
      <c r="W63" s="133"/>
      <c r="X63" s="21" t="s">
        <v>44</v>
      </c>
      <c r="Y63" s="121">
        <v>100</v>
      </c>
      <c r="Z63" s="121">
        <v>75</v>
      </c>
      <c r="AA63" s="121">
        <v>41</v>
      </c>
      <c r="AB63" s="121">
        <v>1.5</v>
      </c>
      <c r="AC63" s="81">
        <f t="shared" si="2"/>
        <v>18.222222222222221</v>
      </c>
      <c r="AD63" s="21" t="s">
        <v>76</v>
      </c>
      <c r="AE63" s="13" t="s">
        <v>46</v>
      </c>
      <c r="AF63" s="21"/>
      <c r="AG63" s="13"/>
      <c r="AH63" s="142"/>
    </row>
    <row r="64" spans="1:34" s="9" customFormat="1" ht="70.5" customHeight="1" x14ac:dyDescent="0.35">
      <c r="A64" s="61">
        <v>63</v>
      </c>
      <c r="B64" s="17">
        <v>45440</v>
      </c>
      <c r="C64" s="83" t="s">
        <v>285</v>
      </c>
      <c r="D64" s="93">
        <v>39186045</v>
      </c>
      <c r="E64" s="94" t="s">
        <v>320</v>
      </c>
      <c r="F64" s="79"/>
      <c r="G64" s="6" t="str">
        <f t="shared" si="0"/>
        <v xml:space="preserve">Omaira Aristizabal Martínez </v>
      </c>
      <c r="H64" s="7" t="s">
        <v>36</v>
      </c>
      <c r="I64" s="95">
        <v>26110</v>
      </c>
      <c r="J64" s="8">
        <f t="shared" si="1"/>
        <v>52</v>
      </c>
      <c r="K64" s="22" t="s">
        <v>37</v>
      </c>
      <c r="L64" s="93">
        <v>3163041318</v>
      </c>
      <c r="M64" s="93" t="s">
        <v>198</v>
      </c>
      <c r="N64" s="94" t="s">
        <v>321</v>
      </c>
      <c r="O64" s="7" t="s">
        <v>143</v>
      </c>
      <c r="P64" s="7" t="s">
        <v>52</v>
      </c>
      <c r="Q64" s="98" t="s">
        <v>322</v>
      </c>
      <c r="R64" s="98" t="s">
        <v>323</v>
      </c>
      <c r="S64" s="93" t="s">
        <v>131</v>
      </c>
      <c r="T64" s="131" t="s">
        <v>324</v>
      </c>
      <c r="U64" s="13" t="s">
        <v>55</v>
      </c>
      <c r="V64" s="133"/>
      <c r="W64" s="133"/>
      <c r="X64" s="21" t="s">
        <v>44</v>
      </c>
      <c r="Y64" s="121">
        <v>134</v>
      </c>
      <c r="Z64" s="121">
        <v>94</v>
      </c>
      <c r="AA64" s="121">
        <v>75</v>
      </c>
      <c r="AB64" s="121">
        <v>1.6</v>
      </c>
      <c r="AC64" s="81">
        <f t="shared" si="2"/>
        <v>29.296874999999993</v>
      </c>
      <c r="AD64" s="21" t="s">
        <v>76</v>
      </c>
      <c r="AE64" s="132" t="s">
        <v>77</v>
      </c>
      <c r="AF64" s="21" t="s">
        <v>178</v>
      </c>
      <c r="AG64" s="13"/>
      <c r="AH64" s="142"/>
    </row>
    <row r="65" spans="1:34" s="9" customFormat="1" ht="70.5" customHeight="1" x14ac:dyDescent="0.35">
      <c r="A65" s="61">
        <v>64</v>
      </c>
      <c r="B65" s="17">
        <v>45440</v>
      </c>
      <c r="C65" s="83" t="s">
        <v>285</v>
      </c>
      <c r="D65" s="93">
        <v>42898368</v>
      </c>
      <c r="E65" s="94" t="s">
        <v>325</v>
      </c>
      <c r="F65" s="79"/>
      <c r="G65" s="6" t="str">
        <f t="shared" si="0"/>
        <v xml:space="preserve">Martha Liliam Gaviria Zapata </v>
      </c>
      <c r="H65" s="7" t="s">
        <v>36</v>
      </c>
      <c r="I65" s="95">
        <v>24909</v>
      </c>
      <c r="J65" s="8">
        <f t="shared" si="1"/>
        <v>56</v>
      </c>
      <c r="K65" s="22" t="s">
        <v>37</v>
      </c>
      <c r="L65" s="93">
        <v>3135027422</v>
      </c>
      <c r="M65" s="93" t="s">
        <v>288</v>
      </c>
      <c r="N65" s="94" t="s">
        <v>321</v>
      </c>
      <c r="O65" s="93" t="s">
        <v>91</v>
      </c>
      <c r="P65" s="7" t="s">
        <v>52</v>
      </c>
      <c r="Q65" s="98" t="s">
        <v>326</v>
      </c>
      <c r="R65" s="98" t="s">
        <v>327</v>
      </c>
      <c r="S65" s="93" t="s">
        <v>157</v>
      </c>
      <c r="T65" s="131" t="s">
        <v>328</v>
      </c>
      <c r="U65" s="13" t="s">
        <v>55</v>
      </c>
      <c r="V65" s="133"/>
      <c r="W65" s="133"/>
      <c r="X65" s="21" t="s">
        <v>44</v>
      </c>
      <c r="Y65" s="121">
        <v>119</v>
      </c>
      <c r="Z65" s="121">
        <v>86</v>
      </c>
      <c r="AA65" s="121">
        <v>82</v>
      </c>
      <c r="AB65" s="121">
        <v>1.72</v>
      </c>
      <c r="AC65" s="81">
        <f t="shared" si="2"/>
        <v>27.717685235262305</v>
      </c>
      <c r="AD65" s="21" t="s">
        <v>45</v>
      </c>
      <c r="AE65" s="13" t="s">
        <v>77</v>
      </c>
      <c r="AF65" s="21"/>
      <c r="AG65" s="13"/>
      <c r="AH65" s="142"/>
    </row>
    <row r="66" spans="1:34" s="9" customFormat="1" ht="70.5" customHeight="1" x14ac:dyDescent="0.35">
      <c r="A66" s="61">
        <v>65</v>
      </c>
      <c r="B66" s="17">
        <v>45440</v>
      </c>
      <c r="C66" s="83" t="s">
        <v>285</v>
      </c>
      <c r="D66" s="93">
        <v>21360314</v>
      </c>
      <c r="E66" s="94" t="s">
        <v>329</v>
      </c>
      <c r="F66" s="79"/>
      <c r="G66" s="6" t="str">
        <f t="shared" ref="G66:G129" si="3">E66 &amp; " " &amp; F66</f>
        <v xml:space="preserve">Teresa de Jesús Gómez de Ramírez </v>
      </c>
      <c r="H66" s="7" t="s">
        <v>36</v>
      </c>
      <c r="I66" s="95">
        <v>13033</v>
      </c>
      <c r="J66" s="8">
        <f t="shared" ref="J66:J129" si="4">DATEDIF(I66,B66,"Y")</f>
        <v>88</v>
      </c>
      <c r="K66" s="22" t="s">
        <v>37</v>
      </c>
      <c r="L66" s="93">
        <v>3005388111</v>
      </c>
      <c r="M66" s="93" t="s">
        <v>38</v>
      </c>
      <c r="N66" s="97" t="s">
        <v>330</v>
      </c>
      <c r="O66" s="7" t="s">
        <v>80</v>
      </c>
      <c r="P66" s="7" t="s">
        <v>52</v>
      </c>
      <c r="Q66" s="98" t="s">
        <v>285</v>
      </c>
      <c r="R66" s="98" t="s">
        <v>285</v>
      </c>
      <c r="S66" s="93" t="s">
        <v>331</v>
      </c>
      <c r="T66" s="131" t="s">
        <v>332</v>
      </c>
      <c r="U66" s="135" t="s">
        <v>140</v>
      </c>
      <c r="V66" s="133"/>
      <c r="W66" s="133"/>
      <c r="X66" s="21" t="s">
        <v>44</v>
      </c>
      <c r="Y66" s="121">
        <v>100</v>
      </c>
      <c r="Z66" s="121">
        <v>70</v>
      </c>
      <c r="AA66" s="121">
        <v>57</v>
      </c>
      <c r="AB66" s="121">
        <v>1.53</v>
      </c>
      <c r="AC66" s="81">
        <f t="shared" ref="AC66:AC91" si="5">AA66/(AB66*AB66)</f>
        <v>24.349609124695629</v>
      </c>
      <c r="AD66" s="21" t="s">
        <v>76</v>
      </c>
      <c r="AE66" s="13" t="s">
        <v>77</v>
      </c>
      <c r="AF66" s="26"/>
      <c r="AG66" s="13"/>
      <c r="AH66" s="142"/>
    </row>
    <row r="67" spans="1:34" s="9" customFormat="1" ht="70.5" customHeight="1" x14ac:dyDescent="0.35">
      <c r="A67" s="61">
        <v>66</v>
      </c>
      <c r="B67" s="17">
        <v>45440</v>
      </c>
      <c r="C67" s="83" t="s">
        <v>285</v>
      </c>
      <c r="D67" s="99">
        <v>44743912</v>
      </c>
      <c r="E67" s="100" t="s">
        <v>333</v>
      </c>
      <c r="F67" s="79"/>
      <c r="G67" s="6" t="str">
        <f t="shared" si="3"/>
        <v xml:space="preserve">María del Pylar Posada Botero </v>
      </c>
      <c r="H67" s="7" t="s">
        <v>36</v>
      </c>
      <c r="I67" s="101">
        <v>26913</v>
      </c>
      <c r="J67" s="8">
        <f t="shared" si="4"/>
        <v>50</v>
      </c>
      <c r="K67" s="22" t="s">
        <v>37</v>
      </c>
      <c r="L67" s="99">
        <v>3137616663</v>
      </c>
      <c r="M67" s="99" t="s">
        <v>334</v>
      </c>
      <c r="N67" s="103" t="s">
        <v>335</v>
      </c>
      <c r="O67" s="99" t="s">
        <v>91</v>
      </c>
      <c r="P67" s="7" t="s">
        <v>52</v>
      </c>
      <c r="Q67" s="104" t="s">
        <v>336</v>
      </c>
      <c r="R67" s="104" t="s">
        <v>337</v>
      </c>
      <c r="S67" s="99" t="s">
        <v>157</v>
      </c>
      <c r="T67" s="131" t="s">
        <v>338</v>
      </c>
      <c r="U67" s="13" t="s">
        <v>55</v>
      </c>
      <c r="V67" s="133"/>
      <c r="W67" s="133"/>
      <c r="X67" s="21" t="s">
        <v>70</v>
      </c>
      <c r="Y67" s="121">
        <v>80</v>
      </c>
      <c r="Z67" s="121">
        <v>65</v>
      </c>
      <c r="AA67" s="121">
        <v>40.5</v>
      </c>
      <c r="AB67" s="121">
        <v>1.53</v>
      </c>
      <c r="AC67" s="81">
        <f t="shared" si="5"/>
        <v>17.301038062283737</v>
      </c>
      <c r="AD67" s="21" t="s">
        <v>60</v>
      </c>
      <c r="AE67" s="132" t="s">
        <v>77</v>
      </c>
      <c r="AF67" s="21" t="s">
        <v>178</v>
      </c>
      <c r="AG67" s="13"/>
      <c r="AH67" s="142"/>
    </row>
    <row r="68" spans="1:34" s="9" customFormat="1" ht="70.5" customHeight="1" x14ac:dyDescent="0.35">
      <c r="A68" s="61">
        <v>67</v>
      </c>
      <c r="B68" s="17">
        <v>45440</v>
      </c>
      <c r="C68" s="83" t="s">
        <v>285</v>
      </c>
      <c r="D68" s="99">
        <v>65698576</v>
      </c>
      <c r="E68" s="11" t="s">
        <v>339</v>
      </c>
      <c r="F68" s="79"/>
      <c r="G68" s="6" t="str">
        <f t="shared" si="3"/>
        <v xml:space="preserve"> María del Pilar Huelgo Teerán </v>
      </c>
      <c r="H68" s="7" t="s">
        <v>36</v>
      </c>
      <c r="I68" s="101">
        <v>25518</v>
      </c>
      <c r="J68" s="8">
        <f t="shared" si="4"/>
        <v>54</v>
      </c>
      <c r="K68" s="22" t="s">
        <v>276</v>
      </c>
      <c r="L68" s="99">
        <v>3125738310</v>
      </c>
      <c r="M68" s="99" t="s">
        <v>198</v>
      </c>
      <c r="N68" s="103" t="s">
        <v>340</v>
      </c>
      <c r="O68" s="99" t="s">
        <v>247</v>
      </c>
      <c r="P68" s="7" t="s">
        <v>52</v>
      </c>
      <c r="Q68" s="104" t="s">
        <v>341</v>
      </c>
      <c r="R68" s="104" t="s">
        <v>342</v>
      </c>
      <c r="S68" s="99" t="s">
        <v>131</v>
      </c>
      <c r="T68" s="131" t="s">
        <v>343</v>
      </c>
      <c r="U68" s="13" t="s">
        <v>55</v>
      </c>
      <c r="V68" s="133"/>
      <c r="W68" s="133"/>
      <c r="X68" s="21" t="s">
        <v>44</v>
      </c>
      <c r="Y68" s="121">
        <v>98</v>
      </c>
      <c r="Z68" s="121">
        <v>71</v>
      </c>
      <c r="AA68" s="121">
        <v>68</v>
      </c>
      <c r="AB68" s="121">
        <v>1.6</v>
      </c>
      <c r="AC68" s="81">
        <f t="shared" si="5"/>
        <v>26.562499999999996</v>
      </c>
      <c r="AD68" s="21" t="s">
        <v>60</v>
      </c>
      <c r="AE68" s="13" t="s">
        <v>77</v>
      </c>
      <c r="AF68" s="21"/>
      <c r="AG68" s="13"/>
      <c r="AH68" s="142"/>
    </row>
    <row r="69" spans="1:34" s="9" customFormat="1" ht="70.5" customHeight="1" x14ac:dyDescent="0.35">
      <c r="A69" s="61">
        <v>68</v>
      </c>
      <c r="B69" s="17">
        <v>45440</v>
      </c>
      <c r="C69" s="83" t="s">
        <v>285</v>
      </c>
      <c r="D69" s="93">
        <v>43723437</v>
      </c>
      <c r="E69" s="94" t="s">
        <v>344</v>
      </c>
      <c r="F69" s="79"/>
      <c r="G69" s="6" t="str">
        <f t="shared" si="3"/>
        <v xml:space="preserve">Gloria Patricia Urrea londoño </v>
      </c>
      <c r="H69" s="7" t="s">
        <v>36</v>
      </c>
      <c r="I69" s="95">
        <v>25314</v>
      </c>
      <c r="J69" s="8">
        <f t="shared" si="4"/>
        <v>55</v>
      </c>
      <c r="K69" s="22" t="s">
        <v>37</v>
      </c>
      <c r="L69" s="93">
        <v>3166160438</v>
      </c>
      <c r="M69" s="93" t="s">
        <v>299</v>
      </c>
      <c r="N69" s="94" t="s">
        <v>345</v>
      </c>
      <c r="O69" s="93" t="s">
        <v>51</v>
      </c>
      <c r="P69" s="7" t="s">
        <v>52</v>
      </c>
      <c r="Q69" s="98" t="s">
        <v>346</v>
      </c>
      <c r="R69" s="98" t="s">
        <v>34</v>
      </c>
      <c r="S69" s="93" t="s">
        <v>347</v>
      </c>
      <c r="T69" s="131" t="s">
        <v>348</v>
      </c>
      <c r="U69" s="135" t="s">
        <v>140</v>
      </c>
      <c r="V69" s="133"/>
      <c r="W69" s="133"/>
      <c r="X69" s="21" t="s">
        <v>44</v>
      </c>
      <c r="Y69" s="121">
        <v>118</v>
      </c>
      <c r="Z69" s="121">
        <v>91</v>
      </c>
      <c r="AA69" s="121">
        <v>81</v>
      </c>
      <c r="AB69" s="121">
        <v>1.6</v>
      </c>
      <c r="AC69" s="81">
        <f t="shared" si="5"/>
        <v>31.640624999999993</v>
      </c>
      <c r="AD69" s="21" t="s">
        <v>45</v>
      </c>
      <c r="AE69" s="13" t="s">
        <v>46</v>
      </c>
      <c r="AF69" s="26"/>
      <c r="AG69" s="13"/>
      <c r="AH69" s="142"/>
    </row>
    <row r="70" spans="1:34" s="9" customFormat="1" ht="70.5" customHeight="1" x14ac:dyDescent="0.35">
      <c r="A70" s="61">
        <v>69</v>
      </c>
      <c r="B70" s="17">
        <v>45440</v>
      </c>
      <c r="C70" s="83" t="s">
        <v>285</v>
      </c>
      <c r="D70" s="93">
        <v>42868554</v>
      </c>
      <c r="E70" s="94" t="s">
        <v>349</v>
      </c>
      <c r="F70" s="79"/>
      <c r="G70" s="6" t="str">
        <f t="shared" si="3"/>
        <v xml:space="preserve">Luz Mariela Bolívar </v>
      </c>
      <c r="H70" s="7" t="s">
        <v>36</v>
      </c>
      <c r="I70" s="95">
        <v>21816</v>
      </c>
      <c r="J70" s="8">
        <f t="shared" si="4"/>
        <v>64</v>
      </c>
      <c r="K70" s="22" t="s">
        <v>37</v>
      </c>
      <c r="L70" s="93">
        <v>3193261234</v>
      </c>
      <c r="M70" s="93" t="s">
        <v>299</v>
      </c>
      <c r="N70" s="94" t="s">
        <v>350</v>
      </c>
      <c r="O70" s="7" t="s">
        <v>80</v>
      </c>
      <c r="P70" s="7" t="s">
        <v>52</v>
      </c>
      <c r="Q70" s="98" t="s">
        <v>136</v>
      </c>
      <c r="R70" s="98" t="s">
        <v>136</v>
      </c>
      <c r="S70" s="93" t="s">
        <v>131</v>
      </c>
      <c r="T70" s="131" t="s">
        <v>338</v>
      </c>
      <c r="U70" s="13" t="s">
        <v>55</v>
      </c>
      <c r="V70" s="133"/>
      <c r="W70" s="133"/>
      <c r="X70" s="21" t="s">
        <v>44</v>
      </c>
      <c r="Y70" s="121">
        <v>146</v>
      </c>
      <c r="Z70" s="121">
        <v>89</v>
      </c>
      <c r="AA70" s="121">
        <v>52.8</v>
      </c>
      <c r="AB70" s="121">
        <v>1.55</v>
      </c>
      <c r="AC70" s="81">
        <f t="shared" si="5"/>
        <v>21.977107180020809</v>
      </c>
      <c r="AD70" s="21" t="s">
        <v>76</v>
      </c>
      <c r="AE70" s="13" t="s">
        <v>77</v>
      </c>
      <c r="AF70" s="26"/>
      <c r="AG70" s="13"/>
      <c r="AH70" s="142"/>
    </row>
    <row r="71" spans="1:34" s="9" customFormat="1" ht="70.5" customHeight="1" x14ac:dyDescent="0.35">
      <c r="A71" s="61">
        <v>70</v>
      </c>
      <c r="B71" s="17">
        <v>45440</v>
      </c>
      <c r="C71" s="83" t="s">
        <v>285</v>
      </c>
      <c r="D71" s="93">
        <v>43538051</v>
      </c>
      <c r="E71" s="94" t="s">
        <v>351</v>
      </c>
      <c r="F71" s="79"/>
      <c r="G71" s="6" t="str">
        <f t="shared" si="3"/>
        <v xml:space="preserve">Rosalba Bedoya Florez </v>
      </c>
      <c r="H71" s="7" t="s">
        <v>36</v>
      </c>
      <c r="I71" s="95">
        <v>25070</v>
      </c>
      <c r="J71" s="8">
        <f t="shared" si="4"/>
        <v>55</v>
      </c>
      <c r="K71" s="22" t="s">
        <v>37</v>
      </c>
      <c r="L71" s="93">
        <v>3007545471</v>
      </c>
      <c r="M71" s="93" t="s">
        <v>299</v>
      </c>
      <c r="N71" s="94" t="s">
        <v>352</v>
      </c>
      <c r="O71" s="93" t="s">
        <v>51</v>
      </c>
      <c r="P71" s="7" t="s">
        <v>52</v>
      </c>
      <c r="Q71" s="98" t="s">
        <v>353</v>
      </c>
      <c r="R71" s="98" t="s">
        <v>353</v>
      </c>
      <c r="S71" s="93"/>
      <c r="T71" s="131" t="s">
        <v>338</v>
      </c>
      <c r="U71" s="13" t="s">
        <v>55</v>
      </c>
      <c r="V71" s="133"/>
      <c r="W71" s="133"/>
      <c r="X71" s="21" t="s">
        <v>44</v>
      </c>
      <c r="Y71" s="121">
        <v>118</v>
      </c>
      <c r="Z71" s="121">
        <v>77</v>
      </c>
      <c r="AA71" s="121">
        <v>77</v>
      </c>
      <c r="AB71" s="121">
        <v>1.45</v>
      </c>
      <c r="AC71" s="81">
        <f t="shared" si="5"/>
        <v>36.623067776456601</v>
      </c>
      <c r="AD71" s="21" t="s">
        <v>45</v>
      </c>
      <c r="AE71" s="132" t="s">
        <v>77</v>
      </c>
      <c r="AF71" s="21" t="s">
        <v>178</v>
      </c>
      <c r="AG71" s="13"/>
      <c r="AH71" s="142"/>
    </row>
    <row r="72" spans="1:34" s="9" customFormat="1" ht="70.5" customHeight="1" x14ac:dyDescent="0.35">
      <c r="A72" s="61">
        <v>71</v>
      </c>
      <c r="B72" s="17">
        <v>45440</v>
      </c>
      <c r="C72" s="83" t="s">
        <v>285</v>
      </c>
      <c r="D72" s="93">
        <v>42975016</v>
      </c>
      <c r="E72" s="105" t="s">
        <v>354</v>
      </c>
      <c r="F72" s="79"/>
      <c r="G72" s="6" t="str">
        <f t="shared" si="3"/>
        <v xml:space="preserve">Blanca Edilma Vanegas valencia </v>
      </c>
      <c r="H72" s="7" t="s">
        <v>36</v>
      </c>
      <c r="I72" s="95">
        <v>21427</v>
      </c>
      <c r="J72" s="8">
        <f t="shared" si="4"/>
        <v>65</v>
      </c>
      <c r="K72" s="96" t="s">
        <v>122</v>
      </c>
      <c r="L72" s="93">
        <v>3105487204</v>
      </c>
      <c r="M72" s="93" t="s">
        <v>299</v>
      </c>
      <c r="N72" s="94" t="s">
        <v>355</v>
      </c>
      <c r="O72" s="93" t="s">
        <v>51</v>
      </c>
      <c r="P72" s="7" t="s">
        <v>52</v>
      </c>
      <c r="Q72" s="98" t="s">
        <v>356</v>
      </c>
      <c r="R72" s="98" t="s">
        <v>357</v>
      </c>
      <c r="S72" s="93" t="s">
        <v>126</v>
      </c>
      <c r="T72" s="131" t="s">
        <v>319</v>
      </c>
      <c r="U72" s="13" t="s">
        <v>55</v>
      </c>
      <c r="V72" s="133"/>
      <c r="W72" s="133"/>
      <c r="X72" s="21" t="s">
        <v>44</v>
      </c>
      <c r="Y72" s="121">
        <v>116</v>
      </c>
      <c r="Z72" s="121">
        <v>81</v>
      </c>
      <c r="AA72" s="121">
        <v>75.2</v>
      </c>
      <c r="AB72" s="121">
        <v>1.57</v>
      </c>
      <c r="AC72" s="81">
        <f t="shared" si="5"/>
        <v>30.508337052213072</v>
      </c>
      <c r="AD72" s="21" t="s">
        <v>60</v>
      </c>
      <c r="AE72" s="132" t="s">
        <v>77</v>
      </c>
      <c r="AF72" s="21" t="s">
        <v>178</v>
      </c>
      <c r="AG72" s="13"/>
      <c r="AH72" s="142"/>
    </row>
    <row r="73" spans="1:34" s="9" customFormat="1" ht="70.5" customHeight="1" x14ac:dyDescent="0.35">
      <c r="A73" s="61">
        <v>72</v>
      </c>
      <c r="B73" s="17">
        <v>45440</v>
      </c>
      <c r="C73" s="83" t="s">
        <v>285</v>
      </c>
      <c r="D73" s="99">
        <v>43629181</v>
      </c>
      <c r="E73" s="100" t="s">
        <v>358</v>
      </c>
      <c r="F73" s="79"/>
      <c r="G73" s="6" t="str">
        <f t="shared" si="3"/>
        <v xml:space="preserve">Elizabeth Serna Garcés </v>
      </c>
      <c r="H73" s="7" t="s">
        <v>36</v>
      </c>
      <c r="I73" s="101">
        <v>27635</v>
      </c>
      <c r="J73" s="8">
        <f t="shared" si="4"/>
        <v>48</v>
      </c>
      <c r="K73" s="102" t="s">
        <v>359</v>
      </c>
      <c r="L73" s="99">
        <v>3136590642</v>
      </c>
      <c r="M73" s="99" t="s">
        <v>360</v>
      </c>
      <c r="N73" s="103" t="s">
        <v>361</v>
      </c>
      <c r="O73" s="99" t="s">
        <v>91</v>
      </c>
      <c r="P73" s="7" t="s">
        <v>52</v>
      </c>
      <c r="Q73" s="104" t="s">
        <v>362</v>
      </c>
      <c r="R73" s="104" t="s">
        <v>363</v>
      </c>
      <c r="S73" s="99" t="s">
        <v>86</v>
      </c>
      <c r="T73" s="131" t="s">
        <v>364</v>
      </c>
      <c r="U73" s="135" t="s">
        <v>140</v>
      </c>
      <c r="V73" s="133"/>
      <c r="W73" s="133"/>
      <c r="X73" s="21" t="s">
        <v>44</v>
      </c>
      <c r="Y73" s="121">
        <v>115</v>
      </c>
      <c r="Z73" s="121">
        <v>101</v>
      </c>
      <c r="AA73" s="121">
        <v>75.400000000000006</v>
      </c>
      <c r="AB73" s="121">
        <v>1.6</v>
      </c>
      <c r="AC73" s="81">
        <f t="shared" si="5"/>
        <v>29.453124999999996</v>
      </c>
      <c r="AD73" s="21" t="s">
        <v>76</v>
      </c>
      <c r="AE73" s="13" t="s">
        <v>77</v>
      </c>
      <c r="AF73" s="21"/>
      <c r="AG73" s="13"/>
      <c r="AH73" s="142"/>
    </row>
    <row r="74" spans="1:34" s="9" customFormat="1" ht="70.5" customHeight="1" x14ac:dyDescent="0.35">
      <c r="A74" s="61">
        <v>73</v>
      </c>
      <c r="B74" s="17">
        <v>45440</v>
      </c>
      <c r="C74" s="83" t="s">
        <v>285</v>
      </c>
      <c r="D74" s="12">
        <v>42883209</v>
      </c>
      <c r="E74" s="100" t="s">
        <v>365</v>
      </c>
      <c r="F74" s="79"/>
      <c r="G74" s="6" t="str">
        <f t="shared" si="3"/>
        <v xml:space="preserve">Olga Cecilia Arcila Posada  </v>
      </c>
      <c r="H74" s="7" t="s">
        <v>36</v>
      </c>
      <c r="I74" s="101">
        <v>23600</v>
      </c>
      <c r="J74" s="8">
        <f t="shared" si="4"/>
        <v>59</v>
      </c>
      <c r="K74" s="102" t="s">
        <v>122</v>
      </c>
      <c r="L74" s="99">
        <v>3154763040</v>
      </c>
      <c r="M74" s="99" t="s">
        <v>198</v>
      </c>
      <c r="N74" s="103" t="s">
        <v>366</v>
      </c>
      <c r="O74" s="99" t="s">
        <v>91</v>
      </c>
      <c r="P74" s="7" t="s">
        <v>52</v>
      </c>
      <c r="Q74" s="104" t="s">
        <v>367</v>
      </c>
      <c r="R74" s="104"/>
      <c r="S74" s="99" t="s">
        <v>331</v>
      </c>
      <c r="T74" s="131" t="s">
        <v>368</v>
      </c>
      <c r="U74" s="13" t="s">
        <v>55</v>
      </c>
      <c r="V74" s="133"/>
      <c r="W74" s="133"/>
      <c r="X74" s="21" t="s">
        <v>44</v>
      </c>
      <c r="Y74" s="121">
        <v>121</v>
      </c>
      <c r="Z74" s="121">
        <v>86</v>
      </c>
      <c r="AA74" s="121">
        <v>78</v>
      </c>
      <c r="AB74" s="121">
        <v>1.58</v>
      </c>
      <c r="AC74" s="81">
        <f t="shared" si="5"/>
        <v>31.244992789617044</v>
      </c>
      <c r="AD74" s="21" t="s">
        <v>45</v>
      </c>
      <c r="AE74" s="132" t="s">
        <v>77</v>
      </c>
      <c r="AF74" s="21" t="s">
        <v>178</v>
      </c>
      <c r="AG74" s="13"/>
      <c r="AH74" s="142"/>
    </row>
    <row r="75" spans="1:34" s="9" customFormat="1" ht="70.5" customHeight="1" x14ac:dyDescent="0.35">
      <c r="A75" s="61">
        <v>74</v>
      </c>
      <c r="B75" s="17">
        <v>45440</v>
      </c>
      <c r="C75" s="83" t="s">
        <v>285</v>
      </c>
      <c r="D75" s="93">
        <v>43701801</v>
      </c>
      <c r="E75" s="94" t="s">
        <v>369</v>
      </c>
      <c r="F75" s="79"/>
      <c r="G75" s="6" t="str">
        <f t="shared" si="3"/>
        <v xml:space="preserve">Claudia Patricia Castrillon Quinchia </v>
      </c>
      <c r="H75" s="7" t="s">
        <v>36</v>
      </c>
      <c r="I75" s="95">
        <v>27132</v>
      </c>
      <c r="J75" s="8">
        <f t="shared" si="4"/>
        <v>50</v>
      </c>
      <c r="K75" s="96" t="s">
        <v>370</v>
      </c>
      <c r="L75" s="93">
        <v>3008224123</v>
      </c>
      <c r="M75" s="93" t="s">
        <v>315</v>
      </c>
      <c r="N75" s="94" t="s">
        <v>371</v>
      </c>
      <c r="O75" s="7" t="s">
        <v>143</v>
      </c>
      <c r="P75" s="80" t="s">
        <v>40</v>
      </c>
      <c r="Q75" s="98" t="s">
        <v>372</v>
      </c>
      <c r="R75" s="98" t="s">
        <v>373</v>
      </c>
      <c r="S75" s="93" t="s">
        <v>126</v>
      </c>
      <c r="T75" s="131" t="s">
        <v>374</v>
      </c>
      <c r="U75" s="135" t="s">
        <v>140</v>
      </c>
      <c r="V75" s="133"/>
      <c r="W75" s="133"/>
      <c r="X75" s="21" t="s">
        <v>44</v>
      </c>
      <c r="Y75" s="121">
        <v>101</v>
      </c>
      <c r="Z75" s="121">
        <v>65</v>
      </c>
      <c r="AA75" s="121">
        <v>74</v>
      </c>
      <c r="AB75" s="121">
        <v>1.59</v>
      </c>
      <c r="AC75" s="81">
        <f t="shared" si="5"/>
        <v>29.270994027135</v>
      </c>
      <c r="AD75" s="21" t="s">
        <v>76</v>
      </c>
      <c r="AE75" s="132" t="s">
        <v>77</v>
      </c>
      <c r="AF75" s="21" t="s">
        <v>178</v>
      </c>
      <c r="AG75" s="13"/>
      <c r="AH75" s="142"/>
    </row>
    <row r="76" spans="1:34" s="9" customFormat="1" ht="70.5" customHeight="1" x14ac:dyDescent="0.35">
      <c r="A76" s="61">
        <v>75</v>
      </c>
      <c r="B76" s="17">
        <v>45440</v>
      </c>
      <c r="C76" s="83" t="s">
        <v>285</v>
      </c>
      <c r="D76" s="99">
        <v>43721527</v>
      </c>
      <c r="E76" s="100" t="s">
        <v>375</v>
      </c>
      <c r="F76" s="79"/>
      <c r="G76" s="6" t="str">
        <f t="shared" si="3"/>
        <v xml:space="preserve">Gloria Zohé Posada Botero </v>
      </c>
      <c r="H76" s="7" t="s">
        <v>36</v>
      </c>
      <c r="I76" s="101">
        <v>25435</v>
      </c>
      <c r="J76" s="8">
        <f t="shared" si="4"/>
        <v>54</v>
      </c>
      <c r="K76" s="102" t="s">
        <v>376</v>
      </c>
      <c r="L76" s="99">
        <v>3108413410</v>
      </c>
      <c r="M76" s="99" t="s">
        <v>377</v>
      </c>
      <c r="N76" s="103" t="s">
        <v>378</v>
      </c>
      <c r="O76" s="99" t="s">
        <v>91</v>
      </c>
      <c r="P76" s="7" t="s">
        <v>52</v>
      </c>
      <c r="Q76" s="104" t="s">
        <v>336</v>
      </c>
      <c r="R76" s="104" t="s">
        <v>337</v>
      </c>
      <c r="S76" s="99" t="s">
        <v>131</v>
      </c>
      <c r="T76" s="131" t="s">
        <v>379</v>
      </c>
      <c r="U76" s="13" t="s">
        <v>55</v>
      </c>
      <c r="V76" s="133"/>
      <c r="W76" s="133"/>
      <c r="X76" s="21" t="s">
        <v>44</v>
      </c>
      <c r="Y76" s="121">
        <v>133</v>
      </c>
      <c r="Z76" s="121">
        <v>100</v>
      </c>
      <c r="AA76" s="121">
        <v>67.3</v>
      </c>
      <c r="AB76" s="121">
        <v>1.6</v>
      </c>
      <c r="AC76" s="81">
        <f t="shared" si="5"/>
        <v>26.289062499999993</v>
      </c>
      <c r="AD76" s="21" t="s">
        <v>76</v>
      </c>
      <c r="AE76" s="13" t="s">
        <v>56</v>
      </c>
      <c r="AF76" s="134" t="s">
        <v>380</v>
      </c>
      <c r="AG76" s="13"/>
      <c r="AH76" s="142"/>
    </row>
    <row r="77" spans="1:34" s="9" customFormat="1" ht="70.5" customHeight="1" x14ac:dyDescent="0.35">
      <c r="A77" s="61">
        <v>76</v>
      </c>
      <c r="B77" s="17">
        <v>45440</v>
      </c>
      <c r="C77" s="83" t="s">
        <v>285</v>
      </c>
      <c r="D77" s="99">
        <v>1007286937</v>
      </c>
      <c r="E77" s="100" t="s">
        <v>381</v>
      </c>
      <c r="F77" s="79"/>
      <c r="G77" s="6" t="str">
        <f t="shared" si="3"/>
        <v xml:space="preserve">Alejandra Ossa Restrepo </v>
      </c>
      <c r="H77" s="7" t="s">
        <v>36</v>
      </c>
      <c r="I77" s="101">
        <v>36694</v>
      </c>
      <c r="J77" s="8">
        <f t="shared" si="4"/>
        <v>23</v>
      </c>
      <c r="K77" s="102" t="s">
        <v>359</v>
      </c>
      <c r="L77" s="99">
        <v>3014965788</v>
      </c>
      <c r="M77" s="99" t="s">
        <v>382</v>
      </c>
      <c r="N77" s="103" t="s">
        <v>383</v>
      </c>
      <c r="O77" s="7" t="s">
        <v>80</v>
      </c>
      <c r="P77" s="7" t="s">
        <v>52</v>
      </c>
      <c r="Q77" s="104" t="s">
        <v>384</v>
      </c>
      <c r="R77" s="104" t="s">
        <v>385</v>
      </c>
      <c r="S77" s="99" t="s">
        <v>86</v>
      </c>
      <c r="T77" s="131" t="s">
        <v>386</v>
      </c>
      <c r="U77" s="13" t="s">
        <v>55</v>
      </c>
      <c r="V77" s="133"/>
      <c r="W77" s="133"/>
      <c r="X77" s="21" t="s">
        <v>44</v>
      </c>
      <c r="Y77" s="121">
        <v>108</v>
      </c>
      <c r="Z77" s="121">
        <v>64</v>
      </c>
      <c r="AA77" s="121">
        <v>65</v>
      </c>
      <c r="AB77" s="121">
        <v>1.67</v>
      </c>
      <c r="AC77" s="81">
        <f t="shared" si="5"/>
        <v>23.306680053067517</v>
      </c>
      <c r="AD77" s="21" t="s">
        <v>76</v>
      </c>
      <c r="AE77" s="13" t="s">
        <v>77</v>
      </c>
      <c r="AF77" s="21"/>
      <c r="AG77" s="13"/>
      <c r="AH77" s="142"/>
    </row>
    <row r="78" spans="1:34" s="9" customFormat="1" ht="70.5" customHeight="1" x14ac:dyDescent="0.35">
      <c r="A78" s="61">
        <v>77</v>
      </c>
      <c r="B78" s="17">
        <v>45440</v>
      </c>
      <c r="C78" s="83" t="s">
        <v>285</v>
      </c>
      <c r="D78" s="99">
        <v>43072624</v>
      </c>
      <c r="E78" s="94" t="s">
        <v>387</v>
      </c>
      <c r="F78" s="79"/>
      <c r="G78" s="6" t="str">
        <f t="shared" si="3"/>
        <v xml:space="preserve">Emilsen de Jesús Zapata Morales </v>
      </c>
      <c r="H78" s="7" t="s">
        <v>36</v>
      </c>
      <c r="I78" s="101">
        <v>23214</v>
      </c>
      <c r="J78" s="8">
        <f t="shared" si="4"/>
        <v>60</v>
      </c>
      <c r="K78" s="22" t="s">
        <v>37</v>
      </c>
      <c r="L78" s="99">
        <v>3105040893</v>
      </c>
      <c r="M78" s="93" t="s">
        <v>299</v>
      </c>
      <c r="N78" s="103" t="s">
        <v>388</v>
      </c>
      <c r="O78" s="99" t="s">
        <v>389</v>
      </c>
      <c r="P78" s="7" t="s">
        <v>218</v>
      </c>
      <c r="Q78" s="104" t="s">
        <v>390</v>
      </c>
      <c r="R78" s="104" t="s">
        <v>318</v>
      </c>
      <c r="S78" s="99" t="s">
        <v>126</v>
      </c>
      <c r="T78" s="131" t="s">
        <v>391</v>
      </c>
      <c r="U78" s="135" t="s">
        <v>140</v>
      </c>
      <c r="V78" s="133"/>
      <c r="W78" s="133"/>
      <c r="X78" s="21" t="s">
        <v>44</v>
      </c>
      <c r="Y78" s="121">
        <v>117</v>
      </c>
      <c r="Z78" s="121">
        <v>74</v>
      </c>
      <c r="AA78" s="121">
        <v>57</v>
      </c>
      <c r="AB78" s="121">
        <v>1.64</v>
      </c>
      <c r="AC78" s="81">
        <f t="shared" si="5"/>
        <v>21.192742415229034</v>
      </c>
      <c r="AD78" s="21" t="s">
        <v>60</v>
      </c>
      <c r="AE78" s="13" t="s">
        <v>46</v>
      </c>
      <c r="AF78" s="21"/>
      <c r="AG78" s="13"/>
      <c r="AH78" s="142"/>
    </row>
    <row r="79" spans="1:34" s="9" customFormat="1" ht="70.5" customHeight="1" x14ac:dyDescent="0.35">
      <c r="A79" s="61">
        <v>78</v>
      </c>
      <c r="B79" s="17">
        <v>45441</v>
      </c>
      <c r="C79" s="83" t="s">
        <v>392</v>
      </c>
      <c r="D79" s="82">
        <v>1037072361</v>
      </c>
      <c r="E79" s="106" t="s">
        <v>393</v>
      </c>
      <c r="F79" s="79"/>
      <c r="G79" s="6" t="str">
        <f t="shared" si="3"/>
        <v xml:space="preserve">Daniela Quintero Ríos </v>
      </c>
      <c r="H79" s="7" t="s">
        <v>36</v>
      </c>
      <c r="I79" s="107">
        <v>34324</v>
      </c>
      <c r="J79" s="8">
        <f t="shared" si="4"/>
        <v>30</v>
      </c>
      <c r="K79" s="108" t="s">
        <v>394</v>
      </c>
      <c r="L79" s="82">
        <v>3014559526</v>
      </c>
      <c r="M79" s="82" t="s">
        <v>68</v>
      </c>
      <c r="N79" s="109" t="s">
        <v>395</v>
      </c>
      <c r="O79" s="82" t="s">
        <v>51</v>
      </c>
      <c r="P79" s="7" t="s">
        <v>52</v>
      </c>
      <c r="Q79" s="110" t="s">
        <v>396</v>
      </c>
      <c r="R79" s="110" t="s">
        <v>397</v>
      </c>
      <c r="S79" s="82" t="s">
        <v>157</v>
      </c>
      <c r="T79" s="131" t="s">
        <v>398</v>
      </c>
      <c r="U79" s="13" t="s">
        <v>55</v>
      </c>
      <c r="V79" s="133"/>
      <c r="W79" s="133"/>
      <c r="X79" s="21" t="s">
        <v>44</v>
      </c>
      <c r="Y79" s="121">
        <v>124</v>
      </c>
      <c r="Z79" s="121">
        <v>70</v>
      </c>
      <c r="AA79" s="121">
        <v>70</v>
      </c>
      <c r="AB79" s="121">
        <v>1.7</v>
      </c>
      <c r="AC79" s="81">
        <f t="shared" si="5"/>
        <v>24.221453287197235</v>
      </c>
      <c r="AD79" s="21" t="s">
        <v>60</v>
      </c>
      <c r="AE79" s="132" t="s">
        <v>56</v>
      </c>
      <c r="AF79" s="134" t="s">
        <v>72</v>
      </c>
      <c r="AG79" s="137" t="s">
        <v>399</v>
      </c>
      <c r="AH79" s="141" t="s">
        <v>400</v>
      </c>
    </row>
    <row r="80" spans="1:34" s="9" customFormat="1" ht="70.5" customHeight="1" x14ac:dyDescent="0.35">
      <c r="A80" s="61">
        <v>79</v>
      </c>
      <c r="B80" s="17">
        <v>45441</v>
      </c>
      <c r="C80" s="83" t="s">
        <v>392</v>
      </c>
      <c r="D80" s="80">
        <v>1037641449</v>
      </c>
      <c r="E80" s="111" t="s">
        <v>401</v>
      </c>
      <c r="F80" s="79"/>
      <c r="G80" s="6" t="str">
        <f t="shared" si="3"/>
        <v xml:space="preserve">Alejandra Gómez Serna </v>
      </c>
      <c r="H80" s="7" t="s">
        <v>36</v>
      </c>
      <c r="I80" s="112">
        <v>34776</v>
      </c>
      <c r="J80" s="8">
        <f t="shared" si="4"/>
        <v>29</v>
      </c>
      <c r="K80" s="113" t="s">
        <v>203</v>
      </c>
      <c r="L80" s="80">
        <v>3023892083</v>
      </c>
      <c r="M80" s="80" t="s">
        <v>49</v>
      </c>
      <c r="N80" s="114" t="s">
        <v>402</v>
      </c>
      <c r="O80" s="82" t="s">
        <v>51</v>
      </c>
      <c r="P80" s="7" t="s">
        <v>52</v>
      </c>
      <c r="Q80" s="115" t="s">
        <v>403</v>
      </c>
      <c r="R80" s="115" t="s">
        <v>404</v>
      </c>
      <c r="S80" s="80" t="s">
        <v>131</v>
      </c>
      <c r="T80" s="131" t="s">
        <v>405</v>
      </c>
      <c r="U80" s="13" t="s">
        <v>55</v>
      </c>
      <c r="V80" s="133"/>
      <c r="W80" s="133"/>
      <c r="X80" s="21" t="s">
        <v>44</v>
      </c>
      <c r="Y80" s="121">
        <v>129</v>
      </c>
      <c r="Z80" s="121">
        <v>83</v>
      </c>
      <c r="AA80" s="121">
        <v>47</v>
      </c>
      <c r="AB80" s="121">
        <v>1.54</v>
      </c>
      <c r="AC80" s="81">
        <f t="shared" si="5"/>
        <v>19.817844493169169</v>
      </c>
      <c r="AD80" s="21" t="s">
        <v>76</v>
      </c>
      <c r="AE80" s="132" t="s">
        <v>77</v>
      </c>
      <c r="AF80" s="21"/>
      <c r="AG80" s="13" t="s">
        <v>406</v>
      </c>
      <c r="AH80" s="141" t="s">
        <v>407</v>
      </c>
    </row>
    <row r="81" spans="1:34" s="9" customFormat="1" ht="70.5" customHeight="1" x14ac:dyDescent="0.35">
      <c r="A81" s="61">
        <v>80</v>
      </c>
      <c r="B81" s="17">
        <v>45441</v>
      </c>
      <c r="C81" s="83" t="s">
        <v>392</v>
      </c>
      <c r="D81" s="82">
        <v>32243331</v>
      </c>
      <c r="E81" s="106" t="s">
        <v>408</v>
      </c>
      <c r="F81" s="79"/>
      <c r="G81" s="6" t="str">
        <f t="shared" si="3"/>
        <v xml:space="preserve">Ana María Montoya Velásquez </v>
      </c>
      <c r="H81" s="7" t="s">
        <v>36</v>
      </c>
      <c r="I81" s="107">
        <v>30507</v>
      </c>
      <c r="J81" s="8">
        <f t="shared" si="4"/>
        <v>40</v>
      </c>
      <c r="K81" s="22" t="s">
        <v>276</v>
      </c>
      <c r="L81" s="82">
        <v>3117021015</v>
      </c>
      <c r="M81" s="82" t="s">
        <v>68</v>
      </c>
      <c r="N81" s="109" t="s">
        <v>409</v>
      </c>
      <c r="O81" s="82" t="s">
        <v>51</v>
      </c>
      <c r="P81" s="7" t="s">
        <v>52</v>
      </c>
      <c r="Q81" s="110" t="s">
        <v>410</v>
      </c>
      <c r="R81" s="110" t="s">
        <v>411</v>
      </c>
      <c r="S81" s="82" t="s">
        <v>131</v>
      </c>
      <c r="T81" s="131" t="s">
        <v>412</v>
      </c>
      <c r="U81" s="135" t="s">
        <v>140</v>
      </c>
      <c r="V81" s="133"/>
      <c r="W81" s="133"/>
      <c r="X81" s="21" t="s">
        <v>44</v>
      </c>
      <c r="Y81" s="121">
        <v>121</v>
      </c>
      <c r="Z81" s="121">
        <v>81</v>
      </c>
      <c r="AA81" s="121">
        <v>78</v>
      </c>
      <c r="AB81" s="121">
        <v>1.75</v>
      </c>
      <c r="AC81" s="81">
        <f t="shared" si="5"/>
        <v>25.469387755102041</v>
      </c>
      <c r="AD81" s="21" t="s">
        <v>60</v>
      </c>
      <c r="AE81" s="13" t="s">
        <v>46</v>
      </c>
      <c r="AF81" s="21"/>
      <c r="AG81" s="13"/>
      <c r="AH81" s="141"/>
    </row>
    <row r="82" spans="1:34" s="9" customFormat="1" ht="70.5" customHeight="1" x14ac:dyDescent="0.35">
      <c r="A82" s="61">
        <v>81</v>
      </c>
      <c r="B82" s="17">
        <v>45441</v>
      </c>
      <c r="C82" s="83" t="s">
        <v>392</v>
      </c>
      <c r="D82" s="14">
        <v>71619456</v>
      </c>
      <c r="E82" s="111" t="s">
        <v>413</v>
      </c>
      <c r="F82" s="79"/>
      <c r="G82" s="6" t="str">
        <f t="shared" si="3"/>
        <v xml:space="preserve">Luis Fernando Ríos Zapata </v>
      </c>
      <c r="H82" s="7" t="s">
        <v>36</v>
      </c>
      <c r="I82" s="112">
        <v>22853</v>
      </c>
      <c r="J82" s="8">
        <f t="shared" si="4"/>
        <v>61</v>
      </c>
      <c r="K82" s="113" t="s">
        <v>414</v>
      </c>
      <c r="L82" s="80">
        <v>3235257694</v>
      </c>
      <c r="M82" s="80" t="s">
        <v>64</v>
      </c>
      <c r="N82" s="116" t="s">
        <v>415</v>
      </c>
      <c r="O82" s="7" t="s">
        <v>143</v>
      </c>
      <c r="P82" s="7" t="s">
        <v>52</v>
      </c>
      <c r="Q82" s="115"/>
      <c r="R82" s="115" t="s">
        <v>416</v>
      </c>
      <c r="S82" s="80"/>
      <c r="T82" s="131" t="s">
        <v>417</v>
      </c>
      <c r="U82" s="132" t="s">
        <v>43</v>
      </c>
      <c r="V82" s="133"/>
      <c r="W82" s="133"/>
      <c r="X82" s="21" t="s">
        <v>44</v>
      </c>
      <c r="Y82" s="121">
        <v>183</v>
      </c>
      <c r="Z82" s="121">
        <v>103</v>
      </c>
      <c r="AA82" s="121">
        <v>77.2</v>
      </c>
      <c r="AB82" s="121">
        <v>1.7</v>
      </c>
      <c r="AC82" s="81">
        <f t="shared" si="5"/>
        <v>26.712802768166092</v>
      </c>
      <c r="AD82" s="21" t="s">
        <v>45</v>
      </c>
      <c r="AE82" s="132" t="s">
        <v>77</v>
      </c>
      <c r="AF82" s="21"/>
      <c r="AG82" s="16" t="s">
        <v>418</v>
      </c>
      <c r="AH82" s="141" t="s">
        <v>419</v>
      </c>
    </row>
    <row r="83" spans="1:34" s="9" customFormat="1" ht="70.5" customHeight="1" x14ac:dyDescent="0.35">
      <c r="A83" s="61">
        <v>82</v>
      </c>
      <c r="B83" s="17">
        <v>45441</v>
      </c>
      <c r="C83" s="83" t="s">
        <v>392</v>
      </c>
      <c r="D83" s="80">
        <v>42889826</v>
      </c>
      <c r="E83" s="111" t="s">
        <v>420</v>
      </c>
      <c r="F83" s="79"/>
      <c r="G83" s="6" t="str">
        <f t="shared" si="3"/>
        <v xml:space="preserve">Claudia Patricia Hernández </v>
      </c>
      <c r="H83" s="7" t="s">
        <v>36</v>
      </c>
      <c r="I83" s="112">
        <v>24197</v>
      </c>
      <c r="J83" s="8">
        <f t="shared" si="4"/>
        <v>58</v>
      </c>
      <c r="K83" s="22" t="s">
        <v>276</v>
      </c>
      <c r="L83" s="80">
        <v>3122049933</v>
      </c>
      <c r="M83" s="80" t="s">
        <v>68</v>
      </c>
      <c r="N83" s="116" t="s">
        <v>415</v>
      </c>
      <c r="O83" s="7" t="s">
        <v>143</v>
      </c>
      <c r="P83" s="80" t="s">
        <v>40</v>
      </c>
      <c r="Q83" s="115"/>
      <c r="R83" s="115" t="s">
        <v>392</v>
      </c>
      <c r="S83" s="80" t="s">
        <v>157</v>
      </c>
      <c r="T83" s="131" t="s">
        <v>417</v>
      </c>
      <c r="U83" s="132" t="s">
        <v>43</v>
      </c>
      <c r="V83" s="133"/>
      <c r="W83" s="133"/>
      <c r="X83" s="21" t="s">
        <v>70</v>
      </c>
      <c r="Y83" s="121">
        <v>143</v>
      </c>
      <c r="Z83" s="121">
        <v>97</v>
      </c>
      <c r="AA83" s="121">
        <v>69</v>
      </c>
      <c r="AB83" s="121">
        <v>1.55</v>
      </c>
      <c r="AC83" s="81">
        <f t="shared" si="5"/>
        <v>28.720083246618103</v>
      </c>
      <c r="AD83" s="21" t="s">
        <v>45</v>
      </c>
      <c r="AE83" s="132" t="s">
        <v>77</v>
      </c>
      <c r="AF83" s="21"/>
      <c r="AG83" s="137" t="s">
        <v>399</v>
      </c>
      <c r="AH83" s="141" t="s">
        <v>421</v>
      </c>
    </row>
    <row r="84" spans="1:34" s="9" customFormat="1" ht="70.5" customHeight="1" x14ac:dyDescent="0.35">
      <c r="A84" s="61">
        <v>83</v>
      </c>
      <c r="B84" s="17">
        <v>45441</v>
      </c>
      <c r="C84" s="83" t="s">
        <v>392</v>
      </c>
      <c r="D84" s="82">
        <v>1037576289</v>
      </c>
      <c r="E84" s="106" t="s">
        <v>422</v>
      </c>
      <c r="F84" s="79"/>
      <c r="G84" s="6" t="str">
        <f t="shared" si="3"/>
        <v xml:space="preserve">Luz Esperanza Restrepo Jonhson </v>
      </c>
      <c r="H84" s="7" t="s">
        <v>36</v>
      </c>
      <c r="I84" s="107">
        <v>31669</v>
      </c>
      <c r="J84" s="8">
        <f t="shared" si="4"/>
        <v>37</v>
      </c>
      <c r="K84" s="22" t="s">
        <v>276</v>
      </c>
      <c r="L84" s="82">
        <v>3107188717</v>
      </c>
      <c r="M84" s="82" t="s">
        <v>198</v>
      </c>
      <c r="N84" s="117" t="s">
        <v>423</v>
      </c>
      <c r="O84" s="82" t="s">
        <v>51</v>
      </c>
      <c r="P84" s="80" t="s">
        <v>52</v>
      </c>
      <c r="Q84" s="110" t="s">
        <v>424</v>
      </c>
      <c r="R84" s="110" t="s">
        <v>116</v>
      </c>
      <c r="S84" s="82" t="s">
        <v>131</v>
      </c>
      <c r="T84" s="131" t="s">
        <v>425</v>
      </c>
      <c r="U84" s="135" t="s">
        <v>140</v>
      </c>
      <c r="V84" s="133"/>
      <c r="W84" s="133"/>
      <c r="X84" s="21" t="s">
        <v>44</v>
      </c>
      <c r="Y84" s="121">
        <v>118</v>
      </c>
      <c r="Z84" s="121">
        <v>87</v>
      </c>
      <c r="AA84" s="121">
        <v>85</v>
      </c>
      <c r="AB84" s="121">
        <v>1.71</v>
      </c>
      <c r="AC84" s="81">
        <f t="shared" si="5"/>
        <v>29.068773297766839</v>
      </c>
      <c r="AD84" s="21" t="s">
        <v>76</v>
      </c>
      <c r="AE84" s="132" t="s">
        <v>56</v>
      </c>
      <c r="AF84" s="134" t="s">
        <v>98</v>
      </c>
      <c r="AG84" s="137" t="s">
        <v>399</v>
      </c>
      <c r="AH84" s="141" t="s">
        <v>426</v>
      </c>
    </row>
    <row r="85" spans="1:34" s="9" customFormat="1" ht="70.5" customHeight="1" x14ac:dyDescent="0.35">
      <c r="A85" s="61">
        <v>84</v>
      </c>
      <c r="B85" s="17">
        <v>45441</v>
      </c>
      <c r="C85" s="83" t="s">
        <v>392</v>
      </c>
      <c r="D85" s="82">
        <v>1037594001</v>
      </c>
      <c r="E85" s="106" t="s">
        <v>427</v>
      </c>
      <c r="F85" s="79"/>
      <c r="G85" s="6" t="str">
        <f t="shared" si="3"/>
        <v xml:space="preserve">Paula Andrea Zuluaga Rios  </v>
      </c>
      <c r="H85" s="7" t="s">
        <v>36</v>
      </c>
      <c r="I85" s="107">
        <v>32603</v>
      </c>
      <c r="J85" s="8">
        <f t="shared" si="4"/>
        <v>35</v>
      </c>
      <c r="K85" s="22" t="s">
        <v>37</v>
      </c>
      <c r="L85" s="82">
        <v>3006516084</v>
      </c>
      <c r="M85" s="82" t="s">
        <v>428</v>
      </c>
      <c r="N85" s="109" t="s">
        <v>429</v>
      </c>
      <c r="O85" s="82" t="s">
        <v>51</v>
      </c>
      <c r="P85" s="80" t="s">
        <v>52</v>
      </c>
      <c r="Q85" s="110"/>
      <c r="R85" s="110" t="s">
        <v>430</v>
      </c>
      <c r="S85" s="82" t="s">
        <v>131</v>
      </c>
      <c r="T85" s="131" t="s">
        <v>431</v>
      </c>
      <c r="U85" s="13" t="s">
        <v>55</v>
      </c>
      <c r="V85" s="133"/>
      <c r="W85" s="133"/>
      <c r="X85" s="21" t="s">
        <v>44</v>
      </c>
      <c r="Y85" s="121">
        <v>121</v>
      </c>
      <c r="Z85" s="121">
        <v>87</v>
      </c>
      <c r="AA85" s="121">
        <v>81.400000000000006</v>
      </c>
      <c r="AB85" s="121">
        <v>1.6</v>
      </c>
      <c r="AC85" s="81">
        <f t="shared" si="5"/>
        <v>31.796874999999996</v>
      </c>
      <c r="AD85" s="21" t="s">
        <v>76</v>
      </c>
      <c r="AE85" s="132" t="s">
        <v>77</v>
      </c>
      <c r="AF85" s="21" t="s">
        <v>178</v>
      </c>
      <c r="AG85" s="137" t="s">
        <v>399</v>
      </c>
      <c r="AH85" s="141" t="s">
        <v>432</v>
      </c>
    </row>
    <row r="86" spans="1:34" s="9" customFormat="1" ht="70.5" customHeight="1" x14ac:dyDescent="0.35">
      <c r="A86" s="61">
        <v>85</v>
      </c>
      <c r="B86" s="17">
        <v>45441</v>
      </c>
      <c r="C86" s="83" t="s">
        <v>392</v>
      </c>
      <c r="D86" s="82">
        <v>24474265</v>
      </c>
      <c r="E86" s="106" t="s">
        <v>433</v>
      </c>
      <c r="F86" s="79"/>
      <c r="G86" s="6" t="str">
        <f t="shared" si="3"/>
        <v xml:space="preserve">Gloria Quintero de Álvarez </v>
      </c>
      <c r="H86" s="7" t="s">
        <v>36</v>
      </c>
      <c r="I86" s="107">
        <v>17941</v>
      </c>
      <c r="J86" s="8">
        <f t="shared" si="4"/>
        <v>75</v>
      </c>
      <c r="K86" s="108" t="s">
        <v>122</v>
      </c>
      <c r="L86" s="82">
        <v>3103975578</v>
      </c>
      <c r="M86" s="82" t="s">
        <v>434</v>
      </c>
      <c r="N86" s="109" t="s">
        <v>435</v>
      </c>
      <c r="O86" s="82" t="s">
        <v>84</v>
      </c>
      <c r="P86" s="7" t="s">
        <v>52</v>
      </c>
      <c r="Q86" s="110" t="s">
        <v>436</v>
      </c>
      <c r="R86" s="110" t="s">
        <v>437</v>
      </c>
      <c r="S86" s="82" t="s">
        <v>126</v>
      </c>
      <c r="T86" s="131" t="s">
        <v>438</v>
      </c>
      <c r="U86" s="135" t="s">
        <v>140</v>
      </c>
      <c r="V86" s="133"/>
      <c r="W86" s="133"/>
      <c r="X86" s="21" t="s">
        <v>44</v>
      </c>
      <c r="Y86" s="121">
        <v>150</v>
      </c>
      <c r="Z86" s="121">
        <v>80</v>
      </c>
      <c r="AA86" s="121">
        <v>67</v>
      </c>
      <c r="AB86" s="121">
        <v>1.58</v>
      </c>
      <c r="AC86" s="81">
        <f t="shared" si="5"/>
        <v>26.83864765261977</v>
      </c>
      <c r="AD86" s="21" t="s">
        <v>45</v>
      </c>
      <c r="AE86" s="132" t="s">
        <v>77</v>
      </c>
      <c r="AF86" s="21"/>
      <c r="AG86" s="13" t="s">
        <v>439</v>
      </c>
      <c r="AH86" s="141" t="s">
        <v>440</v>
      </c>
    </row>
    <row r="87" spans="1:34" s="9" customFormat="1" ht="70.5" customHeight="1" x14ac:dyDescent="0.35">
      <c r="A87" s="61">
        <v>86</v>
      </c>
      <c r="B87" s="17">
        <v>45441</v>
      </c>
      <c r="C87" s="83" t="s">
        <v>392</v>
      </c>
      <c r="D87" s="80">
        <v>21410166</v>
      </c>
      <c r="E87" s="61" t="s">
        <v>441</v>
      </c>
      <c r="F87" s="118"/>
      <c r="G87" s="6" t="str">
        <f t="shared" si="3"/>
        <v xml:space="preserve">Susana de Jesús Florez </v>
      </c>
      <c r="H87" s="7" t="s">
        <v>36</v>
      </c>
      <c r="I87" s="112">
        <v>15618</v>
      </c>
      <c r="J87" s="8">
        <f t="shared" si="4"/>
        <v>81</v>
      </c>
      <c r="K87" s="22" t="s">
        <v>37</v>
      </c>
      <c r="L87" s="80">
        <v>3136271594</v>
      </c>
      <c r="M87" s="80" t="s">
        <v>434</v>
      </c>
      <c r="N87" s="116" t="s">
        <v>442</v>
      </c>
      <c r="O87" s="7" t="s">
        <v>143</v>
      </c>
      <c r="P87" s="80" t="s">
        <v>40</v>
      </c>
      <c r="Q87" s="115" t="s">
        <v>416</v>
      </c>
      <c r="R87" s="115" t="s">
        <v>416</v>
      </c>
      <c r="S87" s="80" t="s">
        <v>157</v>
      </c>
      <c r="T87" s="131" t="s">
        <v>443</v>
      </c>
      <c r="U87" s="135" t="s">
        <v>140</v>
      </c>
      <c r="V87" s="133"/>
      <c r="W87" s="133"/>
      <c r="X87" s="21" t="s">
        <v>44</v>
      </c>
      <c r="Y87" s="121">
        <v>167</v>
      </c>
      <c r="Z87" s="121">
        <v>112</v>
      </c>
      <c r="AA87" s="121">
        <v>56</v>
      </c>
      <c r="AB87" s="121">
        <v>1.58</v>
      </c>
      <c r="AC87" s="81">
        <f t="shared" si="5"/>
        <v>22.432302515622492</v>
      </c>
      <c r="AD87" s="21" t="s">
        <v>76</v>
      </c>
      <c r="AE87" s="132" t="s">
        <v>77</v>
      </c>
      <c r="AF87" s="21" t="s">
        <v>178</v>
      </c>
      <c r="AG87" s="13"/>
      <c r="AH87" s="141"/>
    </row>
    <row r="88" spans="1:34" s="9" customFormat="1" ht="70.5" customHeight="1" x14ac:dyDescent="0.35">
      <c r="A88" s="61">
        <v>87</v>
      </c>
      <c r="B88" s="17">
        <v>45441</v>
      </c>
      <c r="C88" s="83" t="s">
        <v>392</v>
      </c>
      <c r="D88" s="82">
        <v>39437325</v>
      </c>
      <c r="E88" s="15" t="s">
        <v>444</v>
      </c>
      <c r="F88" s="118"/>
      <c r="G88" s="6" t="str">
        <f t="shared" si="3"/>
        <v xml:space="preserve">Marta Mónica Hincapié  Henández </v>
      </c>
      <c r="H88" s="7" t="s">
        <v>36</v>
      </c>
      <c r="I88" s="112">
        <v>23936</v>
      </c>
      <c r="J88" s="8">
        <f t="shared" si="4"/>
        <v>58</v>
      </c>
      <c r="K88" s="22" t="s">
        <v>37</v>
      </c>
      <c r="L88" s="82">
        <v>3194063784</v>
      </c>
      <c r="M88" s="82" t="s">
        <v>68</v>
      </c>
      <c r="N88" s="114" t="s">
        <v>445</v>
      </c>
      <c r="O88" s="82" t="s">
        <v>134</v>
      </c>
      <c r="P88" s="80" t="s">
        <v>40</v>
      </c>
      <c r="Q88" s="115"/>
      <c r="R88" s="110" t="s">
        <v>446</v>
      </c>
      <c r="S88" s="82" t="s">
        <v>131</v>
      </c>
      <c r="T88" s="131" t="s">
        <v>447</v>
      </c>
      <c r="U88" s="135" t="s">
        <v>140</v>
      </c>
      <c r="V88" s="133"/>
      <c r="W88" s="133"/>
      <c r="X88" s="21" t="s">
        <v>44</v>
      </c>
      <c r="Y88" s="121">
        <v>135</v>
      </c>
      <c r="Z88" s="121">
        <v>105</v>
      </c>
      <c r="AA88" s="121">
        <v>79</v>
      </c>
      <c r="AB88" s="121">
        <v>1.6</v>
      </c>
      <c r="AC88" s="81">
        <f t="shared" si="5"/>
        <v>30.859374999999993</v>
      </c>
      <c r="AD88" s="21" t="s">
        <v>76</v>
      </c>
      <c r="AE88" s="132" t="s">
        <v>77</v>
      </c>
      <c r="AF88" s="21" t="s">
        <v>178</v>
      </c>
      <c r="AG88" s="137" t="s">
        <v>399</v>
      </c>
      <c r="AH88" s="141" t="s">
        <v>432</v>
      </c>
    </row>
    <row r="89" spans="1:34" s="9" customFormat="1" ht="70.5" customHeight="1" x14ac:dyDescent="0.35">
      <c r="A89" s="61">
        <v>88</v>
      </c>
      <c r="B89" s="17">
        <v>45441</v>
      </c>
      <c r="C89" s="83" t="s">
        <v>392</v>
      </c>
      <c r="D89" s="80">
        <v>93132173</v>
      </c>
      <c r="E89" s="61" t="s">
        <v>448</v>
      </c>
      <c r="F89" s="118"/>
      <c r="G89" s="6" t="str">
        <f t="shared" si="3"/>
        <v xml:space="preserve">Rodrigo Alberto Murcia Morales </v>
      </c>
      <c r="H89" s="7" t="s">
        <v>62</v>
      </c>
      <c r="I89" s="112">
        <v>28232</v>
      </c>
      <c r="J89" s="8">
        <f t="shared" si="4"/>
        <v>47</v>
      </c>
      <c r="K89" s="113" t="s">
        <v>48</v>
      </c>
      <c r="L89" s="80">
        <v>3154359967</v>
      </c>
      <c r="M89" s="80" t="s">
        <v>64</v>
      </c>
      <c r="N89" s="116" t="s">
        <v>449</v>
      </c>
      <c r="O89" s="80" t="s">
        <v>450</v>
      </c>
      <c r="P89" s="7" t="s">
        <v>52</v>
      </c>
      <c r="Q89" s="115" t="s">
        <v>451</v>
      </c>
      <c r="R89" s="115" t="s">
        <v>452</v>
      </c>
      <c r="S89" s="80" t="s">
        <v>131</v>
      </c>
      <c r="T89" s="131" t="s">
        <v>453</v>
      </c>
      <c r="U89" s="13" t="s">
        <v>55</v>
      </c>
      <c r="V89" s="133"/>
      <c r="W89" s="133"/>
      <c r="X89" s="21" t="s">
        <v>44</v>
      </c>
      <c r="Y89" s="121">
        <v>128</v>
      </c>
      <c r="Z89" s="121">
        <v>88</v>
      </c>
      <c r="AA89" s="121">
        <v>86</v>
      </c>
      <c r="AB89" s="121">
        <v>1.75</v>
      </c>
      <c r="AC89" s="81">
        <f t="shared" si="5"/>
        <v>28.081632653061224</v>
      </c>
      <c r="AD89" s="21" t="s">
        <v>60</v>
      </c>
      <c r="AE89" s="13" t="s">
        <v>46</v>
      </c>
      <c r="AF89" s="21"/>
      <c r="AG89" s="13"/>
      <c r="AH89" s="141"/>
    </row>
    <row r="90" spans="1:34" s="9" customFormat="1" ht="70.5" customHeight="1" x14ac:dyDescent="0.35">
      <c r="A90" s="61">
        <v>89</v>
      </c>
      <c r="B90" s="17">
        <v>45458</v>
      </c>
      <c r="C90" s="83" t="s">
        <v>454</v>
      </c>
      <c r="D90" s="7">
        <v>21979526</v>
      </c>
      <c r="E90" s="6" t="s">
        <v>455</v>
      </c>
      <c r="F90" s="118"/>
      <c r="G90" s="6" t="str">
        <f t="shared" si="3"/>
        <v xml:space="preserve">Dora Cecilia Arredondo Sanmartin </v>
      </c>
      <c r="H90" s="7" t="s">
        <v>36</v>
      </c>
      <c r="I90" s="19">
        <v>25739</v>
      </c>
      <c r="J90" s="8">
        <f t="shared" si="4"/>
        <v>53</v>
      </c>
      <c r="K90" s="22" t="s">
        <v>276</v>
      </c>
      <c r="L90" s="7">
        <v>3215748023</v>
      </c>
      <c r="M90" s="119"/>
      <c r="N90" s="27" t="s">
        <v>456</v>
      </c>
      <c r="O90" s="7" t="s">
        <v>80</v>
      </c>
      <c r="P90" s="7" t="s">
        <v>52</v>
      </c>
      <c r="Q90" s="120" t="s">
        <v>457</v>
      </c>
      <c r="R90" s="91" t="s">
        <v>454</v>
      </c>
      <c r="S90" s="7"/>
      <c r="T90" s="131" t="s">
        <v>458</v>
      </c>
      <c r="U90" s="135" t="s">
        <v>140</v>
      </c>
      <c r="V90" s="13" t="s">
        <v>459</v>
      </c>
      <c r="W90" s="13" t="s">
        <v>460</v>
      </c>
      <c r="X90" s="21" t="s">
        <v>461</v>
      </c>
      <c r="Y90" s="121">
        <v>120</v>
      </c>
      <c r="Z90" s="121">
        <v>89</v>
      </c>
      <c r="AA90" s="121">
        <v>75</v>
      </c>
      <c r="AB90" s="121">
        <v>1.69</v>
      </c>
      <c r="AC90" s="81">
        <f t="shared" si="5"/>
        <v>26.259584748433181</v>
      </c>
      <c r="AD90" s="21" t="s">
        <v>76</v>
      </c>
      <c r="AE90" s="13" t="s">
        <v>77</v>
      </c>
      <c r="AF90" s="21"/>
      <c r="AG90" s="133"/>
      <c r="AH90" s="141" t="s">
        <v>462</v>
      </c>
    </row>
    <row r="91" spans="1:34" s="9" customFormat="1" ht="70.5" customHeight="1" x14ac:dyDescent="0.35">
      <c r="A91" s="61">
        <v>90</v>
      </c>
      <c r="B91" s="17">
        <v>45458</v>
      </c>
      <c r="C91" s="83" t="s">
        <v>454</v>
      </c>
      <c r="D91" s="7">
        <v>43206501</v>
      </c>
      <c r="E91" s="6" t="s">
        <v>463</v>
      </c>
      <c r="F91" s="118"/>
      <c r="G91" s="6" t="str">
        <f t="shared" si="3"/>
        <v xml:space="preserve">Silvia Elena Torres Tuberquia </v>
      </c>
      <c r="H91" s="7" t="s">
        <v>36</v>
      </c>
      <c r="I91" s="19">
        <v>28537</v>
      </c>
      <c r="J91" s="8">
        <f t="shared" si="4"/>
        <v>46</v>
      </c>
      <c r="K91" s="22" t="s">
        <v>37</v>
      </c>
      <c r="L91" s="122">
        <v>3117890308</v>
      </c>
      <c r="M91" s="119"/>
      <c r="N91" s="27" t="s">
        <v>464</v>
      </c>
      <c r="O91" s="7" t="s">
        <v>134</v>
      </c>
      <c r="P91" s="7" t="s">
        <v>40</v>
      </c>
      <c r="Q91" s="122" t="s">
        <v>465</v>
      </c>
      <c r="R91" s="122" t="s">
        <v>454</v>
      </c>
      <c r="S91" s="7"/>
      <c r="T91" s="131" t="s">
        <v>466</v>
      </c>
      <c r="U91" s="13" t="s">
        <v>55</v>
      </c>
      <c r="V91" s="13" t="s">
        <v>22</v>
      </c>
      <c r="W91" s="13" t="s">
        <v>467</v>
      </c>
      <c r="X91" s="21" t="s">
        <v>461</v>
      </c>
      <c r="Y91" s="21">
        <v>81</v>
      </c>
      <c r="Z91" s="21">
        <v>65</v>
      </c>
      <c r="AA91" s="21">
        <v>57</v>
      </c>
      <c r="AB91" s="21">
        <v>1.48</v>
      </c>
      <c r="AC91" s="81">
        <f t="shared" si="5"/>
        <v>26.022644265887511</v>
      </c>
      <c r="AD91" s="21" t="s">
        <v>60</v>
      </c>
      <c r="AE91" s="13" t="s">
        <v>46</v>
      </c>
      <c r="AF91" s="21"/>
      <c r="AG91" s="133"/>
      <c r="AH91" s="141" t="s">
        <v>468</v>
      </c>
    </row>
    <row r="92" spans="1:34" s="9" customFormat="1" ht="70.5" customHeight="1" x14ac:dyDescent="0.35">
      <c r="A92" s="61">
        <v>91</v>
      </c>
      <c r="B92" s="17">
        <v>45458</v>
      </c>
      <c r="C92" s="83" t="s">
        <v>454</v>
      </c>
      <c r="D92" s="7">
        <v>43501507</v>
      </c>
      <c r="E92" s="6" t="s">
        <v>469</v>
      </c>
      <c r="F92" s="118"/>
      <c r="G92" s="6" t="str">
        <f t="shared" si="3"/>
        <v xml:space="preserve">Fanny Estela Bolívar Jiménez </v>
      </c>
      <c r="H92" s="7" t="s">
        <v>36</v>
      </c>
      <c r="I92" s="19">
        <v>24327</v>
      </c>
      <c r="J92" s="8">
        <f t="shared" si="4"/>
        <v>57</v>
      </c>
      <c r="K92" s="22" t="s">
        <v>48</v>
      </c>
      <c r="L92" s="122">
        <v>3218770640</v>
      </c>
      <c r="M92" s="119"/>
      <c r="N92" s="27" t="s">
        <v>470</v>
      </c>
      <c r="O92" s="7" t="s">
        <v>51</v>
      </c>
      <c r="P92" s="7" t="s">
        <v>52</v>
      </c>
      <c r="Q92" s="122" t="s">
        <v>471</v>
      </c>
      <c r="R92" s="122" t="s">
        <v>454</v>
      </c>
      <c r="S92" s="7"/>
      <c r="T92" s="131" t="s">
        <v>472</v>
      </c>
      <c r="U92" s="13" t="s">
        <v>55</v>
      </c>
      <c r="V92" s="13" t="s">
        <v>22</v>
      </c>
      <c r="W92" s="13" t="s">
        <v>473</v>
      </c>
      <c r="X92" s="21" t="s">
        <v>461</v>
      </c>
      <c r="Y92" s="21">
        <v>139</v>
      </c>
      <c r="Z92" s="21">
        <v>79</v>
      </c>
      <c r="AA92" s="21">
        <v>62.1</v>
      </c>
      <c r="AB92" s="21">
        <v>1.57</v>
      </c>
      <c r="AC92" s="81">
        <f>AA92/(AB92*AB92)</f>
        <v>25.193719826362123</v>
      </c>
      <c r="AD92" s="21" t="s">
        <v>60</v>
      </c>
      <c r="AE92" s="13" t="s">
        <v>46</v>
      </c>
      <c r="AF92" s="21"/>
      <c r="AG92" s="133"/>
      <c r="AH92" s="141" t="s">
        <v>474</v>
      </c>
    </row>
    <row r="93" spans="1:34" s="9" customFormat="1" ht="70.5" customHeight="1" x14ac:dyDescent="0.35">
      <c r="A93" s="61">
        <v>92</v>
      </c>
      <c r="B93" s="17">
        <v>45458</v>
      </c>
      <c r="C93" s="83" t="s">
        <v>454</v>
      </c>
      <c r="D93" s="7">
        <v>1037661871</v>
      </c>
      <c r="E93" s="6" t="s">
        <v>475</v>
      </c>
      <c r="F93" s="118"/>
      <c r="G93" s="6" t="str">
        <f t="shared" si="3"/>
        <v xml:space="preserve">Alejandro Castañeda Arango </v>
      </c>
      <c r="H93" s="7" t="s">
        <v>62</v>
      </c>
      <c r="I93" s="19">
        <v>35895</v>
      </c>
      <c r="J93" s="8">
        <f t="shared" si="4"/>
        <v>26</v>
      </c>
      <c r="K93" s="22" t="s">
        <v>276</v>
      </c>
      <c r="L93" s="122">
        <v>3008182716</v>
      </c>
      <c r="M93" s="119"/>
      <c r="N93" s="27" t="s">
        <v>476</v>
      </c>
      <c r="O93" s="7" t="s">
        <v>51</v>
      </c>
      <c r="P93" s="7" t="s">
        <v>52</v>
      </c>
      <c r="Q93" s="122" t="s">
        <v>477</v>
      </c>
      <c r="R93" s="122" t="s">
        <v>454</v>
      </c>
      <c r="S93" s="7"/>
      <c r="T93" s="131" t="s">
        <v>478</v>
      </c>
      <c r="U93" s="135" t="s">
        <v>140</v>
      </c>
      <c r="V93" s="13" t="s">
        <v>22</v>
      </c>
      <c r="W93" s="13" t="s">
        <v>479</v>
      </c>
      <c r="X93" s="21" t="s">
        <v>480</v>
      </c>
      <c r="Y93" s="21">
        <v>107</v>
      </c>
      <c r="Z93" s="21">
        <v>69</v>
      </c>
      <c r="AA93" s="21">
        <v>48.9</v>
      </c>
      <c r="AB93" s="21">
        <v>1.68</v>
      </c>
      <c r="AC93" s="81">
        <f t="shared" ref="AC93:AC156" si="6">AA93/(AB93*AB93)</f>
        <v>17.325680272108844</v>
      </c>
      <c r="AD93" s="21" t="s">
        <v>76</v>
      </c>
      <c r="AE93" s="132" t="s">
        <v>56</v>
      </c>
      <c r="AF93" s="134" t="s">
        <v>481</v>
      </c>
      <c r="AG93" s="133"/>
      <c r="AH93" s="141" t="s">
        <v>482</v>
      </c>
    </row>
    <row r="94" spans="1:34" s="9" customFormat="1" ht="70.5" customHeight="1" x14ac:dyDescent="0.35">
      <c r="A94" s="61">
        <v>93</v>
      </c>
      <c r="B94" s="17">
        <v>45458</v>
      </c>
      <c r="C94" s="83" t="s">
        <v>454</v>
      </c>
      <c r="D94" s="7">
        <v>24796334</v>
      </c>
      <c r="E94" s="6" t="s">
        <v>483</v>
      </c>
      <c r="F94" s="118"/>
      <c r="G94" s="6" t="str">
        <f t="shared" si="3"/>
        <v xml:space="preserve">Bernarda de Jesús Toro Álvarez </v>
      </c>
      <c r="H94" s="7" t="s">
        <v>36</v>
      </c>
      <c r="I94" s="19">
        <v>17196</v>
      </c>
      <c r="J94" s="8">
        <f t="shared" si="4"/>
        <v>77</v>
      </c>
      <c r="K94" s="22" t="s">
        <v>37</v>
      </c>
      <c r="L94" s="122">
        <v>3122646563</v>
      </c>
      <c r="M94" s="119"/>
      <c r="N94" s="27" t="s">
        <v>460</v>
      </c>
      <c r="O94" s="7" t="s">
        <v>51</v>
      </c>
      <c r="P94" s="7" t="s">
        <v>52</v>
      </c>
      <c r="Q94" s="122" t="s">
        <v>484</v>
      </c>
      <c r="R94" s="122" t="s">
        <v>454</v>
      </c>
      <c r="S94" s="7"/>
      <c r="T94" s="131" t="s">
        <v>485</v>
      </c>
      <c r="U94" s="13" t="s">
        <v>55</v>
      </c>
      <c r="V94" s="13" t="s">
        <v>459</v>
      </c>
      <c r="W94" s="13" t="s">
        <v>486</v>
      </c>
      <c r="X94" s="21" t="s">
        <v>461</v>
      </c>
      <c r="Y94" s="21">
        <v>153</v>
      </c>
      <c r="Z94" s="21">
        <v>78</v>
      </c>
      <c r="AA94" s="21">
        <v>58</v>
      </c>
      <c r="AB94" s="21">
        <v>1.56</v>
      </c>
      <c r="AC94" s="81">
        <f t="shared" si="6"/>
        <v>23.83300460223537</v>
      </c>
      <c r="AD94" s="21" t="s">
        <v>60</v>
      </c>
      <c r="AE94" s="13" t="s">
        <v>46</v>
      </c>
      <c r="AF94" s="21"/>
      <c r="AG94" s="133"/>
      <c r="AH94" s="141" t="s">
        <v>487</v>
      </c>
    </row>
    <row r="95" spans="1:34" s="9" customFormat="1" ht="70.5" customHeight="1" x14ac:dyDescent="0.35">
      <c r="A95" s="61">
        <v>94</v>
      </c>
      <c r="B95" s="17">
        <v>45458</v>
      </c>
      <c r="C95" s="83" t="s">
        <v>454</v>
      </c>
      <c r="D95" s="7">
        <v>42866737</v>
      </c>
      <c r="E95" s="6" t="s">
        <v>488</v>
      </c>
      <c r="F95" s="118"/>
      <c r="G95" s="6" t="str">
        <f t="shared" si="3"/>
        <v xml:space="preserve">María Inés Colorado Gómez </v>
      </c>
      <c r="H95" s="7" t="s">
        <v>36</v>
      </c>
      <c r="I95" s="19">
        <v>21128</v>
      </c>
      <c r="J95" s="8">
        <f t="shared" si="4"/>
        <v>66</v>
      </c>
      <c r="K95" s="22" t="s">
        <v>37</v>
      </c>
      <c r="L95" s="122">
        <v>3126146749</v>
      </c>
      <c r="M95" s="119"/>
      <c r="N95" s="27" t="s">
        <v>489</v>
      </c>
      <c r="O95" s="7" t="s">
        <v>134</v>
      </c>
      <c r="P95" s="7" t="s">
        <v>52</v>
      </c>
      <c r="Q95" s="122" t="s">
        <v>490</v>
      </c>
      <c r="R95" s="122" t="s">
        <v>454</v>
      </c>
      <c r="S95" s="7"/>
      <c r="T95" s="131" t="s">
        <v>491</v>
      </c>
      <c r="U95" s="135" t="s">
        <v>140</v>
      </c>
      <c r="V95" s="13" t="s">
        <v>152</v>
      </c>
      <c r="W95" s="13" t="s">
        <v>492</v>
      </c>
      <c r="X95" s="21" t="s">
        <v>461</v>
      </c>
      <c r="Y95" s="21">
        <v>123</v>
      </c>
      <c r="Z95" s="21">
        <v>66</v>
      </c>
      <c r="AA95" s="21">
        <v>71.2</v>
      </c>
      <c r="AB95" s="21">
        <v>1.5</v>
      </c>
      <c r="AC95" s="81">
        <f t="shared" si="6"/>
        <v>31.644444444444446</v>
      </c>
      <c r="AD95" s="21" t="s">
        <v>60</v>
      </c>
      <c r="AE95" s="13" t="s">
        <v>46</v>
      </c>
      <c r="AF95" s="21"/>
      <c r="AG95" s="133"/>
      <c r="AH95" s="141" t="s">
        <v>493</v>
      </c>
    </row>
    <row r="96" spans="1:34" s="9" customFormat="1" ht="70.5" customHeight="1" x14ac:dyDescent="0.35">
      <c r="A96" s="61">
        <v>95</v>
      </c>
      <c r="B96" s="17">
        <v>45458</v>
      </c>
      <c r="C96" s="83" t="s">
        <v>454</v>
      </c>
      <c r="D96" s="7">
        <v>32336120</v>
      </c>
      <c r="E96" s="6" t="s">
        <v>494</v>
      </c>
      <c r="F96" s="118"/>
      <c r="G96" s="6" t="str">
        <f t="shared" si="3"/>
        <v xml:space="preserve">María Amanda Rozo Castañeda </v>
      </c>
      <c r="H96" s="7" t="s">
        <v>36</v>
      </c>
      <c r="I96" s="19">
        <v>20231</v>
      </c>
      <c r="J96" s="8">
        <f t="shared" si="4"/>
        <v>69</v>
      </c>
      <c r="K96" s="22" t="s">
        <v>74</v>
      </c>
      <c r="L96" s="122">
        <v>3207749539</v>
      </c>
      <c r="M96" s="119"/>
      <c r="N96" s="27" t="s">
        <v>460</v>
      </c>
      <c r="O96" s="7" t="s">
        <v>143</v>
      </c>
      <c r="P96" s="7" t="s">
        <v>40</v>
      </c>
      <c r="Q96" s="122" t="s">
        <v>495</v>
      </c>
      <c r="R96" s="122" t="s">
        <v>454</v>
      </c>
      <c r="S96" s="7"/>
      <c r="T96" s="131" t="s">
        <v>496</v>
      </c>
      <c r="U96" s="135" t="s">
        <v>140</v>
      </c>
      <c r="V96" s="13" t="s">
        <v>22</v>
      </c>
      <c r="W96" s="13" t="s">
        <v>497</v>
      </c>
      <c r="X96" s="21" t="s">
        <v>461</v>
      </c>
      <c r="Y96" s="21">
        <v>129</v>
      </c>
      <c r="Z96" s="21">
        <v>80</v>
      </c>
      <c r="AA96" s="21">
        <v>55.5</v>
      </c>
      <c r="AB96" s="21">
        <v>1.5</v>
      </c>
      <c r="AC96" s="81">
        <f t="shared" si="6"/>
        <v>24.666666666666668</v>
      </c>
      <c r="AD96" s="21" t="s">
        <v>60</v>
      </c>
      <c r="AE96" s="13" t="s">
        <v>77</v>
      </c>
      <c r="AF96" s="21"/>
      <c r="AG96" s="133"/>
      <c r="AH96" s="141" t="s">
        <v>498</v>
      </c>
    </row>
    <row r="97" spans="1:34" s="9" customFormat="1" ht="70.5" customHeight="1" x14ac:dyDescent="0.35">
      <c r="A97" s="61">
        <v>96</v>
      </c>
      <c r="B97" s="17">
        <v>45458</v>
      </c>
      <c r="C97" s="83" t="s">
        <v>454</v>
      </c>
      <c r="D97" s="7">
        <v>42983993</v>
      </c>
      <c r="E97" s="6" t="s">
        <v>499</v>
      </c>
      <c r="F97" s="118"/>
      <c r="G97" s="6" t="str">
        <f t="shared" si="3"/>
        <v xml:space="preserve">Mabel Gil Cárdenas </v>
      </c>
      <c r="H97" s="7" t="s">
        <v>36</v>
      </c>
      <c r="I97" s="19">
        <v>21403</v>
      </c>
      <c r="J97" s="8">
        <f t="shared" si="4"/>
        <v>65</v>
      </c>
      <c r="K97" s="22" t="s">
        <v>48</v>
      </c>
      <c r="L97" s="122">
        <v>3104098659</v>
      </c>
      <c r="M97" s="119"/>
      <c r="N97" s="27" t="s">
        <v>500</v>
      </c>
      <c r="O97" s="7" t="s">
        <v>247</v>
      </c>
      <c r="P97" s="7" t="s">
        <v>52</v>
      </c>
      <c r="Q97" s="122" t="s">
        <v>501</v>
      </c>
      <c r="R97" s="122" t="s">
        <v>502</v>
      </c>
      <c r="S97" s="7"/>
      <c r="T97" s="131" t="s">
        <v>503</v>
      </c>
      <c r="U97" s="135" t="s">
        <v>140</v>
      </c>
      <c r="V97" s="13" t="s">
        <v>504</v>
      </c>
      <c r="W97" s="13" t="s">
        <v>505</v>
      </c>
      <c r="X97" s="21" t="s">
        <v>461</v>
      </c>
      <c r="Y97" s="21">
        <v>113</v>
      </c>
      <c r="Z97" s="21">
        <v>81</v>
      </c>
      <c r="AA97" s="21">
        <v>61.5</v>
      </c>
      <c r="AB97" s="21">
        <v>1.56</v>
      </c>
      <c r="AC97" s="81">
        <f t="shared" si="6"/>
        <v>25.271203155818537</v>
      </c>
      <c r="AD97" s="21" t="s">
        <v>60</v>
      </c>
      <c r="AE97" s="132" t="s">
        <v>77</v>
      </c>
      <c r="AF97" s="21"/>
      <c r="AG97" s="133"/>
      <c r="AH97" s="141" t="s">
        <v>506</v>
      </c>
    </row>
    <row r="98" spans="1:34" s="9" customFormat="1" ht="70.5" customHeight="1" x14ac:dyDescent="0.35">
      <c r="A98" s="61">
        <v>97</v>
      </c>
      <c r="B98" s="17">
        <v>45458</v>
      </c>
      <c r="C98" s="83" t="s">
        <v>454</v>
      </c>
      <c r="D98" s="7">
        <v>98546727</v>
      </c>
      <c r="E98" s="6" t="s">
        <v>507</v>
      </c>
      <c r="F98" s="118"/>
      <c r="G98" s="6" t="str">
        <f t="shared" si="3"/>
        <v xml:space="preserve">Geovanni de Jesús Castañeda Bolívar </v>
      </c>
      <c r="H98" s="7" t="s">
        <v>62</v>
      </c>
      <c r="I98" s="19">
        <v>25349</v>
      </c>
      <c r="J98" s="8">
        <f t="shared" si="4"/>
        <v>55</v>
      </c>
      <c r="K98" s="22" t="s">
        <v>276</v>
      </c>
      <c r="L98" s="122">
        <v>3136525129</v>
      </c>
      <c r="M98" s="119"/>
      <c r="N98" s="27" t="s">
        <v>460</v>
      </c>
      <c r="O98" s="7" t="s">
        <v>51</v>
      </c>
      <c r="P98" s="7" t="s">
        <v>52</v>
      </c>
      <c r="Q98" s="122" t="s">
        <v>508</v>
      </c>
      <c r="R98" s="122" t="s">
        <v>454</v>
      </c>
      <c r="S98" s="7"/>
      <c r="T98" s="131" t="s">
        <v>509</v>
      </c>
      <c r="U98" s="13" t="s">
        <v>55</v>
      </c>
      <c r="V98" s="13" t="s">
        <v>22</v>
      </c>
      <c r="W98" s="13" t="s">
        <v>174</v>
      </c>
      <c r="X98" s="21" t="s">
        <v>461</v>
      </c>
      <c r="Y98" s="21">
        <v>113</v>
      </c>
      <c r="Z98" s="21">
        <v>80</v>
      </c>
      <c r="AA98" s="21">
        <v>71</v>
      </c>
      <c r="AB98" s="21">
        <v>1.69</v>
      </c>
      <c r="AC98" s="81">
        <f t="shared" si="6"/>
        <v>24.859073561850078</v>
      </c>
      <c r="AD98" s="21" t="s">
        <v>76</v>
      </c>
      <c r="AE98" s="13" t="s">
        <v>46</v>
      </c>
      <c r="AF98" s="21"/>
      <c r="AG98" s="133"/>
      <c r="AH98" s="141" t="s">
        <v>510</v>
      </c>
    </row>
    <row r="99" spans="1:34" s="9" customFormat="1" ht="70.5" customHeight="1" x14ac:dyDescent="0.35">
      <c r="A99" s="61">
        <v>98</v>
      </c>
      <c r="B99" s="17">
        <v>45458</v>
      </c>
      <c r="C99" s="83" t="s">
        <v>454</v>
      </c>
      <c r="D99" s="7">
        <v>37623793</v>
      </c>
      <c r="E99" s="6" t="s">
        <v>511</v>
      </c>
      <c r="F99" s="118"/>
      <c r="G99" s="6" t="str">
        <f t="shared" si="3"/>
        <v xml:space="preserve">Steven Castañeda Arango </v>
      </c>
      <c r="H99" s="7" t="s">
        <v>62</v>
      </c>
      <c r="I99" s="19">
        <v>33997</v>
      </c>
      <c r="J99" s="8">
        <f t="shared" si="4"/>
        <v>31</v>
      </c>
      <c r="K99" s="22" t="s">
        <v>74</v>
      </c>
      <c r="L99" s="122">
        <v>3146561319</v>
      </c>
      <c r="M99" s="119"/>
      <c r="N99" s="27" t="s">
        <v>512</v>
      </c>
      <c r="O99" s="7" t="s">
        <v>51</v>
      </c>
      <c r="P99" s="7" t="s">
        <v>52</v>
      </c>
      <c r="Q99" s="122" t="s">
        <v>508</v>
      </c>
      <c r="R99" s="122" t="s">
        <v>454</v>
      </c>
      <c r="S99" s="7"/>
      <c r="T99" s="131" t="s">
        <v>513</v>
      </c>
      <c r="U99" s="13" t="s">
        <v>55</v>
      </c>
      <c r="V99" s="13" t="s">
        <v>22</v>
      </c>
      <c r="W99" s="13" t="s">
        <v>514</v>
      </c>
      <c r="X99" s="21" t="s">
        <v>461</v>
      </c>
      <c r="Y99" s="21">
        <v>100</v>
      </c>
      <c r="Z99" s="21">
        <v>62</v>
      </c>
      <c r="AA99" s="21">
        <v>74</v>
      </c>
      <c r="AB99" s="21">
        <v>1.69</v>
      </c>
      <c r="AC99" s="81">
        <f t="shared" si="6"/>
        <v>25.909456951787405</v>
      </c>
      <c r="AD99" s="21" t="s">
        <v>76</v>
      </c>
      <c r="AE99" s="13" t="s">
        <v>46</v>
      </c>
      <c r="AF99" s="21"/>
      <c r="AG99" s="133"/>
      <c r="AH99" s="141" t="s">
        <v>515</v>
      </c>
    </row>
    <row r="100" spans="1:34" s="9" customFormat="1" ht="70.5" customHeight="1" x14ac:dyDescent="0.35">
      <c r="A100" s="61">
        <v>99</v>
      </c>
      <c r="B100" s="17">
        <v>45458</v>
      </c>
      <c r="C100" s="83" t="s">
        <v>454</v>
      </c>
      <c r="D100" s="7">
        <v>1037643103</v>
      </c>
      <c r="E100" s="6" t="s">
        <v>516</v>
      </c>
      <c r="F100" s="118"/>
      <c r="G100" s="6" t="str">
        <f t="shared" si="3"/>
        <v xml:space="preserve">Paulina Londoño Marín </v>
      </c>
      <c r="H100" s="7" t="s">
        <v>36</v>
      </c>
      <c r="I100" s="19">
        <v>34878</v>
      </c>
      <c r="J100" s="8">
        <f t="shared" si="4"/>
        <v>28</v>
      </c>
      <c r="K100" s="22" t="s">
        <v>37</v>
      </c>
      <c r="L100" s="122">
        <v>3127117501</v>
      </c>
      <c r="M100" s="119"/>
      <c r="N100" s="27" t="s">
        <v>517</v>
      </c>
      <c r="O100" s="7" t="s">
        <v>51</v>
      </c>
      <c r="P100" s="7" t="s">
        <v>40</v>
      </c>
      <c r="Q100" s="122" t="s">
        <v>518</v>
      </c>
      <c r="R100" s="122" t="s">
        <v>454</v>
      </c>
      <c r="S100" s="7"/>
      <c r="T100" s="131" t="s">
        <v>519</v>
      </c>
      <c r="U100" s="135" t="s">
        <v>140</v>
      </c>
      <c r="V100" s="13" t="s">
        <v>22</v>
      </c>
      <c r="W100" s="13" t="s">
        <v>520</v>
      </c>
      <c r="X100" s="21" t="s">
        <v>461</v>
      </c>
      <c r="Y100" s="21">
        <v>119</v>
      </c>
      <c r="Z100" s="21">
        <v>74</v>
      </c>
      <c r="AA100" s="21">
        <v>63.5</v>
      </c>
      <c r="AB100" s="21">
        <v>1.58</v>
      </c>
      <c r="AC100" s="81">
        <f t="shared" si="6"/>
        <v>25.436628745393364</v>
      </c>
      <c r="AD100" s="21" t="s">
        <v>60</v>
      </c>
      <c r="AE100" s="13" t="s">
        <v>77</v>
      </c>
      <c r="AF100" s="21"/>
      <c r="AG100" s="133"/>
      <c r="AH100" s="141" t="s">
        <v>521</v>
      </c>
    </row>
    <row r="101" spans="1:34" s="9" customFormat="1" ht="70.5" customHeight="1" x14ac:dyDescent="0.35">
      <c r="A101" s="61">
        <v>100</v>
      </c>
      <c r="B101" s="17">
        <v>45458</v>
      </c>
      <c r="C101" s="83" t="s">
        <v>454</v>
      </c>
      <c r="D101" s="7">
        <v>1037587030</v>
      </c>
      <c r="E101" s="6" t="s">
        <v>522</v>
      </c>
      <c r="F101" s="118"/>
      <c r="G101" s="6" t="str">
        <f t="shared" si="3"/>
        <v xml:space="preserve">Glendy Yamileth Montoya Castañeda </v>
      </c>
      <c r="H101" s="7" t="s">
        <v>36</v>
      </c>
      <c r="I101" s="19">
        <v>32176</v>
      </c>
      <c r="J101" s="8">
        <f t="shared" si="4"/>
        <v>36</v>
      </c>
      <c r="K101" s="22" t="s">
        <v>37</v>
      </c>
      <c r="L101" s="122">
        <v>32457801</v>
      </c>
      <c r="M101" s="119"/>
      <c r="N101" s="27" t="s">
        <v>523</v>
      </c>
      <c r="O101" s="7" t="s">
        <v>51</v>
      </c>
      <c r="P101" s="7" t="s">
        <v>40</v>
      </c>
      <c r="Q101" s="122" t="s">
        <v>524</v>
      </c>
      <c r="R101" s="122" t="s">
        <v>454</v>
      </c>
      <c r="S101" s="7"/>
      <c r="T101" s="131" t="s">
        <v>525</v>
      </c>
      <c r="U101" s="135" t="s">
        <v>140</v>
      </c>
      <c r="V101" s="13" t="s">
        <v>22</v>
      </c>
      <c r="W101" s="13" t="s">
        <v>526</v>
      </c>
      <c r="X101" s="21" t="s">
        <v>461</v>
      </c>
      <c r="Y101" s="21">
        <v>119</v>
      </c>
      <c r="Z101" s="21">
        <v>74</v>
      </c>
      <c r="AA101" s="21">
        <v>63.5</v>
      </c>
      <c r="AB101" s="21">
        <v>1.58</v>
      </c>
      <c r="AC101" s="81">
        <f t="shared" si="6"/>
        <v>25.436628745393364</v>
      </c>
      <c r="AD101" s="21" t="s">
        <v>60</v>
      </c>
      <c r="AE101" s="13" t="s">
        <v>46</v>
      </c>
      <c r="AF101" s="21"/>
      <c r="AG101" s="133"/>
      <c r="AH101" s="141" t="s">
        <v>527</v>
      </c>
    </row>
    <row r="102" spans="1:34" s="9" customFormat="1" ht="70.5" customHeight="1" x14ac:dyDescent="0.35">
      <c r="A102" s="61">
        <v>101</v>
      </c>
      <c r="B102" s="17">
        <v>45458</v>
      </c>
      <c r="C102" s="83" t="s">
        <v>454</v>
      </c>
      <c r="D102" s="7">
        <v>231580840</v>
      </c>
      <c r="E102" s="6" t="s">
        <v>528</v>
      </c>
      <c r="F102" s="118"/>
      <c r="G102" s="6" t="str">
        <f t="shared" si="3"/>
        <v xml:space="preserve">Angela Esperanza Higuita Quiroz </v>
      </c>
      <c r="H102" s="7" t="s">
        <v>36</v>
      </c>
      <c r="I102" s="19">
        <v>25871</v>
      </c>
      <c r="J102" s="8">
        <f t="shared" si="4"/>
        <v>53</v>
      </c>
      <c r="K102" s="22" t="s">
        <v>276</v>
      </c>
      <c r="L102" s="122">
        <v>3108965525</v>
      </c>
      <c r="M102" s="119"/>
      <c r="N102" s="27" t="s">
        <v>529</v>
      </c>
      <c r="O102" s="7" t="s">
        <v>51</v>
      </c>
      <c r="P102" s="7" t="s">
        <v>52</v>
      </c>
      <c r="Q102" s="122" t="s">
        <v>530</v>
      </c>
      <c r="R102" s="122" t="s">
        <v>454</v>
      </c>
      <c r="S102" s="7"/>
      <c r="T102" s="131" t="s">
        <v>531</v>
      </c>
      <c r="U102" s="13" t="s">
        <v>55</v>
      </c>
      <c r="V102" s="13" t="s">
        <v>22</v>
      </c>
      <c r="W102" s="13" t="s">
        <v>532</v>
      </c>
      <c r="X102" s="21" t="s">
        <v>461</v>
      </c>
      <c r="Y102" s="21">
        <v>121</v>
      </c>
      <c r="Z102" s="21">
        <v>78</v>
      </c>
      <c r="AA102" s="21">
        <v>60</v>
      </c>
      <c r="AB102" s="21">
        <v>1.55</v>
      </c>
      <c r="AC102" s="81">
        <f t="shared" si="6"/>
        <v>24.973985431841829</v>
      </c>
      <c r="AD102" s="21" t="s">
        <v>76</v>
      </c>
      <c r="AE102" s="13" t="s">
        <v>77</v>
      </c>
      <c r="AF102" s="21"/>
      <c r="AG102" s="133"/>
      <c r="AH102" s="141" t="s">
        <v>533</v>
      </c>
    </row>
    <row r="103" spans="1:34" s="9" customFormat="1" ht="70.5" customHeight="1" x14ac:dyDescent="0.35">
      <c r="A103" s="61">
        <v>102</v>
      </c>
      <c r="B103" s="17">
        <v>45458</v>
      </c>
      <c r="C103" s="83" t="s">
        <v>454</v>
      </c>
      <c r="D103" s="7">
        <v>8227191</v>
      </c>
      <c r="E103" s="6" t="s">
        <v>534</v>
      </c>
      <c r="F103" s="118"/>
      <c r="G103" s="6" t="str">
        <f t="shared" si="3"/>
        <v xml:space="preserve">Mario de Jesús Castañeda Mejía </v>
      </c>
      <c r="H103" s="7" t="s">
        <v>62</v>
      </c>
      <c r="I103" s="19">
        <v>15042</v>
      </c>
      <c r="J103" s="8">
        <f t="shared" si="4"/>
        <v>83</v>
      </c>
      <c r="K103" s="22" t="s">
        <v>48</v>
      </c>
      <c r="L103" s="122">
        <v>5974351</v>
      </c>
      <c r="M103" s="119"/>
      <c r="N103" s="27" t="s">
        <v>535</v>
      </c>
      <c r="O103" s="7" t="s">
        <v>80</v>
      </c>
      <c r="P103" s="7" t="s">
        <v>52</v>
      </c>
      <c r="Q103" s="122" t="s">
        <v>536</v>
      </c>
      <c r="R103" s="122" t="s">
        <v>454</v>
      </c>
      <c r="S103" s="7"/>
      <c r="T103" s="131" t="s">
        <v>537</v>
      </c>
      <c r="U103" s="135" t="s">
        <v>140</v>
      </c>
      <c r="V103" s="13" t="s">
        <v>459</v>
      </c>
      <c r="W103" s="13" t="s">
        <v>460</v>
      </c>
      <c r="X103" s="21" t="s">
        <v>461</v>
      </c>
      <c r="Y103" s="21">
        <v>143</v>
      </c>
      <c r="Z103" s="21">
        <v>96</v>
      </c>
      <c r="AA103" s="21">
        <v>58</v>
      </c>
      <c r="AB103" s="21">
        <v>1.76</v>
      </c>
      <c r="AC103" s="81">
        <f t="shared" si="6"/>
        <v>18.724173553719009</v>
      </c>
      <c r="AD103" s="21" t="s">
        <v>60</v>
      </c>
      <c r="AE103" s="132" t="s">
        <v>56</v>
      </c>
      <c r="AF103" s="134" t="s">
        <v>72</v>
      </c>
      <c r="AG103" s="133"/>
      <c r="AH103" s="141" t="s">
        <v>538</v>
      </c>
    </row>
    <row r="104" spans="1:34" s="9" customFormat="1" ht="70.5" customHeight="1" x14ac:dyDescent="0.35">
      <c r="A104" s="61">
        <v>103</v>
      </c>
      <c r="B104" s="17">
        <v>45458</v>
      </c>
      <c r="C104" s="83" t="s">
        <v>454</v>
      </c>
      <c r="D104" s="7">
        <v>3568979</v>
      </c>
      <c r="E104" s="6" t="s">
        <v>539</v>
      </c>
      <c r="F104" s="118"/>
      <c r="G104" s="6" t="str">
        <f t="shared" si="3"/>
        <v xml:space="preserve">Mario Alberto Arredondo Sanmartín </v>
      </c>
      <c r="H104" s="7" t="s">
        <v>62</v>
      </c>
      <c r="I104" s="19">
        <v>22668</v>
      </c>
      <c r="J104" s="8">
        <f t="shared" si="4"/>
        <v>62</v>
      </c>
      <c r="K104" s="22" t="s">
        <v>74</v>
      </c>
      <c r="L104" s="7">
        <v>3117706822</v>
      </c>
      <c r="M104" s="119"/>
      <c r="N104" s="27" t="s">
        <v>535</v>
      </c>
      <c r="O104" s="7" t="s">
        <v>143</v>
      </c>
      <c r="P104" s="7" t="s">
        <v>40</v>
      </c>
      <c r="Q104" s="7" t="s">
        <v>540</v>
      </c>
      <c r="R104" s="122" t="s">
        <v>454</v>
      </c>
      <c r="S104" s="7"/>
      <c r="T104" s="131" t="s">
        <v>541</v>
      </c>
      <c r="U104" s="13" t="s">
        <v>55</v>
      </c>
      <c r="V104" s="13" t="s">
        <v>152</v>
      </c>
      <c r="W104" s="13" t="s">
        <v>542</v>
      </c>
      <c r="X104" s="21" t="s">
        <v>480</v>
      </c>
      <c r="Y104" s="21">
        <v>138</v>
      </c>
      <c r="Z104" s="21">
        <v>97</v>
      </c>
      <c r="AA104" s="21">
        <v>86.5</v>
      </c>
      <c r="AB104" s="21">
        <v>1.7</v>
      </c>
      <c r="AC104" s="81">
        <f t="shared" si="6"/>
        <v>29.930795847750868</v>
      </c>
      <c r="AD104" s="21" t="s">
        <v>60</v>
      </c>
      <c r="AE104" s="13" t="s">
        <v>77</v>
      </c>
      <c r="AF104" s="21"/>
      <c r="AG104" s="133"/>
      <c r="AH104" s="141" t="s">
        <v>543</v>
      </c>
    </row>
    <row r="105" spans="1:34" s="9" customFormat="1" ht="70.5" customHeight="1" x14ac:dyDescent="0.35">
      <c r="A105" s="61">
        <v>104</v>
      </c>
      <c r="B105" s="17">
        <v>45458</v>
      </c>
      <c r="C105" s="83" t="s">
        <v>454</v>
      </c>
      <c r="D105" s="7">
        <v>43736320</v>
      </c>
      <c r="E105" s="6" t="s">
        <v>544</v>
      </c>
      <c r="F105" s="118"/>
      <c r="G105" s="6" t="str">
        <f t="shared" si="3"/>
        <v xml:space="preserve">Luz Angela Arango </v>
      </c>
      <c r="H105" s="7" t="s">
        <v>36</v>
      </c>
      <c r="I105" s="19">
        <v>26530</v>
      </c>
      <c r="J105" s="8">
        <f t="shared" si="4"/>
        <v>51</v>
      </c>
      <c r="K105" s="22" t="s">
        <v>74</v>
      </c>
      <c r="L105" s="7">
        <v>3213183014</v>
      </c>
      <c r="M105" s="119"/>
      <c r="N105" s="27" t="s">
        <v>545</v>
      </c>
      <c r="O105" s="7" t="s">
        <v>51</v>
      </c>
      <c r="P105" s="7" t="s">
        <v>52</v>
      </c>
      <c r="Q105" s="7" t="s">
        <v>546</v>
      </c>
      <c r="R105" s="122" t="s">
        <v>454</v>
      </c>
      <c r="S105" s="7"/>
      <c r="T105" s="131" t="s">
        <v>547</v>
      </c>
      <c r="U105" s="13" t="s">
        <v>55</v>
      </c>
      <c r="V105" s="13" t="s">
        <v>22</v>
      </c>
      <c r="W105" s="13" t="s">
        <v>548</v>
      </c>
      <c r="X105" s="21" t="s">
        <v>461</v>
      </c>
      <c r="Y105" s="21">
        <v>104</v>
      </c>
      <c r="Z105" s="21">
        <v>77</v>
      </c>
      <c r="AA105" s="21">
        <v>58</v>
      </c>
      <c r="AB105" s="21">
        <v>1.57</v>
      </c>
      <c r="AC105" s="81">
        <f t="shared" si="6"/>
        <v>23.530366343462209</v>
      </c>
      <c r="AD105" s="21" t="s">
        <v>60</v>
      </c>
      <c r="AE105" s="13" t="s">
        <v>46</v>
      </c>
      <c r="AF105" s="21"/>
      <c r="AG105" s="133"/>
      <c r="AH105" s="141" t="s">
        <v>549</v>
      </c>
    </row>
    <row r="106" spans="1:34" s="9" customFormat="1" ht="70.5" customHeight="1" x14ac:dyDescent="0.35">
      <c r="A106" s="61">
        <v>105</v>
      </c>
      <c r="B106" s="17">
        <v>45458</v>
      </c>
      <c r="C106" s="83" t="s">
        <v>454</v>
      </c>
      <c r="D106" s="7">
        <v>42894584</v>
      </c>
      <c r="E106" s="6" t="s">
        <v>550</v>
      </c>
      <c r="F106" s="118"/>
      <c r="G106" s="6" t="str">
        <f t="shared" si="3"/>
        <v xml:space="preserve">Gloria Ruth Vélez Díaz </v>
      </c>
      <c r="H106" s="7" t="s">
        <v>36</v>
      </c>
      <c r="I106" s="19">
        <v>23791</v>
      </c>
      <c r="J106" s="8">
        <f t="shared" si="4"/>
        <v>59</v>
      </c>
      <c r="K106" s="22" t="s">
        <v>37</v>
      </c>
      <c r="L106" s="7">
        <v>3023681665</v>
      </c>
      <c r="M106" s="119"/>
      <c r="N106" s="27" t="s">
        <v>551</v>
      </c>
      <c r="O106" s="7" t="s">
        <v>51</v>
      </c>
      <c r="P106" s="7" t="s">
        <v>52</v>
      </c>
      <c r="Q106" s="7" t="s">
        <v>508</v>
      </c>
      <c r="R106" s="122" t="s">
        <v>454</v>
      </c>
      <c r="S106" s="7"/>
      <c r="T106" s="131" t="s">
        <v>552</v>
      </c>
      <c r="U106" s="135" t="s">
        <v>140</v>
      </c>
      <c r="V106" s="13" t="s">
        <v>459</v>
      </c>
      <c r="W106" s="13" t="s">
        <v>553</v>
      </c>
      <c r="X106" s="21" t="s">
        <v>461</v>
      </c>
      <c r="Y106" s="21">
        <v>119</v>
      </c>
      <c r="Z106" s="21">
        <v>80</v>
      </c>
      <c r="AA106" s="21">
        <v>93</v>
      </c>
      <c r="AB106" s="21">
        <v>1.55</v>
      </c>
      <c r="AC106" s="81">
        <f t="shared" si="6"/>
        <v>38.709677419354833</v>
      </c>
      <c r="AD106" s="21" t="s">
        <v>60</v>
      </c>
      <c r="AE106" s="13" t="s">
        <v>46</v>
      </c>
      <c r="AF106" s="21"/>
      <c r="AG106" s="133"/>
      <c r="AH106" s="141" t="s">
        <v>554</v>
      </c>
    </row>
    <row r="107" spans="1:34" s="9" customFormat="1" ht="70.5" customHeight="1" x14ac:dyDescent="0.35">
      <c r="A107" s="61">
        <v>106</v>
      </c>
      <c r="B107" s="17">
        <v>45458</v>
      </c>
      <c r="C107" s="83" t="s">
        <v>454</v>
      </c>
      <c r="D107" s="7">
        <v>43739650</v>
      </c>
      <c r="E107" s="6" t="s">
        <v>555</v>
      </c>
      <c r="F107" s="118"/>
      <c r="G107" s="6" t="str">
        <f t="shared" si="3"/>
        <v xml:space="preserve">Luz Ivone Zapata Bedoya </v>
      </c>
      <c r="H107" s="7" t="s">
        <v>36</v>
      </c>
      <c r="I107" s="19">
        <v>26503</v>
      </c>
      <c r="J107" s="8">
        <f t="shared" si="4"/>
        <v>51</v>
      </c>
      <c r="K107" s="22" t="s">
        <v>37</v>
      </c>
      <c r="L107" s="7">
        <v>3113229794</v>
      </c>
      <c r="M107" s="119"/>
      <c r="N107" s="27" t="s">
        <v>556</v>
      </c>
      <c r="O107" s="7" t="s">
        <v>51</v>
      </c>
      <c r="P107" s="7" t="s">
        <v>52</v>
      </c>
      <c r="Q107" s="7" t="s">
        <v>557</v>
      </c>
      <c r="R107" s="122" t="s">
        <v>454</v>
      </c>
      <c r="S107" s="7"/>
      <c r="T107" s="131" t="s">
        <v>558</v>
      </c>
      <c r="U107" s="132" t="s">
        <v>43</v>
      </c>
      <c r="V107" s="13" t="s">
        <v>22</v>
      </c>
      <c r="W107" s="13" t="s">
        <v>559</v>
      </c>
      <c r="X107" s="21" t="s">
        <v>461</v>
      </c>
      <c r="Y107" s="21">
        <v>103</v>
      </c>
      <c r="Z107" s="21">
        <v>103</v>
      </c>
      <c r="AA107" s="21">
        <v>78</v>
      </c>
      <c r="AB107" s="21">
        <v>1.67</v>
      </c>
      <c r="AC107" s="81">
        <f t="shared" si="6"/>
        <v>27.968016063681024</v>
      </c>
      <c r="AD107" s="21" t="s">
        <v>76</v>
      </c>
      <c r="AE107" s="13" t="s">
        <v>46</v>
      </c>
      <c r="AF107" s="21"/>
      <c r="AG107" s="133"/>
      <c r="AH107" s="141" t="s">
        <v>560</v>
      </c>
    </row>
    <row r="108" spans="1:34" s="9" customFormat="1" ht="70.5" customHeight="1" x14ac:dyDescent="0.35">
      <c r="A108" s="61">
        <v>107</v>
      </c>
      <c r="B108" s="17">
        <v>45458</v>
      </c>
      <c r="C108" s="83" t="s">
        <v>454</v>
      </c>
      <c r="D108" s="7">
        <v>43542245</v>
      </c>
      <c r="E108" s="6" t="s">
        <v>561</v>
      </c>
      <c r="F108" s="118"/>
      <c r="G108" s="6" t="str">
        <f t="shared" si="3"/>
        <v xml:space="preserve">Diana Patricia Montoya Hernández </v>
      </c>
      <c r="H108" s="7" t="s">
        <v>36</v>
      </c>
      <c r="I108" s="19">
        <v>24155</v>
      </c>
      <c r="J108" s="8">
        <f t="shared" si="4"/>
        <v>58</v>
      </c>
      <c r="K108" s="22" t="s">
        <v>37</v>
      </c>
      <c r="L108" s="122">
        <v>3234179650</v>
      </c>
      <c r="M108" s="119"/>
      <c r="N108" s="27" t="s">
        <v>460</v>
      </c>
      <c r="O108" s="7" t="s">
        <v>143</v>
      </c>
      <c r="P108" s="7" t="s">
        <v>40</v>
      </c>
      <c r="Q108" s="122" t="s">
        <v>454</v>
      </c>
      <c r="R108" s="122" t="s">
        <v>454</v>
      </c>
      <c r="S108" s="7"/>
      <c r="T108" s="131" t="s">
        <v>562</v>
      </c>
      <c r="U108" s="135" t="s">
        <v>140</v>
      </c>
      <c r="V108" s="13" t="s">
        <v>563</v>
      </c>
      <c r="W108" s="13" t="s">
        <v>460</v>
      </c>
      <c r="X108" s="21" t="s">
        <v>461</v>
      </c>
      <c r="Y108" s="21">
        <v>134</v>
      </c>
      <c r="Z108" s="21">
        <v>90</v>
      </c>
      <c r="AA108" s="21">
        <v>60.8</v>
      </c>
      <c r="AB108" s="21">
        <v>1.5</v>
      </c>
      <c r="AC108" s="81">
        <f t="shared" si="6"/>
        <v>27.022222222222222</v>
      </c>
      <c r="AD108" s="21" t="s">
        <v>76</v>
      </c>
      <c r="AE108" s="13" t="s">
        <v>77</v>
      </c>
      <c r="AF108" s="21"/>
      <c r="AG108" s="133"/>
      <c r="AH108" s="141" t="s">
        <v>564</v>
      </c>
    </row>
    <row r="109" spans="1:34" s="9" customFormat="1" ht="70.5" customHeight="1" x14ac:dyDescent="0.35">
      <c r="A109" s="61">
        <v>108</v>
      </c>
      <c r="B109" s="17">
        <v>45458</v>
      </c>
      <c r="C109" s="83" t="s">
        <v>454</v>
      </c>
      <c r="D109" s="7">
        <v>32331975</v>
      </c>
      <c r="E109" s="6" t="s">
        <v>565</v>
      </c>
      <c r="F109" s="118"/>
      <c r="G109" s="6" t="str">
        <f t="shared" si="3"/>
        <v xml:space="preserve">Marta Gloria Rozo Rave </v>
      </c>
      <c r="H109" s="7" t="s">
        <v>36</v>
      </c>
      <c r="I109" s="19">
        <v>16928</v>
      </c>
      <c r="J109" s="8">
        <f t="shared" si="4"/>
        <v>78</v>
      </c>
      <c r="K109" s="22" t="s">
        <v>37</v>
      </c>
      <c r="L109" s="122">
        <v>3052929825</v>
      </c>
      <c r="M109" s="119"/>
      <c r="N109" s="27" t="s">
        <v>460</v>
      </c>
      <c r="O109" s="7" t="s">
        <v>51</v>
      </c>
      <c r="P109" s="7" t="s">
        <v>52</v>
      </c>
      <c r="Q109" s="122" t="s">
        <v>566</v>
      </c>
      <c r="R109" s="122" t="s">
        <v>454</v>
      </c>
      <c r="S109" s="7"/>
      <c r="T109" s="131" t="s">
        <v>567</v>
      </c>
      <c r="U109" s="135" t="s">
        <v>140</v>
      </c>
      <c r="V109" s="13" t="s">
        <v>459</v>
      </c>
      <c r="W109" s="13" t="s">
        <v>460</v>
      </c>
      <c r="X109" s="21" t="s">
        <v>461</v>
      </c>
      <c r="Y109" s="21">
        <v>122</v>
      </c>
      <c r="Z109" s="21">
        <v>77</v>
      </c>
      <c r="AA109" s="21">
        <v>71.2</v>
      </c>
      <c r="AB109" s="21">
        <v>1.5</v>
      </c>
      <c r="AC109" s="81">
        <f t="shared" si="6"/>
        <v>31.644444444444446</v>
      </c>
      <c r="AD109" s="21" t="s">
        <v>76</v>
      </c>
      <c r="AE109" s="13" t="s">
        <v>46</v>
      </c>
      <c r="AF109" s="21"/>
      <c r="AG109" s="133"/>
      <c r="AH109" s="141" t="s">
        <v>568</v>
      </c>
    </row>
    <row r="110" spans="1:34" s="9" customFormat="1" ht="70.5" customHeight="1" x14ac:dyDescent="0.35">
      <c r="A110" s="61">
        <v>109</v>
      </c>
      <c r="B110" s="17">
        <v>45458</v>
      </c>
      <c r="C110" s="83" t="s">
        <v>454</v>
      </c>
      <c r="D110" s="7">
        <v>21975565</v>
      </c>
      <c r="E110" s="123" t="s">
        <v>569</v>
      </c>
      <c r="F110" s="118"/>
      <c r="G110" s="6" t="str">
        <f t="shared" si="3"/>
        <v xml:space="preserve">Doralgisa Sanmartín Restrepo </v>
      </c>
      <c r="H110" s="7" t="s">
        <v>36</v>
      </c>
      <c r="I110" s="19">
        <v>16539</v>
      </c>
      <c r="J110" s="8">
        <f t="shared" si="4"/>
        <v>79</v>
      </c>
      <c r="K110" s="22" t="s">
        <v>37</v>
      </c>
      <c r="L110" s="7">
        <v>3104426308</v>
      </c>
      <c r="M110" s="119"/>
      <c r="N110" s="27" t="s">
        <v>535</v>
      </c>
      <c r="O110" s="7" t="s">
        <v>143</v>
      </c>
      <c r="P110" s="7" t="s">
        <v>40</v>
      </c>
      <c r="Q110" s="7" t="s">
        <v>457</v>
      </c>
      <c r="R110" s="122" t="s">
        <v>454</v>
      </c>
      <c r="S110" s="7"/>
      <c r="T110" s="131" t="s">
        <v>570</v>
      </c>
      <c r="U110" s="135" t="s">
        <v>140</v>
      </c>
      <c r="V110" s="13" t="s">
        <v>571</v>
      </c>
      <c r="W110" s="13" t="s">
        <v>572</v>
      </c>
      <c r="X110" s="21" t="s">
        <v>461</v>
      </c>
      <c r="Y110" s="21">
        <v>131</v>
      </c>
      <c r="Z110" s="21">
        <v>81</v>
      </c>
      <c r="AA110" s="21">
        <v>60.8</v>
      </c>
      <c r="AB110" s="21">
        <v>1.5</v>
      </c>
      <c r="AC110" s="81">
        <f t="shared" si="6"/>
        <v>27.022222222222222</v>
      </c>
      <c r="AD110" s="21" t="s">
        <v>60</v>
      </c>
      <c r="AE110" s="13" t="s">
        <v>77</v>
      </c>
      <c r="AF110" s="21"/>
      <c r="AG110" s="133"/>
      <c r="AH110" s="141" t="s">
        <v>573</v>
      </c>
    </row>
    <row r="111" spans="1:34" s="9" customFormat="1" ht="70.5" customHeight="1" x14ac:dyDescent="0.35">
      <c r="A111" s="61">
        <v>110</v>
      </c>
      <c r="B111" s="17">
        <v>45458</v>
      </c>
      <c r="C111" s="83" t="s">
        <v>454</v>
      </c>
      <c r="D111" s="7">
        <v>32558829</v>
      </c>
      <c r="E111" s="6" t="s">
        <v>574</v>
      </c>
      <c r="F111" s="118"/>
      <c r="G111" s="6" t="str">
        <f t="shared" si="3"/>
        <v xml:space="preserve">Gladis Amparo Roldán Vallejo </v>
      </c>
      <c r="H111" s="7" t="s">
        <v>36</v>
      </c>
      <c r="I111" s="19">
        <v>27073</v>
      </c>
      <c r="J111" s="8">
        <f t="shared" si="4"/>
        <v>50</v>
      </c>
      <c r="K111" s="22" t="s">
        <v>74</v>
      </c>
      <c r="L111" s="122">
        <v>3022407610</v>
      </c>
      <c r="M111" s="119"/>
      <c r="N111" s="27" t="s">
        <v>575</v>
      </c>
      <c r="O111" s="7" t="s">
        <v>247</v>
      </c>
      <c r="P111" s="7" t="s">
        <v>40</v>
      </c>
      <c r="Q111" s="122" t="s">
        <v>508</v>
      </c>
      <c r="R111" s="122" t="s">
        <v>454</v>
      </c>
      <c r="S111" s="7"/>
      <c r="T111" s="131" t="s">
        <v>576</v>
      </c>
      <c r="U111" s="135" t="s">
        <v>140</v>
      </c>
      <c r="V111" s="13" t="s">
        <v>22</v>
      </c>
      <c r="W111" s="13" t="s">
        <v>577</v>
      </c>
      <c r="X111" s="21" t="s">
        <v>461</v>
      </c>
      <c r="Y111" s="21">
        <v>103</v>
      </c>
      <c r="Z111" s="21">
        <v>82</v>
      </c>
      <c r="AA111" s="21">
        <v>81.7</v>
      </c>
      <c r="AB111" s="21">
        <v>1.61</v>
      </c>
      <c r="AC111" s="81">
        <f t="shared" si="6"/>
        <v>31.518845723544615</v>
      </c>
      <c r="AD111" s="21" t="s">
        <v>76</v>
      </c>
      <c r="AE111" s="13" t="s">
        <v>56</v>
      </c>
      <c r="AF111" s="134" t="s">
        <v>481</v>
      </c>
      <c r="AG111" s="133"/>
      <c r="AH111" s="141" t="s">
        <v>578</v>
      </c>
    </row>
    <row r="112" spans="1:34" s="9" customFormat="1" ht="70.5" customHeight="1" x14ac:dyDescent="0.35">
      <c r="A112" s="61">
        <v>111</v>
      </c>
      <c r="B112" s="17">
        <v>45458</v>
      </c>
      <c r="C112" s="83" t="s">
        <v>454</v>
      </c>
      <c r="D112" s="7">
        <v>1017205310</v>
      </c>
      <c r="E112" s="6" t="s">
        <v>579</v>
      </c>
      <c r="F112" s="118"/>
      <c r="G112" s="6" t="str">
        <f t="shared" si="3"/>
        <v xml:space="preserve">Sandra Gutiérrez Rubio </v>
      </c>
      <c r="H112" s="7" t="s">
        <v>36</v>
      </c>
      <c r="I112" s="19">
        <v>33815</v>
      </c>
      <c r="J112" s="8">
        <f t="shared" si="4"/>
        <v>31</v>
      </c>
      <c r="K112" s="22" t="s">
        <v>37</v>
      </c>
      <c r="L112" s="7">
        <v>3216156733</v>
      </c>
      <c r="M112" s="119"/>
      <c r="N112" s="27" t="s">
        <v>580</v>
      </c>
      <c r="O112" s="7" t="s">
        <v>51</v>
      </c>
      <c r="P112" s="7" t="s">
        <v>40</v>
      </c>
      <c r="Q112" s="7" t="s">
        <v>457</v>
      </c>
      <c r="R112" s="122" t="s">
        <v>454</v>
      </c>
      <c r="S112" s="7"/>
      <c r="T112" s="131" t="s">
        <v>581</v>
      </c>
      <c r="U112" s="132" t="s">
        <v>43</v>
      </c>
      <c r="V112" s="13" t="s">
        <v>22</v>
      </c>
      <c r="W112" s="13" t="s">
        <v>582</v>
      </c>
      <c r="X112" s="21" t="s">
        <v>461</v>
      </c>
      <c r="Y112" s="21">
        <v>129</v>
      </c>
      <c r="Z112" s="21">
        <v>77</v>
      </c>
      <c r="AA112" s="21">
        <v>66</v>
      </c>
      <c r="AB112" s="21">
        <v>1.7</v>
      </c>
      <c r="AC112" s="81">
        <f t="shared" si="6"/>
        <v>22.837370242214536</v>
      </c>
      <c r="AD112" s="21" t="s">
        <v>76</v>
      </c>
      <c r="AE112" s="13" t="s">
        <v>46</v>
      </c>
      <c r="AF112" s="21"/>
      <c r="AG112" s="133"/>
      <c r="AH112" s="141" t="s">
        <v>583</v>
      </c>
    </row>
    <row r="113" spans="1:34" s="9" customFormat="1" ht="70.5" customHeight="1" x14ac:dyDescent="0.35">
      <c r="A113" s="61">
        <v>112</v>
      </c>
      <c r="B113" s="17">
        <v>45458</v>
      </c>
      <c r="C113" s="83" t="s">
        <v>454</v>
      </c>
      <c r="D113" s="7">
        <v>71770529</v>
      </c>
      <c r="E113" s="6" t="s">
        <v>584</v>
      </c>
      <c r="F113" s="118"/>
      <c r="G113" s="6" t="str">
        <f t="shared" si="3"/>
        <v xml:space="preserve">José Antonio Solano Atehortúa </v>
      </c>
      <c r="H113" s="7" t="s">
        <v>62</v>
      </c>
      <c r="I113" s="19">
        <v>28384</v>
      </c>
      <c r="J113" s="8">
        <f t="shared" si="4"/>
        <v>46</v>
      </c>
      <c r="K113" s="22" t="s">
        <v>74</v>
      </c>
      <c r="L113" s="122">
        <v>3002431319</v>
      </c>
      <c r="M113" s="119"/>
      <c r="N113" s="27" t="s">
        <v>585</v>
      </c>
      <c r="O113" s="7" t="s">
        <v>586</v>
      </c>
      <c r="P113" s="7" t="s">
        <v>218</v>
      </c>
      <c r="Q113" s="122" t="s">
        <v>454</v>
      </c>
      <c r="R113" s="122" t="s">
        <v>454</v>
      </c>
      <c r="S113" s="7"/>
      <c r="T113" s="131" t="s">
        <v>587</v>
      </c>
      <c r="U113" s="132" t="s">
        <v>43</v>
      </c>
      <c r="V113" s="13" t="s">
        <v>22</v>
      </c>
      <c r="W113" s="13" t="s">
        <v>588</v>
      </c>
      <c r="X113" s="21" t="s">
        <v>461</v>
      </c>
      <c r="Y113" s="21">
        <v>129</v>
      </c>
      <c r="Z113" s="21">
        <v>97</v>
      </c>
      <c r="AA113" s="21">
        <v>71.5</v>
      </c>
      <c r="AB113" s="21">
        <v>1.75</v>
      </c>
      <c r="AC113" s="81">
        <f t="shared" si="6"/>
        <v>23.346938775510203</v>
      </c>
      <c r="AD113" s="21" t="s">
        <v>60</v>
      </c>
      <c r="AE113" s="13" t="s">
        <v>77</v>
      </c>
      <c r="AF113" s="21"/>
      <c r="AG113" s="133"/>
      <c r="AH113" s="141" t="s">
        <v>589</v>
      </c>
    </row>
    <row r="114" spans="1:34" s="9" customFormat="1" ht="70.5" customHeight="1" x14ac:dyDescent="0.35">
      <c r="A114" s="61">
        <v>113</v>
      </c>
      <c r="B114" s="17">
        <v>45458</v>
      </c>
      <c r="C114" s="83" t="s">
        <v>454</v>
      </c>
      <c r="D114" s="7">
        <v>1037667234</v>
      </c>
      <c r="E114" s="6" t="s">
        <v>590</v>
      </c>
      <c r="F114" s="118"/>
      <c r="G114" s="6" t="str">
        <f t="shared" si="3"/>
        <v xml:space="preserve">Salomé Castañeda Colorado </v>
      </c>
      <c r="H114" s="7" t="s">
        <v>36</v>
      </c>
      <c r="I114" s="19">
        <v>36237</v>
      </c>
      <c r="J114" s="8">
        <f t="shared" si="4"/>
        <v>25</v>
      </c>
      <c r="K114" s="22" t="s">
        <v>276</v>
      </c>
      <c r="L114" s="7">
        <v>3014435710</v>
      </c>
      <c r="M114" s="119"/>
      <c r="N114" s="27" t="s">
        <v>591</v>
      </c>
      <c r="O114" s="7" t="s">
        <v>51</v>
      </c>
      <c r="P114" s="7" t="s">
        <v>52</v>
      </c>
      <c r="Q114" s="7" t="s">
        <v>465</v>
      </c>
      <c r="R114" s="122" t="s">
        <v>454</v>
      </c>
      <c r="S114" s="7"/>
      <c r="T114" s="131" t="s">
        <v>592</v>
      </c>
      <c r="U114" s="13" t="s">
        <v>55</v>
      </c>
      <c r="V114" s="13" t="s">
        <v>593</v>
      </c>
      <c r="W114" s="13" t="s">
        <v>594</v>
      </c>
      <c r="X114" s="21" t="s">
        <v>461</v>
      </c>
      <c r="Y114" s="21">
        <v>80</v>
      </c>
      <c r="Z114" s="21">
        <v>66</v>
      </c>
      <c r="AA114" s="21">
        <v>48.3</v>
      </c>
      <c r="AB114" s="21">
        <v>1.6</v>
      </c>
      <c r="AC114" s="81">
        <f t="shared" si="6"/>
        <v>18.867187499999996</v>
      </c>
      <c r="AD114" s="21" t="s">
        <v>76</v>
      </c>
      <c r="AE114" s="13" t="s">
        <v>77</v>
      </c>
      <c r="AF114" s="21"/>
      <c r="AG114" s="133"/>
      <c r="AH114" s="141" t="s">
        <v>595</v>
      </c>
    </row>
    <row r="115" spans="1:34" s="9" customFormat="1" ht="70.5" customHeight="1" x14ac:dyDescent="0.35">
      <c r="A115" s="61">
        <v>114</v>
      </c>
      <c r="B115" s="17">
        <v>45458</v>
      </c>
      <c r="C115" s="83" t="s">
        <v>454</v>
      </c>
      <c r="D115" s="7">
        <v>43753500</v>
      </c>
      <c r="E115" s="6" t="s">
        <v>596</v>
      </c>
      <c r="F115" s="118"/>
      <c r="G115" s="6" t="str">
        <f t="shared" si="3"/>
        <v xml:space="preserve">Tatiana  María Marín Colorado </v>
      </c>
      <c r="H115" s="7" t="s">
        <v>36</v>
      </c>
      <c r="I115" s="19">
        <v>28128</v>
      </c>
      <c r="J115" s="8">
        <f t="shared" si="4"/>
        <v>47</v>
      </c>
      <c r="K115" s="22" t="s">
        <v>74</v>
      </c>
      <c r="L115" s="7">
        <v>3137636629</v>
      </c>
      <c r="M115" s="119"/>
      <c r="N115" s="27" t="s">
        <v>597</v>
      </c>
      <c r="O115" s="7" t="s">
        <v>51</v>
      </c>
      <c r="P115" s="7" t="s">
        <v>52</v>
      </c>
      <c r="Q115" s="7" t="s">
        <v>598</v>
      </c>
      <c r="R115" s="122" t="s">
        <v>454</v>
      </c>
      <c r="S115" s="7"/>
      <c r="T115" s="131" t="s">
        <v>599</v>
      </c>
      <c r="U115" s="135" t="s">
        <v>140</v>
      </c>
      <c r="V115" s="13" t="s">
        <v>22</v>
      </c>
      <c r="W115" s="13" t="s">
        <v>600</v>
      </c>
      <c r="X115" s="21" t="s">
        <v>480</v>
      </c>
      <c r="Y115" s="21">
        <v>125</v>
      </c>
      <c r="Z115" s="21">
        <v>89</v>
      </c>
      <c r="AA115" s="21">
        <v>82.5</v>
      </c>
      <c r="AB115" s="21">
        <v>1.62</v>
      </c>
      <c r="AC115" s="81">
        <f t="shared" si="6"/>
        <v>31.435756744398713</v>
      </c>
      <c r="AD115" s="21" t="s">
        <v>60</v>
      </c>
      <c r="AE115" s="13" t="s">
        <v>46</v>
      </c>
      <c r="AF115" s="21"/>
      <c r="AG115" s="133"/>
      <c r="AH115" s="141" t="s">
        <v>601</v>
      </c>
    </row>
    <row r="116" spans="1:34" s="9" customFormat="1" ht="70.5" customHeight="1" x14ac:dyDescent="0.35">
      <c r="A116" s="61">
        <v>115</v>
      </c>
      <c r="B116" s="17">
        <v>45458</v>
      </c>
      <c r="C116" s="83" t="s">
        <v>454</v>
      </c>
      <c r="D116" s="7">
        <v>42878309</v>
      </c>
      <c r="E116" s="6" t="s">
        <v>602</v>
      </c>
      <c r="F116" s="118"/>
      <c r="G116" s="6" t="str">
        <f t="shared" si="3"/>
        <v xml:space="preserve">Amparo María Colorado Gómez </v>
      </c>
      <c r="H116" s="7" t="s">
        <v>36</v>
      </c>
      <c r="I116" s="19">
        <v>23111</v>
      </c>
      <c r="J116" s="8">
        <f t="shared" si="4"/>
        <v>61</v>
      </c>
      <c r="K116" s="22" t="s">
        <v>37</v>
      </c>
      <c r="L116" s="86" t="s">
        <v>603</v>
      </c>
      <c r="M116" s="119"/>
      <c r="N116" s="27" t="s">
        <v>460</v>
      </c>
      <c r="O116" s="7" t="s">
        <v>143</v>
      </c>
      <c r="P116" s="7" t="s">
        <v>52</v>
      </c>
      <c r="Q116" s="7" t="s">
        <v>465</v>
      </c>
      <c r="R116" s="122" t="s">
        <v>454</v>
      </c>
      <c r="S116" s="7"/>
      <c r="T116" s="131" t="s">
        <v>604</v>
      </c>
      <c r="U116" s="13" t="s">
        <v>55</v>
      </c>
      <c r="V116" s="13" t="s">
        <v>605</v>
      </c>
      <c r="W116" s="13" t="s">
        <v>606</v>
      </c>
      <c r="X116" s="21" t="s">
        <v>480</v>
      </c>
      <c r="Y116" s="21">
        <v>128</v>
      </c>
      <c r="Z116" s="21">
        <v>83</v>
      </c>
      <c r="AA116" s="21">
        <v>68.5</v>
      </c>
      <c r="AB116" s="21">
        <v>1.43</v>
      </c>
      <c r="AC116" s="81">
        <f>AA116/(AB116*AB116)</f>
        <v>33.497970560907632</v>
      </c>
      <c r="AD116" s="21" t="s">
        <v>60</v>
      </c>
      <c r="AE116" s="13" t="s">
        <v>46</v>
      </c>
      <c r="AF116" s="21"/>
      <c r="AG116" s="133"/>
      <c r="AH116" s="141" t="s">
        <v>607</v>
      </c>
    </row>
    <row r="117" spans="1:34" s="9" customFormat="1" ht="70.5" customHeight="1" x14ac:dyDescent="0.35">
      <c r="A117" s="61">
        <v>116</v>
      </c>
      <c r="B117" s="124">
        <v>45485</v>
      </c>
      <c r="C117" s="125" t="s">
        <v>608</v>
      </c>
      <c r="D117" s="7">
        <v>32345899</v>
      </c>
      <c r="E117" s="6" t="s">
        <v>609</v>
      </c>
      <c r="F117" s="118"/>
      <c r="G117" s="6" t="str">
        <f t="shared" si="3"/>
        <v xml:space="preserve">Clara Inés Ramírez Correa </v>
      </c>
      <c r="H117" s="7" t="s">
        <v>36</v>
      </c>
      <c r="I117" s="19">
        <v>19307</v>
      </c>
      <c r="J117" s="8">
        <f t="shared" si="4"/>
        <v>71</v>
      </c>
      <c r="K117" s="22" t="s">
        <v>122</v>
      </c>
      <c r="L117" s="7">
        <v>3192950096</v>
      </c>
      <c r="M117" s="7" t="s">
        <v>38</v>
      </c>
      <c r="N117" s="20" t="s">
        <v>610</v>
      </c>
      <c r="O117" s="7" t="s">
        <v>51</v>
      </c>
      <c r="P117" s="7" t="s">
        <v>52</v>
      </c>
      <c r="Q117" s="7" t="s">
        <v>611</v>
      </c>
      <c r="R117" s="7" t="s">
        <v>302</v>
      </c>
      <c r="S117" s="7"/>
      <c r="T117" s="131" t="s">
        <v>152</v>
      </c>
      <c r="U117" s="135" t="s">
        <v>140</v>
      </c>
      <c r="V117" s="133"/>
      <c r="W117" s="133"/>
      <c r="X117" s="133"/>
      <c r="Y117" s="121">
        <v>128</v>
      </c>
      <c r="Z117" s="121">
        <v>83</v>
      </c>
      <c r="AA117" s="121">
        <v>51.6</v>
      </c>
      <c r="AB117" s="121">
        <v>1.58</v>
      </c>
      <c r="AC117" s="81">
        <f t="shared" ref="AC117:AC133" si="7">AA117/(AB117*AB117)</f>
        <v>20.669764460823583</v>
      </c>
      <c r="AD117" s="121"/>
      <c r="AE117" s="13" t="s">
        <v>46</v>
      </c>
      <c r="AF117" s="133"/>
      <c r="AG117" s="13"/>
      <c r="AH117" s="141"/>
    </row>
    <row r="118" spans="1:34" s="9" customFormat="1" ht="70.5" customHeight="1" x14ac:dyDescent="0.35">
      <c r="A118" s="61">
        <v>117</v>
      </c>
      <c r="B118" s="124">
        <v>45485</v>
      </c>
      <c r="C118" s="125" t="s">
        <v>608</v>
      </c>
      <c r="D118" s="7">
        <v>43036177</v>
      </c>
      <c r="E118" s="6" t="s">
        <v>612</v>
      </c>
      <c r="F118" s="118"/>
      <c r="G118" s="6" t="str">
        <f t="shared" si="3"/>
        <v xml:space="preserve">Margarita Rosa Martínez Ricaute </v>
      </c>
      <c r="H118" s="7" t="s">
        <v>36</v>
      </c>
      <c r="I118" s="19">
        <v>21896</v>
      </c>
      <c r="J118" s="8">
        <f t="shared" si="4"/>
        <v>64</v>
      </c>
      <c r="K118" s="22" t="s">
        <v>122</v>
      </c>
      <c r="L118" s="7">
        <v>3228129911</v>
      </c>
      <c r="M118" s="7" t="s">
        <v>95</v>
      </c>
      <c r="N118" s="6" t="s">
        <v>613</v>
      </c>
      <c r="O118" s="7" t="s">
        <v>51</v>
      </c>
      <c r="P118" s="7" t="s">
        <v>52</v>
      </c>
      <c r="Q118" s="7" t="s">
        <v>614</v>
      </c>
      <c r="R118" s="7" t="s">
        <v>608</v>
      </c>
      <c r="S118" s="7"/>
      <c r="T118" s="131" t="s">
        <v>615</v>
      </c>
      <c r="U118" s="135" t="s">
        <v>140</v>
      </c>
      <c r="V118" s="133"/>
      <c r="W118" s="133"/>
      <c r="X118" s="133"/>
      <c r="Y118" s="121">
        <v>107</v>
      </c>
      <c r="Z118" s="121">
        <v>80</v>
      </c>
      <c r="AA118" s="121">
        <v>62.8</v>
      </c>
      <c r="AB118" s="121">
        <v>1.6</v>
      </c>
      <c r="AC118" s="81">
        <f t="shared" si="7"/>
        <v>24.531249999999993</v>
      </c>
      <c r="AD118" s="121"/>
      <c r="AE118" s="13" t="s">
        <v>77</v>
      </c>
      <c r="AF118" s="133"/>
      <c r="AG118" s="13" t="s">
        <v>439</v>
      </c>
      <c r="AH118" s="141" t="s">
        <v>616</v>
      </c>
    </row>
    <row r="119" spans="1:34" s="9" customFormat="1" ht="70.5" customHeight="1" x14ac:dyDescent="0.35">
      <c r="A119" s="61">
        <v>118</v>
      </c>
      <c r="B119" s="124">
        <v>45485</v>
      </c>
      <c r="C119" s="125" t="s">
        <v>608</v>
      </c>
      <c r="D119" s="7">
        <v>42873556</v>
      </c>
      <c r="E119" s="6" t="s">
        <v>617</v>
      </c>
      <c r="F119" s="118"/>
      <c r="G119" s="6" t="str">
        <f t="shared" si="3"/>
        <v xml:space="preserve">Marleny Giraldo Giraldo </v>
      </c>
      <c r="H119" s="7" t="s">
        <v>36</v>
      </c>
      <c r="I119" s="19">
        <v>21227</v>
      </c>
      <c r="J119" s="8">
        <f t="shared" si="4"/>
        <v>66</v>
      </c>
      <c r="K119" s="22" t="s">
        <v>37</v>
      </c>
      <c r="L119" s="7">
        <v>3045299631</v>
      </c>
      <c r="M119" s="7" t="s">
        <v>95</v>
      </c>
      <c r="N119" s="20" t="s">
        <v>618</v>
      </c>
      <c r="O119" s="7" t="s">
        <v>51</v>
      </c>
      <c r="P119" s="7" t="s">
        <v>52</v>
      </c>
      <c r="Q119" s="7" t="s">
        <v>619</v>
      </c>
      <c r="R119" s="7" t="s">
        <v>608</v>
      </c>
      <c r="S119" s="7" t="s">
        <v>331</v>
      </c>
      <c r="T119" s="131" t="s">
        <v>620</v>
      </c>
      <c r="U119" s="135" t="s">
        <v>140</v>
      </c>
      <c r="V119" s="133"/>
      <c r="W119" s="133"/>
      <c r="X119" s="133"/>
      <c r="Y119" s="121">
        <v>136</v>
      </c>
      <c r="Z119" s="121">
        <v>76</v>
      </c>
      <c r="AA119" s="121">
        <v>43</v>
      </c>
      <c r="AB119" s="121">
        <v>1.59</v>
      </c>
      <c r="AC119" s="81">
        <f t="shared" si="7"/>
        <v>17.008820853605474</v>
      </c>
      <c r="AD119" s="121"/>
      <c r="AE119" s="13" t="s">
        <v>77</v>
      </c>
      <c r="AF119" s="133"/>
      <c r="AG119" s="13" t="s">
        <v>439</v>
      </c>
      <c r="AH119" s="141" t="s">
        <v>621</v>
      </c>
    </row>
    <row r="120" spans="1:34" s="9" customFormat="1" ht="70.5" customHeight="1" x14ac:dyDescent="0.35">
      <c r="A120" s="61">
        <v>119</v>
      </c>
      <c r="B120" s="124">
        <v>45485</v>
      </c>
      <c r="C120" s="125" t="s">
        <v>608</v>
      </c>
      <c r="D120" s="7">
        <v>8349947</v>
      </c>
      <c r="E120" s="6" t="s">
        <v>622</v>
      </c>
      <c r="F120" s="118"/>
      <c r="G120" s="6" t="str">
        <f t="shared" si="3"/>
        <v xml:space="preserve">Gustavo Adolfo Mejía Acosta </v>
      </c>
      <c r="H120" s="7" t="s">
        <v>62</v>
      </c>
      <c r="I120" s="19">
        <v>20568</v>
      </c>
      <c r="J120" s="8">
        <f t="shared" si="4"/>
        <v>68</v>
      </c>
      <c r="K120" s="22" t="s">
        <v>48</v>
      </c>
      <c r="L120" s="7">
        <v>3197331847</v>
      </c>
      <c r="M120" s="7" t="s">
        <v>64</v>
      </c>
      <c r="N120" s="6" t="s">
        <v>613</v>
      </c>
      <c r="O120" s="7" t="s">
        <v>51</v>
      </c>
      <c r="P120" s="7" t="s">
        <v>52</v>
      </c>
      <c r="Q120" s="7" t="s">
        <v>623</v>
      </c>
      <c r="R120" s="7" t="s">
        <v>624</v>
      </c>
      <c r="S120" s="7" t="s">
        <v>131</v>
      </c>
      <c r="T120" s="131" t="s">
        <v>625</v>
      </c>
      <c r="U120" s="13" t="s">
        <v>55</v>
      </c>
      <c r="V120" s="133"/>
      <c r="W120" s="133"/>
      <c r="X120" s="133"/>
      <c r="Y120" s="121">
        <v>98</v>
      </c>
      <c r="Z120" s="121">
        <v>64</v>
      </c>
      <c r="AA120" s="121">
        <v>60.6</v>
      </c>
      <c r="AB120" s="121">
        <v>1.85</v>
      </c>
      <c r="AC120" s="81">
        <f>AA120/(AB120*AB120)</f>
        <v>17.706355003652298</v>
      </c>
      <c r="AD120" s="121"/>
      <c r="AE120" s="13" t="s">
        <v>56</v>
      </c>
      <c r="AF120" s="138" t="s">
        <v>222</v>
      </c>
      <c r="AG120" s="13" t="s">
        <v>439</v>
      </c>
      <c r="AH120" s="141" t="s">
        <v>626</v>
      </c>
    </row>
    <row r="121" spans="1:34" s="9" customFormat="1" ht="70.5" customHeight="1" x14ac:dyDescent="0.35">
      <c r="A121" s="61">
        <v>120</v>
      </c>
      <c r="B121" s="124">
        <v>45485</v>
      </c>
      <c r="C121" s="125" t="s">
        <v>608</v>
      </c>
      <c r="D121" s="7">
        <v>42865289</v>
      </c>
      <c r="E121" s="6" t="s">
        <v>627</v>
      </c>
      <c r="F121" s="118"/>
      <c r="G121" s="6" t="str">
        <f t="shared" si="3"/>
        <v xml:space="preserve">Amparo Rodas Hernández </v>
      </c>
      <c r="H121" s="7" t="s">
        <v>36</v>
      </c>
      <c r="I121" s="19">
        <v>21018</v>
      </c>
      <c r="J121" s="8">
        <f t="shared" si="4"/>
        <v>66</v>
      </c>
      <c r="K121" s="22" t="s">
        <v>37</v>
      </c>
      <c r="L121" s="7">
        <v>3173268560</v>
      </c>
      <c r="M121" s="7" t="s">
        <v>68</v>
      </c>
      <c r="N121" s="20" t="s">
        <v>628</v>
      </c>
      <c r="O121" s="7" t="s">
        <v>51</v>
      </c>
      <c r="P121" s="7" t="s">
        <v>52</v>
      </c>
      <c r="Q121" s="7" t="s">
        <v>629</v>
      </c>
      <c r="R121" s="7" t="s">
        <v>608</v>
      </c>
      <c r="S121" s="7" t="s">
        <v>131</v>
      </c>
      <c r="T121" s="131" t="s">
        <v>630</v>
      </c>
      <c r="U121" s="13" t="s">
        <v>55</v>
      </c>
      <c r="V121" s="133"/>
      <c r="W121" s="133"/>
      <c r="X121" s="133"/>
      <c r="Y121" s="121">
        <v>154</v>
      </c>
      <c r="Z121" s="121">
        <v>93</v>
      </c>
      <c r="AA121" s="121">
        <v>61.6</v>
      </c>
      <c r="AB121" s="121">
        <v>1.62</v>
      </c>
      <c r="AC121" s="81">
        <f t="shared" si="7"/>
        <v>23.472031702484372</v>
      </c>
      <c r="AD121" s="121"/>
      <c r="AE121" s="13" t="s">
        <v>77</v>
      </c>
      <c r="AF121" s="133"/>
      <c r="AG121" s="13" t="s">
        <v>439</v>
      </c>
      <c r="AH121" s="141" t="s">
        <v>631</v>
      </c>
    </row>
    <row r="122" spans="1:34" s="9" customFormat="1" ht="70.5" customHeight="1" x14ac:dyDescent="0.35">
      <c r="A122" s="61">
        <v>121</v>
      </c>
      <c r="B122" s="124">
        <v>45485</v>
      </c>
      <c r="C122" s="125" t="s">
        <v>608</v>
      </c>
      <c r="D122" s="7">
        <v>57431587</v>
      </c>
      <c r="E122" s="6" t="s">
        <v>632</v>
      </c>
      <c r="F122" s="118"/>
      <c r="G122" s="6" t="str">
        <f t="shared" si="3"/>
        <v xml:space="preserve">Carmen Alicia Martínez Jaime </v>
      </c>
      <c r="H122" s="7" t="s">
        <v>36</v>
      </c>
      <c r="I122" s="19">
        <v>25354</v>
      </c>
      <c r="J122" s="8">
        <f t="shared" si="4"/>
        <v>55</v>
      </c>
      <c r="K122" s="22" t="s">
        <v>37</v>
      </c>
      <c r="L122" s="7">
        <v>3137780912</v>
      </c>
      <c r="M122" s="7" t="s">
        <v>198</v>
      </c>
      <c r="N122" s="20" t="s">
        <v>633</v>
      </c>
      <c r="O122" s="7" t="s">
        <v>51</v>
      </c>
      <c r="P122" s="7" t="s">
        <v>52</v>
      </c>
      <c r="Q122" s="7" t="s">
        <v>634</v>
      </c>
      <c r="R122" s="7" t="s">
        <v>285</v>
      </c>
      <c r="S122" s="7" t="s">
        <v>131</v>
      </c>
      <c r="T122" s="131" t="s">
        <v>635</v>
      </c>
      <c r="U122" s="135" t="s">
        <v>140</v>
      </c>
      <c r="V122" s="133"/>
      <c r="W122" s="133"/>
      <c r="X122" s="133"/>
      <c r="Y122" s="121">
        <v>135</v>
      </c>
      <c r="Z122" s="121">
        <v>96</v>
      </c>
      <c r="AA122" s="121"/>
      <c r="AB122" s="121">
        <v>1.62</v>
      </c>
      <c r="AC122" s="81">
        <f t="shared" si="7"/>
        <v>0</v>
      </c>
      <c r="AD122" s="121"/>
      <c r="AE122" s="13" t="s">
        <v>77</v>
      </c>
      <c r="AF122" s="133"/>
      <c r="AG122" s="137" t="s">
        <v>399</v>
      </c>
      <c r="AH122" s="141" t="s">
        <v>636</v>
      </c>
    </row>
    <row r="123" spans="1:34" s="9" customFormat="1" ht="70.5" customHeight="1" x14ac:dyDescent="0.35">
      <c r="A123" s="61">
        <v>122</v>
      </c>
      <c r="B123" s="124">
        <v>45485</v>
      </c>
      <c r="C123" s="125" t="s">
        <v>608</v>
      </c>
      <c r="D123" s="7">
        <v>70551521</v>
      </c>
      <c r="E123" s="6" t="s">
        <v>637</v>
      </c>
      <c r="F123" s="118"/>
      <c r="G123" s="6" t="str">
        <f t="shared" si="3"/>
        <v xml:space="preserve">Álvaro de Jesús Aristizábal Palacio </v>
      </c>
      <c r="H123" s="7" t="s">
        <v>62</v>
      </c>
      <c r="I123" s="19">
        <v>21963</v>
      </c>
      <c r="J123" s="8">
        <f t="shared" si="4"/>
        <v>64</v>
      </c>
      <c r="K123" s="22" t="s">
        <v>63</v>
      </c>
      <c r="L123" s="7">
        <v>3212767212</v>
      </c>
      <c r="M123" s="7" t="s">
        <v>64</v>
      </c>
      <c r="N123" s="20" t="s">
        <v>638</v>
      </c>
      <c r="O123" s="7" t="s">
        <v>51</v>
      </c>
      <c r="P123" s="7" t="s">
        <v>52</v>
      </c>
      <c r="Q123" s="7" t="s">
        <v>639</v>
      </c>
      <c r="R123" s="7" t="s">
        <v>608</v>
      </c>
      <c r="S123" s="7" t="s">
        <v>131</v>
      </c>
      <c r="T123" s="131" t="s">
        <v>640</v>
      </c>
      <c r="U123" s="13" t="s">
        <v>55</v>
      </c>
      <c r="V123" s="133"/>
      <c r="W123" s="133"/>
      <c r="X123" s="133"/>
      <c r="Y123" s="121">
        <v>114</v>
      </c>
      <c r="Z123" s="121">
        <v>81</v>
      </c>
      <c r="AA123" s="121">
        <v>64</v>
      </c>
      <c r="AB123" s="121">
        <v>1.65</v>
      </c>
      <c r="AC123" s="81">
        <f t="shared" si="7"/>
        <v>23.507805325987146</v>
      </c>
      <c r="AD123" s="121"/>
      <c r="AE123" s="13" t="s">
        <v>77</v>
      </c>
      <c r="AF123" s="133"/>
      <c r="AG123" s="13" t="s">
        <v>439</v>
      </c>
      <c r="AH123" s="141" t="s">
        <v>641</v>
      </c>
    </row>
    <row r="124" spans="1:34" s="9" customFormat="1" ht="70.5" customHeight="1" x14ac:dyDescent="0.35">
      <c r="A124" s="61">
        <v>123</v>
      </c>
      <c r="B124" s="124">
        <v>45485</v>
      </c>
      <c r="C124" s="125" t="s">
        <v>608</v>
      </c>
      <c r="D124" s="7">
        <v>42976324</v>
      </c>
      <c r="E124" s="6" t="s">
        <v>642</v>
      </c>
      <c r="F124" s="118"/>
      <c r="G124" s="6" t="str">
        <f t="shared" si="3"/>
        <v xml:space="preserve">Amparo López Ramírez </v>
      </c>
      <c r="H124" s="7" t="s">
        <v>36</v>
      </c>
      <c r="I124" s="19">
        <v>21708</v>
      </c>
      <c r="J124" s="8">
        <f t="shared" si="4"/>
        <v>65</v>
      </c>
      <c r="K124" s="22" t="s">
        <v>122</v>
      </c>
      <c r="L124" s="7">
        <v>3006951553</v>
      </c>
      <c r="M124" s="7" t="s">
        <v>49</v>
      </c>
      <c r="N124" s="77" t="s">
        <v>613</v>
      </c>
      <c r="O124" s="7" t="s">
        <v>80</v>
      </c>
      <c r="P124" s="7" t="s">
        <v>52</v>
      </c>
      <c r="Q124" s="7" t="s">
        <v>643</v>
      </c>
      <c r="R124" s="7" t="s">
        <v>644</v>
      </c>
      <c r="S124" s="7" t="s">
        <v>131</v>
      </c>
      <c r="T124" s="131" t="s">
        <v>645</v>
      </c>
      <c r="U124" s="135" t="s">
        <v>140</v>
      </c>
      <c r="V124" s="133"/>
      <c r="W124" s="133"/>
      <c r="X124" s="133"/>
      <c r="Y124" s="121">
        <v>124</v>
      </c>
      <c r="Z124" s="121">
        <v>71</v>
      </c>
      <c r="AA124" s="121">
        <v>72</v>
      </c>
      <c r="AB124" s="121">
        <v>1.54</v>
      </c>
      <c r="AC124" s="81">
        <f t="shared" si="7"/>
        <v>30.359251138471919</v>
      </c>
      <c r="AD124" s="121"/>
      <c r="AE124" s="13" t="s">
        <v>46</v>
      </c>
      <c r="AF124" s="133"/>
      <c r="AG124" s="13"/>
      <c r="AH124" s="141"/>
    </row>
    <row r="125" spans="1:34" s="9" customFormat="1" ht="70.5" customHeight="1" x14ac:dyDescent="0.35">
      <c r="A125" s="61">
        <v>124</v>
      </c>
      <c r="B125" s="124">
        <v>45485</v>
      </c>
      <c r="C125" s="125" t="s">
        <v>608</v>
      </c>
      <c r="D125" s="7">
        <v>21829049</v>
      </c>
      <c r="E125" s="6" t="s">
        <v>646</v>
      </c>
      <c r="F125" s="118"/>
      <c r="G125" s="6" t="str">
        <f t="shared" si="3"/>
        <v xml:space="preserve">María Libia Restrepo Palacio </v>
      </c>
      <c r="H125" s="7" t="s">
        <v>36</v>
      </c>
      <c r="I125" s="19">
        <v>18899</v>
      </c>
      <c r="J125" s="8">
        <f t="shared" si="4"/>
        <v>72</v>
      </c>
      <c r="K125" s="22" t="s">
        <v>122</v>
      </c>
      <c r="L125" s="7">
        <v>3008146277</v>
      </c>
      <c r="M125" s="7" t="s">
        <v>49</v>
      </c>
      <c r="N125" s="20" t="s">
        <v>647</v>
      </c>
      <c r="O125" s="7" t="s">
        <v>51</v>
      </c>
      <c r="P125" s="7" t="s">
        <v>52</v>
      </c>
      <c r="Q125" s="7" t="s">
        <v>648</v>
      </c>
      <c r="R125" s="7" t="s">
        <v>649</v>
      </c>
      <c r="S125" s="7" t="s">
        <v>126</v>
      </c>
      <c r="T125" s="131" t="s">
        <v>338</v>
      </c>
      <c r="U125" s="13" t="s">
        <v>55</v>
      </c>
      <c r="V125" s="133"/>
      <c r="W125" s="133"/>
      <c r="X125" s="133"/>
      <c r="Y125" s="121">
        <v>122</v>
      </c>
      <c r="Z125" s="121">
        <v>72</v>
      </c>
      <c r="AA125" s="121">
        <v>54.7</v>
      </c>
      <c r="AB125" s="121">
        <v>1.5</v>
      </c>
      <c r="AC125" s="81">
        <f t="shared" si="7"/>
        <v>24.311111111111114</v>
      </c>
      <c r="AD125" s="121"/>
      <c r="AE125" s="13" t="s">
        <v>56</v>
      </c>
      <c r="AF125" s="134" t="s">
        <v>57</v>
      </c>
      <c r="AG125" s="13" t="s">
        <v>439</v>
      </c>
      <c r="AH125" s="141" t="s">
        <v>650</v>
      </c>
    </row>
    <row r="126" spans="1:34" s="9" customFormat="1" ht="70.5" customHeight="1" x14ac:dyDescent="0.35">
      <c r="A126" s="61">
        <v>125</v>
      </c>
      <c r="B126" s="124">
        <v>45485</v>
      </c>
      <c r="C126" s="125" t="s">
        <v>608</v>
      </c>
      <c r="D126" s="7">
        <v>42762751</v>
      </c>
      <c r="E126" s="6" t="s">
        <v>651</v>
      </c>
      <c r="F126" s="118"/>
      <c r="G126" s="6" t="str">
        <f t="shared" si="3"/>
        <v xml:space="preserve">María Piedad Restrepo López </v>
      </c>
      <c r="H126" s="7" t="s">
        <v>36</v>
      </c>
      <c r="I126" s="19">
        <v>20654</v>
      </c>
      <c r="J126" s="8">
        <f t="shared" si="4"/>
        <v>67</v>
      </c>
      <c r="K126" s="22" t="s">
        <v>122</v>
      </c>
      <c r="L126" s="7">
        <v>3007772048</v>
      </c>
      <c r="M126" s="7" t="s">
        <v>49</v>
      </c>
      <c r="N126" s="20" t="s">
        <v>652</v>
      </c>
      <c r="O126" s="7" t="s">
        <v>51</v>
      </c>
      <c r="P126" s="7" t="s">
        <v>52</v>
      </c>
      <c r="Q126" s="7" t="s">
        <v>653</v>
      </c>
      <c r="R126" s="7" t="s">
        <v>654</v>
      </c>
      <c r="S126" s="7" t="s">
        <v>131</v>
      </c>
      <c r="T126" s="131" t="s">
        <v>655</v>
      </c>
      <c r="U126" s="13" t="s">
        <v>55</v>
      </c>
      <c r="V126" s="133"/>
      <c r="W126" s="133"/>
      <c r="X126" s="133"/>
      <c r="Y126" s="121">
        <v>146</v>
      </c>
      <c r="Z126" s="121">
        <v>87</v>
      </c>
      <c r="AA126" s="121">
        <v>67.900000000000006</v>
      </c>
      <c r="AB126" s="121">
        <v>1.58</v>
      </c>
      <c r="AC126" s="81">
        <f t="shared" si="7"/>
        <v>27.199166800192273</v>
      </c>
      <c r="AD126" s="121"/>
      <c r="AE126" s="13" t="s">
        <v>77</v>
      </c>
      <c r="AF126" s="133"/>
      <c r="AG126" s="13" t="s">
        <v>439</v>
      </c>
      <c r="AH126" s="141" t="s">
        <v>656</v>
      </c>
    </row>
    <row r="127" spans="1:34" s="9" customFormat="1" ht="70.5" customHeight="1" x14ac:dyDescent="0.35">
      <c r="A127" s="61">
        <v>126</v>
      </c>
      <c r="B127" s="124">
        <v>45485</v>
      </c>
      <c r="C127" s="125" t="s">
        <v>608</v>
      </c>
      <c r="D127" s="7">
        <v>32419584</v>
      </c>
      <c r="E127" s="6" t="s">
        <v>657</v>
      </c>
      <c r="F127" s="118"/>
      <c r="G127" s="6" t="str">
        <f t="shared" si="3"/>
        <v xml:space="preserve">Silvia Vélez de Correa </v>
      </c>
      <c r="H127" s="7" t="s">
        <v>36</v>
      </c>
      <c r="I127" s="19">
        <v>16462</v>
      </c>
      <c r="J127" s="8">
        <f t="shared" si="4"/>
        <v>79</v>
      </c>
      <c r="K127" s="22" t="s">
        <v>122</v>
      </c>
      <c r="L127" s="7">
        <v>3163473433</v>
      </c>
      <c r="M127" s="7" t="s">
        <v>38</v>
      </c>
      <c r="N127" s="20" t="s">
        <v>658</v>
      </c>
      <c r="O127" s="7" t="s">
        <v>51</v>
      </c>
      <c r="P127" s="7" t="s">
        <v>52</v>
      </c>
      <c r="Q127" s="7" t="s">
        <v>659</v>
      </c>
      <c r="R127" s="7" t="s">
        <v>654</v>
      </c>
      <c r="S127" s="7" t="s">
        <v>157</v>
      </c>
      <c r="T127" s="131" t="s">
        <v>660</v>
      </c>
      <c r="U127" s="135" t="s">
        <v>140</v>
      </c>
      <c r="V127" s="133"/>
      <c r="W127" s="133"/>
      <c r="X127" s="133"/>
      <c r="Y127" s="121">
        <v>105</v>
      </c>
      <c r="Z127" s="121">
        <v>71</v>
      </c>
      <c r="AA127" s="121">
        <v>64.7</v>
      </c>
      <c r="AB127" s="121">
        <v>1.63</v>
      </c>
      <c r="AC127" s="81">
        <f t="shared" si="7"/>
        <v>24.351688057510636</v>
      </c>
      <c r="AD127" s="121"/>
      <c r="AE127" s="13" t="s">
        <v>46</v>
      </c>
      <c r="AF127" s="133"/>
      <c r="AG127" s="13"/>
      <c r="AH127" s="141"/>
    </row>
    <row r="128" spans="1:34" s="9" customFormat="1" ht="70.5" customHeight="1" x14ac:dyDescent="0.35">
      <c r="A128" s="61">
        <v>127</v>
      </c>
      <c r="B128" s="124">
        <v>45485</v>
      </c>
      <c r="C128" s="125" t="s">
        <v>608</v>
      </c>
      <c r="D128" s="7">
        <v>8287275</v>
      </c>
      <c r="E128" s="6" t="s">
        <v>661</v>
      </c>
      <c r="F128" s="118"/>
      <c r="G128" s="6" t="str">
        <f t="shared" si="3"/>
        <v xml:space="preserve">Jesús Eduardo Ramírez Herrera </v>
      </c>
      <c r="H128" s="7" t="s">
        <v>62</v>
      </c>
      <c r="I128" s="19">
        <v>17635</v>
      </c>
      <c r="J128" s="8">
        <f t="shared" si="4"/>
        <v>76</v>
      </c>
      <c r="K128" s="22" t="s">
        <v>48</v>
      </c>
      <c r="L128" s="7">
        <v>3014079575</v>
      </c>
      <c r="M128" s="7" t="s">
        <v>64</v>
      </c>
      <c r="N128" s="20" t="s">
        <v>662</v>
      </c>
      <c r="O128" s="7" t="s">
        <v>51</v>
      </c>
      <c r="P128" s="7" t="s">
        <v>52</v>
      </c>
      <c r="Q128" s="7" t="s">
        <v>663</v>
      </c>
      <c r="R128" s="7" t="s">
        <v>649</v>
      </c>
      <c r="S128" s="7" t="s">
        <v>131</v>
      </c>
      <c r="T128" s="131" t="s">
        <v>664</v>
      </c>
      <c r="U128" s="13" t="s">
        <v>55</v>
      </c>
      <c r="V128" s="133"/>
      <c r="W128" s="133"/>
      <c r="X128" s="133"/>
      <c r="Y128" s="121">
        <v>112</v>
      </c>
      <c r="Z128" s="121">
        <v>68</v>
      </c>
      <c r="AA128" s="121"/>
      <c r="AB128" s="121">
        <v>1.62</v>
      </c>
      <c r="AC128" s="81">
        <f t="shared" si="7"/>
        <v>0</v>
      </c>
      <c r="AD128" s="121"/>
      <c r="AE128" s="13" t="s">
        <v>77</v>
      </c>
      <c r="AF128" s="133"/>
      <c r="AG128" s="13" t="s">
        <v>439</v>
      </c>
      <c r="AH128" s="141" t="s">
        <v>665</v>
      </c>
    </row>
    <row r="129" spans="1:34" s="9" customFormat="1" ht="70.5" customHeight="1" x14ac:dyDescent="0.35">
      <c r="A129" s="61">
        <v>128</v>
      </c>
      <c r="B129" s="124">
        <v>45485</v>
      </c>
      <c r="C129" s="125" t="s">
        <v>608</v>
      </c>
      <c r="D129" s="7">
        <v>41506238</v>
      </c>
      <c r="E129" s="6" t="s">
        <v>666</v>
      </c>
      <c r="F129" s="118"/>
      <c r="G129" s="6" t="str">
        <f t="shared" si="3"/>
        <v xml:space="preserve">Elizabeth Cristina Castañeda de Castillo </v>
      </c>
      <c r="H129" s="7" t="s">
        <v>36</v>
      </c>
      <c r="I129" s="19">
        <v>18718</v>
      </c>
      <c r="J129" s="8">
        <f t="shared" si="4"/>
        <v>73</v>
      </c>
      <c r="K129" s="22" t="s">
        <v>122</v>
      </c>
      <c r="L129" s="7">
        <v>3175429306</v>
      </c>
      <c r="M129" s="7" t="s">
        <v>49</v>
      </c>
      <c r="N129" s="20" t="s">
        <v>667</v>
      </c>
      <c r="O129" s="7" t="s">
        <v>51</v>
      </c>
      <c r="P129" s="7" t="s">
        <v>52</v>
      </c>
      <c r="Q129" s="7" t="s">
        <v>668</v>
      </c>
      <c r="R129" s="7" t="s">
        <v>285</v>
      </c>
      <c r="S129" s="7" t="s">
        <v>126</v>
      </c>
      <c r="T129" s="131" t="s">
        <v>319</v>
      </c>
      <c r="U129" s="13" t="s">
        <v>55</v>
      </c>
      <c r="V129" s="133"/>
      <c r="W129" s="133"/>
      <c r="X129" s="133"/>
      <c r="Y129" s="121">
        <v>118</v>
      </c>
      <c r="Z129" s="121">
        <v>64</v>
      </c>
      <c r="AA129" s="121">
        <v>66.400000000000006</v>
      </c>
      <c r="AB129" s="121">
        <v>1.64</v>
      </c>
      <c r="AC129" s="81">
        <f t="shared" si="7"/>
        <v>24.687685901249264</v>
      </c>
      <c r="AD129" s="121"/>
      <c r="AE129" s="13" t="s">
        <v>46</v>
      </c>
      <c r="AF129" s="133"/>
      <c r="AG129" s="13"/>
      <c r="AH129" s="141"/>
    </row>
    <row r="130" spans="1:34" s="9" customFormat="1" ht="70.5" customHeight="1" x14ac:dyDescent="0.35">
      <c r="A130" s="61">
        <v>129</v>
      </c>
      <c r="B130" s="124">
        <v>45485</v>
      </c>
      <c r="C130" s="125" t="s">
        <v>608</v>
      </c>
      <c r="D130" s="7">
        <v>41742630</v>
      </c>
      <c r="E130" s="6" t="s">
        <v>669</v>
      </c>
      <c r="F130" s="118"/>
      <c r="G130" s="6" t="str">
        <f t="shared" ref="G130:G193" si="8">E130 &amp; " " &amp; F130</f>
        <v xml:space="preserve">María Cortés Costaza </v>
      </c>
      <c r="H130" s="7" t="s">
        <v>36</v>
      </c>
      <c r="I130" s="19">
        <v>21152</v>
      </c>
      <c r="J130" s="8">
        <f t="shared" ref="J130:J193" si="9">DATEDIF(I130,B130,"Y")</f>
        <v>66</v>
      </c>
      <c r="K130" s="22" t="s">
        <v>122</v>
      </c>
      <c r="L130" s="7">
        <v>3206182002</v>
      </c>
      <c r="M130" s="7" t="s">
        <v>68</v>
      </c>
      <c r="N130" s="20" t="s">
        <v>670</v>
      </c>
      <c r="O130" s="7" t="s">
        <v>51</v>
      </c>
      <c r="P130" s="7" t="s">
        <v>52</v>
      </c>
      <c r="Q130" s="7" t="s">
        <v>671</v>
      </c>
      <c r="R130" s="7" t="s">
        <v>454</v>
      </c>
      <c r="S130" s="7"/>
      <c r="T130" s="131" t="s">
        <v>672</v>
      </c>
      <c r="U130" s="13" t="s">
        <v>55</v>
      </c>
      <c r="V130" s="133"/>
      <c r="W130" s="133"/>
      <c r="X130" s="133"/>
      <c r="Y130" s="121">
        <v>106</v>
      </c>
      <c r="Z130" s="121">
        <v>76</v>
      </c>
      <c r="AA130" s="121">
        <v>52.1</v>
      </c>
      <c r="AB130" s="121">
        <v>1.52</v>
      </c>
      <c r="AC130" s="81">
        <f t="shared" si="7"/>
        <v>22.550207756232687</v>
      </c>
      <c r="AD130" s="121"/>
      <c r="AE130" s="13" t="s">
        <v>56</v>
      </c>
      <c r="AF130" s="138" t="s">
        <v>673</v>
      </c>
      <c r="AG130" s="13" t="s">
        <v>439</v>
      </c>
      <c r="AH130" s="141" t="s">
        <v>674</v>
      </c>
    </row>
    <row r="131" spans="1:34" s="9" customFormat="1" ht="70.5" customHeight="1" x14ac:dyDescent="0.35">
      <c r="A131" s="61">
        <v>130</v>
      </c>
      <c r="B131" s="124">
        <v>45485</v>
      </c>
      <c r="C131" s="125" t="s">
        <v>608</v>
      </c>
      <c r="D131" s="7">
        <v>42888105</v>
      </c>
      <c r="E131" s="6" t="s">
        <v>675</v>
      </c>
      <c r="F131" s="118"/>
      <c r="G131" s="6" t="str">
        <f t="shared" si="8"/>
        <v xml:space="preserve">Gladys Elena Cortés Mesa </v>
      </c>
      <c r="H131" s="7" t="s">
        <v>36</v>
      </c>
      <c r="I131" s="19">
        <v>24112</v>
      </c>
      <c r="J131" s="8">
        <f t="shared" si="9"/>
        <v>58</v>
      </c>
      <c r="K131" s="22" t="s">
        <v>122</v>
      </c>
      <c r="L131" s="7">
        <v>3014232370</v>
      </c>
      <c r="M131" s="7" t="s">
        <v>68</v>
      </c>
      <c r="N131" s="20" t="s">
        <v>676</v>
      </c>
      <c r="O131" s="7" t="s">
        <v>80</v>
      </c>
      <c r="P131" s="7" t="s">
        <v>52</v>
      </c>
      <c r="Q131" s="7" t="s">
        <v>677</v>
      </c>
      <c r="R131" s="7" t="s">
        <v>649</v>
      </c>
      <c r="S131" s="7" t="s">
        <v>157</v>
      </c>
      <c r="T131" s="131" t="s">
        <v>678</v>
      </c>
      <c r="U131" s="13" t="s">
        <v>55</v>
      </c>
      <c r="V131" s="133"/>
      <c r="W131" s="133"/>
      <c r="X131" s="133"/>
      <c r="Y131" s="121">
        <v>100</v>
      </c>
      <c r="Z131" s="121">
        <v>63</v>
      </c>
      <c r="AA131" s="121">
        <v>59.6</v>
      </c>
      <c r="AB131" s="121">
        <v>1.58</v>
      </c>
      <c r="AC131" s="81">
        <f t="shared" si="7"/>
        <v>23.87437910591251</v>
      </c>
      <c r="AD131" s="121"/>
      <c r="AE131" s="13" t="s">
        <v>46</v>
      </c>
      <c r="AF131" s="133"/>
      <c r="AG131" s="13"/>
      <c r="AH131" s="141"/>
    </row>
    <row r="132" spans="1:34" s="9" customFormat="1" ht="70.5" customHeight="1" x14ac:dyDescent="0.35">
      <c r="A132" s="61">
        <v>131</v>
      </c>
      <c r="B132" s="124">
        <v>45485</v>
      </c>
      <c r="C132" s="125" t="s">
        <v>608</v>
      </c>
      <c r="D132" s="7">
        <v>32444550</v>
      </c>
      <c r="E132" s="6" t="s">
        <v>679</v>
      </c>
      <c r="F132" s="118"/>
      <c r="G132" s="6" t="str">
        <f t="shared" si="8"/>
        <v xml:space="preserve">Luz Stella Lozano Alzate </v>
      </c>
      <c r="H132" s="7" t="s">
        <v>36</v>
      </c>
      <c r="I132" s="19">
        <v>18104</v>
      </c>
      <c r="J132" s="8">
        <f t="shared" si="9"/>
        <v>74</v>
      </c>
      <c r="K132" s="22" t="s">
        <v>122</v>
      </c>
      <c r="L132" s="7">
        <v>3002419252</v>
      </c>
      <c r="M132" s="7" t="s">
        <v>38</v>
      </c>
      <c r="N132" s="20" t="s">
        <v>680</v>
      </c>
      <c r="O132" s="7" t="s">
        <v>51</v>
      </c>
      <c r="P132" s="7" t="s">
        <v>52</v>
      </c>
      <c r="Q132" s="7" t="s">
        <v>681</v>
      </c>
      <c r="R132" s="7" t="s">
        <v>397</v>
      </c>
      <c r="S132" s="7" t="s">
        <v>131</v>
      </c>
      <c r="T132" s="131" t="s">
        <v>682</v>
      </c>
      <c r="U132" s="132" t="s">
        <v>43</v>
      </c>
      <c r="V132" s="133"/>
      <c r="W132" s="133"/>
      <c r="X132" s="133"/>
      <c r="Y132" s="121">
        <v>115</v>
      </c>
      <c r="Z132" s="121">
        <v>66</v>
      </c>
      <c r="AA132" s="121">
        <v>69.8</v>
      </c>
      <c r="AB132" s="121">
        <v>1.57</v>
      </c>
      <c r="AC132" s="81">
        <f t="shared" si="7"/>
        <v>28.317578806442448</v>
      </c>
      <c r="AD132" s="121"/>
      <c r="AE132" s="13" t="s">
        <v>46</v>
      </c>
      <c r="AF132" s="133"/>
      <c r="AG132" s="13"/>
      <c r="AH132" s="141"/>
    </row>
    <row r="133" spans="1:34" s="9" customFormat="1" ht="70.5" customHeight="1" x14ac:dyDescent="0.35">
      <c r="A133" s="61">
        <v>132</v>
      </c>
      <c r="B133" s="124">
        <v>45485</v>
      </c>
      <c r="C133" s="125" t="s">
        <v>608</v>
      </c>
      <c r="D133" s="7">
        <v>21999901</v>
      </c>
      <c r="E133" s="6" t="s">
        <v>683</v>
      </c>
      <c r="F133" s="118"/>
      <c r="G133" s="6" t="str">
        <f t="shared" si="8"/>
        <v xml:space="preserve">Libia Duque Aguirre </v>
      </c>
      <c r="H133" s="7" t="s">
        <v>36</v>
      </c>
      <c r="I133" s="19">
        <v>23059</v>
      </c>
      <c r="J133" s="8">
        <f t="shared" si="9"/>
        <v>61</v>
      </c>
      <c r="K133" s="22" t="s">
        <v>37</v>
      </c>
      <c r="L133" s="7">
        <v>3153141900</v>
      </c>
      <c r="M133" s="7" t="s">
        <v>68</v>
      </c>
      <c r="N133" s="20" t="s">
        <v>684</v>
      </c>
      <c r="O133" s="7" t="s">
        <v>51</v>
      </c>
      <c r="P133" s="7" t="s">
        <v>52</v>
      </c>
      <c r="Q133" s="7" t="s">
        <v>685</v>
      </c>
      <c r="R133" s="7" t="s">
        <v>608</v>
      </c>
      <c r="S133" s="7" t="s">
        <v>131</v>
      </c>
      <c r="T133" s="131" t="s">
        <v>686</v>
      </c>
      <c r="U133" s="13" t="s">
        <v>55</v>
      </c>
      <c r="V133" s="133"/>
      <c r="W133" s="133"/>
      <c r="X133" s="133"/>
      <c r="Y133" s="121">
        <v>125</v>
      </c>
      <c r="Z133" s="121">
        <v>79</v>
      </c>
      <c r="AA133" s="121">
        <v>55.1</v>
      </c>
      <c r="AB133" s="121">
        <v>1.47</v>
      </c>
      <c r="AC133" s="81">
        <f t="shared" si="7"/>
        <v>25.498634828080895</v>
      </c>
      <c r="AD133" s="121"/>
      <c r="AE133" s="13" t="s">
        <v>77</v>
      </c>
      <c r="AF133" s="133"/>
      <c r="AG133" s="13" t="s">
        <v>439</v>
      </c>
      <c r="AH133" s="141" t="s">
        <v>687</v>
      </c>
    </row>
    <row r="134" spans="1:34" s="9" customFormat="1" ht="70.5" customHeight="1" x14ac:dyDescent="0.35">
      <c r="A134" s="61">
        <v>133</v>
      </c>
      <c r="B134" s="124">
        <v>45485</v>
      </c>
      <c r="C134" s="125" t="s">
        <v>608</v>
      </c>
      <c r="D134" s="7">
        <v>8345993</v>
      </c>
      <c r="E134" s="6" t="s">
        <v>688</v>
      </c>
      <c r="F134" s="118"/>
      <c r="G134" s="6" t="str">
        <f t="shared" si="8"/>
        <v xml:space="preserve">Jorge Humberto Vanegas Vélez </v>
      </c>
      <c r="H134" s="7" t="s">
        <v>62</v>
      </c>
      <c r="I134" s="19">
        <v>18199</v>
      </c>
      <c r="J134" s="8">
        <f t="shared" si="9"/>
        <v>74</v>
      </c>
      <c r="K134" s="22" t="s">
        <v>63</v>
      </c>
      <c r="L134" s="7">
        <v>3148473298</v>
      </c>
      <c r="M134" s="7" t="s">
        <v>198</v>
      </c>
      <c r="N134" s="20" t="s">
        <v>689</v>
      </c>
      <c r="O134" s="7" t="s">
        <v>143</v>
      </c>
      <c r="P134" s="7" t="s">
        <v>40</v>
      </c>
      <c r="Q134" s="7" t="s">
        <v>690</v>
      </c>
      <c r="R134" s="7" t="s">
        <v>318</v>
      </c>
      <c r="S134" s="7" t="s">
        <v>157</v>
      </c>
      <c r="T134" s="131" t="s">
        <v>682</v>
      </c>
      <c r="U134" s="132" t="s">
        <v>43</v>
      </c>
      <c r="V134" s="133"/>
      <c r="W134" s="133"/>
      <c r="X134" s="133"/>
      <c r="Y134" s="121">
        <v>134</v>
      </c>
      <c r="Z134" s="121">
        <v>81</v>
      </c>
      <c r="AA134" s="121">
        <v>76.400000000000006</v>
      </c>
      <c r="AB134" s="121">
        <v>1.7</v>
      </c>
      <c r="AC134" s="81">
        <f>AA134/(AB134*AB134)</f>
        <v>26.435986159169556</v>
      </c>
      <c r="AD134" s="121"/>
      <c r="AE134" s="13" t="s">
        <v>46</v>
      </c>
      <c r="AF134" s="133"/>
      <c r="AG134" s="13"/>
      <c r="AH134" s="141"/>
    </row>
    <row r="135" spans="1:34" s="9" customFormat="1" ht="70.5" customHeight="1" x14ac:dyDescent="0.35">
      <c r="A135" s="61">
        <v>134</v>
      </c>
      <c r="B135" s="124">
        <v>45485</v>
      </c>
      <c r="C135" s="125" t="s">
        <v>608</v>
      </c>
      <c r="D135" s="7">
        <v>42745710</v>
      </c>
      <c r="E135" s="6" t="s">
        <v>691</v>
      </c>
      <c r="F135" s="118"/>
      <c r="G135" s="6" t="str">
        <f t="shared" si="8"/>
        <v xml:space="preserve">Isabel Cristina Restrepo López  </v>
      </c>
      <c r="H135" s="7" t="s">
        <v>36</v>
      </c>
      <c r="I135" s="19">
        <v>20145</v>
      </c>
      <c r="J135" s="8">
        <f t="shared" si="9"/>
        <v>69</v>
      </c>
      <c r="K135" s="22" t="s">
        <v>37</v>
      </c>
      <c r="L135" s="7">
        <v>3014177759</v>
      </c>
      <c r="M135" s="7" t="s">
        <v>68</v>
      </c>
      <c r="N135" s="20" t="s">
        <v>692</v>
      </c>
      <c r="O135" s="7" t="s">
        <v>80</v>
      </c>
      <c r="P135" s="7" t="s">
        <v>40</v>
      </c>
      <c r="Q135" s="7" t="s">
        <v>693</v>
      </c>
      <c r="R135" s="7" t="s">
        <v>649</v>
      </c>
      <c r="S135" s="7" t="s">
        <v>131</v>
      </c>
      <c r="T135" s="131" t="s">
        <v>694</v>
      </c>
      <c r="U135" s="132" t="s">
        <v>43</v>
      </c>
      <c r="V135" s="133"/>
      <c r="W135" s="133"/>
      <c r="X135" s="133"/>
      <c r="Y135" s="121">
        <v>150</v>
      </c>
      <c r="Z135" s="121">
        <v>74</v>
      </c>
      <c r="AA135" s="121">
        <v>69.900000000000006</v>
      </c>
      <c r="AB135" s="121">
        <v>1.63</v>
      </c>
      <c r="AC135" s="81">
        <f>AA135/(AB135*AB135)</f>
        <v>26.308856185780424</v>
      </c>
      <c r="AD135" s="121"/>
      <c r="AE135" s="13" t="s">
        <v>77</v>
      </c>
      <c r="AF135" s="133"/>
      <c r="AG135" s="13" t="s">
        <v>439</v>
      </c>
      <c r="AH135" s="141" t="s">
        <v>695</v>
      </c>
    </row>
    <row r="136" spans="1:34" s="9" customFormat="1" ht="70.5" customHeight="1" x14ac:dyDescent="0.35">
      <c r="A136" s="61">
        <v>135</v>
      </c>
      <c r="B136" s="124">
        <v>45485</v>
      </c>
      <c r="C136" s="125" t="s">
        <v>608</v>
      </c>
      <c r="D136" s="7">
        <v>71579716</v>
      </c>
      <c r="E136" s="6" t="s">
        <v>696</v>
      </c>
      <c r="F136" s="118"/>
      <c r="G136" s="6" t="str">
        <f t="shared" si="8"/>
        <v xml:space="preserve">Alejandro Barrera Agudelo </v>
      </c>
      <c r="H136" s="7" t="s">
        <v>62</v>
      </c>
      <c r="I136" s="19">
        <v>21940</v>
      </c>
      <c r="J136" s="8">
        <f t="shared" si="9"/>
        <v>64</v>
      </c>
      <c r="K136" s="22" t="s">
        <v>48</v>
      </c>
      <c r="L136" s="7">
        <v>3013818899</v>
      </c>
      <c r="M136" s="7" t="s">
        <v>64</v>
      </c>
      <c r="N136" s="20" t="s">
        <v>697</v>
      </c>
      <c r="O136" s="7" t="s">
        <v>698</v>
      </c>
      <c r="P136" s="7" t="s">
        <v>218</v>
      </c>
      <c r="Q136" s="7" t="s">
        <v>699</v>
      </c>
      <c r="R136" s="7" t="s">
        <v>34</v>
      </c>
      <c r="S136" s="7" t="s">
        <v>157</v>
      </c>
      <c r="T136" s="131" t="s">
        <v>700</v>
      </c>
      <c r="U136" s="132" t="s">
        <v>43</v>
      </c>
      <c r="V136" s="133"/>
      <c r="W136" s="133"/>
      <c r="X136" s="133"/>
      <c r="Y136" s="121">
        <v>130</v>
      </c>
      <c r="Z136" s="121">
        <v>87</v>
      </c>
      <c r="AA136" s="121">
        <v>86</v>
      </c>
      <c r="AB136" s="121">
        <v>1.75</v>
      </c>
      <c r="AC136" s="81">
        <f t="shared" ref="AC136" si="10">AA136/(AB136*AB136)</f>
        <v>28.081632653061224</v>
      </c>
      <c r="AD136" s="121"/>
      <c r="AE136" s="13" t="s">
        <v>46</v>
      </c>
      <c r="AF136" s="133"/>
      <c r="AG136" s="13"/>
      <c r="AH136" s="141"/>
    </row>
    <row r="137" spans="1:34" s="9" customFormat="1" ht="70.5" customHeight="1" x14ac:dyDescent="0.35">
      <c r="A137" s="61">
        <v>136</v>
      </c>
      <c r="B137" s="124">
        <v>45485</v>
      </c>
      <c r="C137" s="125" t="s">
        <v>608</v>
      </c>
      <c r="D137" s="7">
        <v>39401298</v>
      </c>
      <c r="E137" s="6" t="s">
        <v>701</v>
      </c>
      <c r="F137" s="118"/>
      <c r="G137" s="6" t="str">
        <f t="shared" si="8"/>
        <v xml:space="preserve">Cruz Elena Yagari Carupia </v>
      </c>
      <c r="H137" s="7" t="s">
        <v>36</v>
      </c>
      <c r="I137" s="19">
        <v>20588</v>
      </c>
      <c r="J137" s="8">
        <f t="shared" si="9"/>
        <v>68</v>
      </c>
      <c r="K137" s="22" t="s">
        <v>63</v>
      </c>
      <c r="L137" s="7">
        <v>3136351154</v>
      </c>
      <c r="M137" s="7" t="s">
        <v>49</v>
      </c>
      <c r="N137" s="20" t="s">
        <v>702</v>
      </c>
      <c r="O137" s="7" t="s">
        <v>143</v>
      </c>
      <c r="P137" s="7" t="s">
        <v>40</v>
      </c>
      <c r="Q137" s="7" t="s">
        <v>703</v>
      </c>
      <c r="R137" s="7" t="s">
        <v>704</v>
      </c>
      <c r="S137" s="7" t="s">
        <v>131</v>
      </c>
      <c r="T137" s="131" t="s">
        <v>705</v>
      </c>
      <c r="U137" s="13" t="s">
        <v>55</v>
      </c>
      <c r="V137" s="133"/>
      <c r="W137" s="133"/>
      <c r="X137" s="133"/>
      <c r="Y137" s="121">
        <v>177</v>
      </c>
      <c r="Z137" s="121">
        <v>93</v>
      </c>
      <c r="AA137" s="121">
        <v>67.900000000000006</v>
      </c>
      <c r="AB137" s="121">
        <v>1.5</v>
      </c>
      <c r="AC137" s="81">
        <f>AA137/(AB137*AB137)</f>
        <v>30.177777777777781</v>
      </c>
      <c r="AD137" s="133"/>
      <c r="AE137" s="13" t="s">
        <v>77</v>
      </c>
      <c r="AF137" s="133"/>
      <c r="AG137" s="13" t="s">
        <v>439</v>
      </c>
      <c r="AH137" s="141" t="s">
        <v>706</v>
      </c>
    </row>
    <row r="138" spans="1:34" s="9" customFormat="1" ht="70.5" customHeight="1" x14ac:dyDescent="0.35">
      <c r="A138" s="61">
        <v>137</v>
      </c>
      <c r="B138" s="124">
        <v>45485</v>
      </c>
      <c r="C138" s="125" t="s">
        <v>608</v>
      </c>
      <c r="D138" s="7">
        <v>42925380</v>
      </c>
      <c r="E138" s="6" t="s">
        <v>707</v>
      </c>
      <c r="F138" s="118"/>
      <c r="G138" s="6" t="str">
        <f t="shared" si="8"/>
        <v xml:space="preserve">Ruth Marina Ospina Gallo </v>
      </c>
      <c r="H138" s="7" t="s">
        <v>36</v>
      </c>
      <c r="I138" s="19">
        <v>22674</v>
      </c>
      <c r="J138" s="8">
        <f t="shared" si="9"/>
        <v>62</v>
      </c>
      <c r="K138" s="22" t="s">
        <v>37</v>
      </c>
      <c r="L138" s="7">
        <v>3226120204</v>
      </c>
      <c r="M138" s="7" t="s">
        <v>38</v>
      </c>
      <c r="N138" s="20" t="s">
        <v>708</v>
      </c>
      <c r="O138" s="7" t="s">
        <v>51</v>
      </c>
      <c r="P138" s="7" t="s">
        <v>40</v>
      </c>
      <c r="Q138" s="7" t="s">
        <v>709</v>
      </c>
      <c r="R138" s="7" t="s">
        <v>710</v>
      </c>
      <c r="S138" s="7" t="s">
        <v>131</v>
      </c>
      <c r="T138" s="131" t="s">
        <v>152</v>
      </c>
      <c r="U138" s="135" t="s">
        <v>140</v>
      </c>
      <c r="V138" s="133"/>
      <c r="W138" s="133"/>
      <c r="X138" s="133"/>
      <c r="Y138" s="121">
        <v>138</v>
      </c>
      <c r="Z138" s="121">
        <v>91</v>
      </c>
      <c r="AA138" s="121">
        <v>63.8</v>
      </c>
      <c r="AB138" s="121">
        <v>1.48</v>
      </c>
      <c r="AC138" s="81">
        <f>AA138/(AB138*AB138)</f>
        <v>29.127100073046019</v>
      </c>
      <c r="AD138" s="133"/>
      <c r="AE138" s="13" t="s">
        <v>46</v>
      </c>
      <c r="AF138" s="133"/>
      <c r="AG138" s="13"/>
      <c r="AH138" s="141"/>
    </row>
    <row r="139" spans="1:34" s="9" customFormat="1" ht="70.5" customHeight="1" x14ac:dyDescent="0.35">
      <c r="A139" s="61">
        <v>138</v>
      </c>
      <c r="B139" s="124">
        <v>45485</v>
      </c>
      <c r="C139" s="125" t="s">
        <v>608</v>
      </c>
      <c r="D139" s="7">
        <v>43008282</v>
      </c>
      <c r="E139" s="6" t="s">
        <v>711</v>
      </c>
      <c r="F139" s="118"/>
      <c r="G139" s="6" t="str">
        <f t="shared" si="8"/>
        <v xml:space="preserve">Angela María Carvajal  Valencia </v>
      </c>
      <c r="H139" s="7" t="s">
        <v>36</v>
      </c>
      <c r="I139" s="19">
        <v>22132</v>
      </c>
      <c r="J139" s="8">
        <f t="shared" si="9"/>
        <v>63</v>
      </c>
      <c r="K139" s="22" t="s">
        <v>37</v>
      </c>
      <c r="L139" s="7">
        <v>3216910445</v>
      </c>
      <c r="M139" s="7" t="s">
        <v>49</v>
      </c>
      <c r="N139" s="20" t="s">
        <v>712</v>
      </c>
      <c r="O139" s="7" t="s">
        <v>51</v>
      </c>
      <c r="P139" s="7" t="s">
        <v>52</v>
      </c>
      <c r="Q139" s="7" t="s">
        <v>713</v>
      </c>
      <c r="R139" s="7" t="s">
        <v>710</v>
      </c>
      <c r="S139" s="7" t="s">
        <v>157</v>
      </c>
      <c r="T139" s="131" t="s">
        <v>682</v>
      </c>
      <c r="U139" s="132" t="s">
        <v>43</v>
      </c>
      <c r="V139" s="133"/>
      <c r="W139" s="133"/>
      <c r="X139" s="133"/>
      <c r="Y139" s="121">
        <v>94</v>
      </c>
      <c r="Z139" s="121">
        <v>70</v>
      </c>
      <c r="AA139" s="121">
        <v>60.3</v>
      </c>
      <c r="AB139" s="121">
        <v>1.6</v>
      </c>
      <c r="AC139" s="81">
        <f>AA139/(AB139*AB139)</f>
        <v>23.554687499999993</v>
      </c>
      <c r="AD139" s="133"/>
      <c r="AE139" s="13" t="s">
        <v>46</v>
      </c>
      <c r="AF139" s="133"/>
      <c r="AG139" s="13"/>
      <c r="AH139" s="141"/>
    </row>
    <row r="140" spans="1:34" s="9" customFormat="1" ht="70.5" customHeight="1" x14ac:dyDescent="0.35">
      <c r="A140" s="61">
        <v>139</v>
      </c>
      <c r="B140" s="124">
        <v>45485</v>
      </c>
      <c r="C140" s="125" t="s">
        <v>608</v>
      </c>
      <c r="D140" s="7">
        <v>43077722</v>
      </c>
      <c r="E140" s="6" t="s">
        <v>714</v>
      </c>
      <c r="F140" s="118"/>
      <c r="G140" s="6" t="str">
        <f t="shared" si="8"/>
        <v xml:space="preserve">Piedad del Carmen Vargas Muñoz </v>
      </c>
      <c r="H140" s="7" t="s">
        <v>36</v>
      </c>
      <c r="I140" s="19">
        <v>23661</v>
      </c>
      <c r="J140" s="8">
        <f t="shared" si="9"/>
        <v>59</v>
      </c>
      <c r="K140" s="22" t="s">
        <v>37</v>
      </c>
      <c r="L140" s="7">
        <v>3103591910</v>
      </c>
      <c r="M140" s="7" t="s">
        <v>68</v>
      </c>
      <c r="N140" s="20" t="s">
        <v>715</v>
      </c>
      <c r="O140" s="7" t="s">
        <v>247</v>
      </c>
      <c r="P140" s="7" t="s">
        <v>40</v>
      </c>
      <c r="Q140" s="7" t="s">
        <v>716</v>
      </c>
      <c r="R140" s="7" t="s">
        <v>285</v>
      </c>
      <c r="S140" s="7" t="s">
        <v>131</v>
      </c>
      <c r="T140" s="131" t="s">
        <v>412</v>
      </c>
      <c r="U140" s="135" t="s">
        <v>140</v>
      </c>
      <c r="V140" s="133"/>
      <c r="W140" s="133"/>
      <c r="X140" s="133"/>
      <c r="Y140" s="121">
        <v>127</v>
      </c>
      <c r="Z140" s="121">
        <v>85</v>
      </c>
      <c r="AA140" s="121">
        <v>56.9</v>
      </c>
      <c r="AB140" s="121">
        <v>1.56</v>
      </c>
      <c r="AC140" s="81">
        <f>AA140/(AB140*AB140)</f>
        <v>23.380999342537802</v>
      </c>
      <c r="AD140" s="133"/>
      <c r="AE140" s="13" t="s">
        <v>46</v>
      </c>
      <c r="AF140" s="133"/>
      <c r="AG140" s="13"/>
      <c r="AH140" s="141"/>
    </row>
    <row r="141" spans="1:34" customFormat="1" ht="70.5" customHeight="1" x14ac:dyDescent="0.35">
      <c r="A141" s="61">
        <v>140</v>
      </c>
      <c r="B141" s="17">
        <v>45500.908113425925</v>
      </c>
      <c r="C141" s="18" t="s">
        <v>717</v>
      </c>
      <c r="D141" s="7">
        <v>98549164</v>
      </c>
      <c r="E141" s="6" t="s">
        <v>718</v>
      </c>
      <c r="F141" s="6" t="s">
        <v>719</v>
      </c>
      <c r="G141" s="6" t="str">
        <f t="shared" si="8"/>
        <v>Diego Cataño zapata</v>
      </c>
      <c r="H141" s="7" t="s">
        <v>62</v>
      </c>
      <c r="I141" s="19">
        <v>25571</v>
      </c>
      <c r="J141" s="8">
        <f t="shared" si="9"/>
        <v>54</v>
      </c>
      <c r="K141" s="22" t="s">
        <v>276</v>
      </c>
      <c r="L141" s="7">
        <v>3127397271</v>
      </c>
      <c r="M141" s="7" t="s">
        <v>720</v>
      </c>
      <c r="N141" s="20" t="s">
        <v>721</v>
      </c>
      <c r="O141" s="7" t="s">
        <v>51</v>
      </c>
      <c r="P141" s="7" t="s">
        <v>52</v>
      </c>
      <c r="Q141" s="7" t="s">
        <v>722</v>
      </c>
      <c r="R141" s="7" t="s">
        <v>723</v>
      </c>
      <c r="S141" s="7" t="s">
        <v>131</v>
      </c>
      <c r="T141" s="131" t="s">
        <v>724</v>
      </c>
      <c r="U141" s="132" t="s">
        <v>43</v>
      </c>
      <c r="V141" s="13" t="s">
        <v>725</v>
      </c>
      <c r="W141" s="13" t="s">
        <v>460</v>
      </c>
      <c r="X141" s="21" t="s">
        <v>461</v>
      </c>
      <c r="Y141" s="21">
        <v>105</v>
      </c>
      <c r="Z141" s="21">
        <v>74</v>
      </c>
      <c r="AA141" s="21">
        <v>68</v>
      </c>
      <c r="AB141" s="21">
        <v>1.7</v>
      </c>
      <c r="AC141" s="81">
        <f t="shared" si="6"/>
        <v>23.529411764705884</v>
      </c>
      <c r="AD141" s="21" t="s">
        <v>76</v>
      </c>
      <c r="AE141" s="13" t="s">
        <v>46</v>
      </c>
      <c r="AF141" s="21"/>
      <c r="AG141" s="13"/>
      <c r="AH141" s="141" t="s">
        <v>726</v>
      </c>
    </row>
    <row r="142" spans="1:34" customFormat="1" ht="70.5" customHeight="1" x14ac:dyDescent="0.35">
      <c r="A142" s="61">
        <v>141</v>
      </c>
      <c r="B142" s="17">
        <v>45500.894814814812</v>
      </c>
      <c r="C142" s="18" t="s">
        <v>717</v>
      </c>
      <c r="D142" s="7">
        <v>39180287</v>
      </c>
      <c r="E142" s="6" t="s">
        <v>727</v>
      </c>
      <c r="F142" s="6" t="s">
        <v>728</v>
      </c>
      <c r="G142" s="6" t="str">
        <f t="shared" si="8"/>
        <v>María Rubiela López Buitrago</v>
      </c>
      <c r="H142" s="7" t="s">
        <v>36</v>
      </c>
      <c r="I142" s="19">
        <v>21488</v>
      </c>
      <c r="J142" s="8">
        <f t="shared" si="9"/>
        <v>65</v>
      </c>
      <c r="K142" s="22" t="s">
        <v>37</v>
      </c>
      <c r="L142" s="7">
        <v>3144183197</v>
      </c>
      <c r="M142" s="7" t="s">
        <v>729</v>
      </c>
      <c r="N142" s="20" t="s">
        <v>460</v>
      </c>
      <c r="O142" s="7" t="s">
        <v>143</v>
      </c>
      <c r="P142" s="7" t="s">
        <v>40</v>
      </c>
      <c r="Q142" s="7" t="s">
        <v>730</v>
      </c>
      <c r="R142" s="7" t="s">
        <v>307</v>
      </c>
      <c r="S142" s="7" t="s">
        <v>157</v>
      </c>
      <c r="T142" s="131" t="s">
        <v>731</v>
      </c>
      <c r="U142" s="13" t="s">
        <v>55</v>
      </c>
      <c r="V142" s="13" t="s">
        <v>22</v>
      </c>
      <c r="W142" s="13" t="s">
        <v>303</v>
      </c>
      <c r="X142" s="21" t="s">
        <v>461</v>
      </c>
      <c r="Y142" s="21">
        <v>96</v>
      </c>
      <c r="Z142" s="21">
        <v>63</v>
      </c>
      <c r="AA142" s="21">
        <v>53</v>
      </c>
      <c r="AB142" s="21">
        <v>1.55</v>
      </c>
      <c r="AC142" s="81">
        <f t="shared" si="6"/>
        <v>22.060353798126947</v>
      </c>
      <c r="AD142" s="21" t="s">
        <v>60</v>
      </c>
      <c r="AE142" s="13" t="s">
        <v>46</v>
      </c>
      <c r="AF142" s="21"/>
      <c r="AG142" s="13" t="s">
        <v>439</v>
      </c>
      <c r="AH142" s="141" t="s">
        <v>2708</v>
      </c>
    </row>
    <row r="143" spans="1:34" customFormat="1" ht="70.5" customHeight="1" x14ac:dyDescent="0.35">
      <c r="A143" s="61">
        <v>142</v>
      </c>
      <c r="B143" s="17">
        <v>45500.875833333332</v>
      </c>
      <c r="C143" s="18" t="s">
        <v>717</v>
      </c>
      <c r="D143" s="7">
        <v>21777225</v>
      </c>
      <c r="E143" s="6" t="s">
        <v>732</v>
      </c>
      <c r="F143" s="6" t="s">
        <v>733</v>
      </c>
      <c r="G143" s="6" t="str">
        <f t="shared" si="8"/>
        <v>Rosa Emma Duque Giraldo</v>
      </c>
      <c r="H143" s="7" t="s">
        <v>36</v>
      </c>
      <c r="I143" s="19">
        <v>20630</v>
      </c>
      <c r="J143" s="8">
        <f t="shared" si="9"/>
        <v>68</v>
      </c>
      <c r="K143" s="22" t="s">
        <v>37</v>
      </c>
      <c r="L143" s="7">
        <v>3228623260</v>
      </c>
      <c r="M143" s="7" t="s">
        <v>729</v>
      </c>
      <c r="N143" s="20" t="s">
        <v>460</v>
      </c>
      <c r="O143" s="7" t="s">
        <v>80</v>
      </c>
      <c r="P143" s="7" t="s">
        <v>52</v>
      </c>
      <c r="Q143" s="7" t="s">
        <v>734</v>
      </c>
      <c r="R143" s="7" t="s">
        <v>735</v>
      </c>
      <c r="S143" s="7" t="s">
        <v>131</v>
      </c>
      <c r="T143" s="131" t="s">
        <v>736</v>
      </c>
      <c r="U143" s="135" t="s">
        <v>140</v>
      </c>
      <c r="V143" s="13" t="s">
        <v>22</v>
      </c>
      <c r="W143" s="13" t="s">
        <v>737</v>
      </c>
      <c r="X143" s="21" t="s">
        <v>480</v>
      </c>
      <c r="Y143" s="21">
        <v>149</v>
      </c>
      <c r="Z143" s="21">
        <v>81</v>
      </c>
      <c r="AA143" s="21">
        <v>69</v>
      </c>
      <c r="AB143" s="21">
        <v>1.57</v>
      </c>
      <c r="AC143" s="81">
        <f t="shared" si="6"/>
        <v>27.993022029291247</v>
      </c>
      <c r="AD143" s="21" t="s">
        <v>76</v>
      </c>
      <c r="AE143" s="13" t="s">
        <v>77</v>
      </c>
      <c r="AF143" s="21" t="s">
        <v>460</v>
      </c>
      <c r="AG143" s="13" t="s">
        <v>439</v>
      </c>
      <c r="AH143" s="141" t="s">
        <v>2709</v>
      </c>
    </row>
    <row r="144" spans="1:34" customFormat="1" ht="70.5" customHeight="1" x14ac:dyDescent="0.35">
      <c r="A144" s="61">
        <v>143</v>
      </c>
      <c r="B144" s="17">
        <v>45500.87259259259</v>
      </c>
      <c r="C144" s="18" t="s">
        <v>717</v>
      </c>
      <c r="D144" s="7">
        <v>43756807</v>
      </c>
      <c r="E144" s="6" t="s">
        <v>738</v>
      </c>
      <c r="F144" s="6" t="s">
        <v>739</v>
      </c>
      <c r="G144" s="6" t="str">
        <f t="shared" si="8"/>
        <v>Liliana Maria Quintero</v>
      </c>
      <c r="H144" s="7" t="s">
        <v>36</v>
      </c>
      <c r="I144" s="19">
        <v>28356</v>
      </c>
      <c r="J144" s="8">
        <f t="shared" si="9"/>
        <v>46</v>
      </c>
      <c r="K144" s="22" t="s">
        <v>37</v>
      </c>
      <c r="L144" s="7">
        <v>3145873409</v>
      </c>
      <c r="M144" s="7" t="s">
        <v>729</v>
      </c>
      <c r="N144" s="20" t="s">
        <v>740</v>
      </c>
      <c r="O144" s="7" t="s">
        <v>51</v>
      </c>
      <c r="P144" s="7" t="s">
        <v>52</v>
      </c>
      <c r="Q144" s="7" t="s">
        <v>741</v>
      </c>
      <c r="R144" s="7" t="s">
        <v>460</v>
      </c>
      <c r="S144" s="7" t="s">
        <v>131</v>
      </c>
      <c r="T144" s="131" t="s">
        <v>742</v>
      </c>
      <c r="U144" s="140" t="s">
        <v>140</v>
      </c>
      <c r="V144" s="13" t="s">
        <v>743</v>
      </c>
      <c r="W144" s="13" t="s">
        <v>460</v>
      </c>
      <c r="X144" s="21" t="s">
        <v>461</v>
      </c>
      <c r="Y144" s="21">
        <v>99</v>
      </c>
      <c r="Z144" s="21">
        <v>64</v>
      </c>
      <c r="AA144" s="21">
        <v>48</v>
      </c>
      <c r="AB144" s="21">
        <v>1.59</v>
      </c>
      <c r="AC144" s="81">
        <f t="shared" si="6"/>
        <v>18.986590720303784</v>
      </c>
      <c r="AD144" s="21" t="s">
        <v>60</v>
      </c>
      <c r="AE144" s="132" t="s">
        <v>56</v>
      </c>
      <c r="AF144" s="134" t="s">
        <v>98</v>
      </c>
      <c r="AG144" s="16" t="s">
        <v>418</v>
      </c>
      <c r="AH144" s="141" t="s">
        <v>2710</v>
      </c>
    </row>
    <row r="145" spans="1:34" customFormat="1" ht="70.5" customHeight="1" x14ac:dyDescent="0.35">
      <c r="A145" s="61">
        <v>144</v>
      </c>
      <c r="B145" s="17">
        <v>45500.862662037034</v>
      </c>
      <c r="C145" s="18" t="s">
        <v>717</v>
      </c>
      <c r="D145" s="7">
        <v>3493571</v>
      </c>
      <c r="E145" s="6" t="s">
        <v>744</v>
      </c>
      <c r="F145" s="6" t="s">
        <v>745</v>
      </c>
      <c r="G145" s="6" t="str">
        <f t="shared" si="8"/>
        <v>Francisco Javier Hoyos Gómez</v>
      </c>
      <c r="H145" s="7" t="s">
        <v>62</v>
      </c>
      <c r="I145" s="19">
        <v>20099</v>
      </c>
      <c r="J145" s="8">
        <f t="shared" si="9"/>
        <v>69</v>
      </c>
      <c r="K145" s="22" t="s">
        <v>48</v>
      </c>
      <c r="L145" s="7">
        <v>3136227183</v>
      </c>
      <c r="M145" s="7" t="s">
        <v>729</v>
      </c>
      <c r="N145" s="20" t="s">
        <v>460</v>
      </c>
      <c r="O145" s="7" t="s">
        <v>80</v>
      </c>
      <c r="P145" s="7" t="s">
        <v>52</v>
      </c>
      <c r="Q145" s="7" t="s">
        <v>746</v>
      </c>
      <c r="R145" s="7" t="s">
        <v>747</v>
      </c>
      <c r="S145" s="7" t="s">
        <v>126</v>
      </c>
      <c r="T145" s="131" t="s">
        <v>748</v>
      </c>
      <c r="U145" s="13" t="s">
        <v>55</v>
      </c>
      <c r="V145" s="13" t="s">
        <v>749</v>
      </c>
      <c r="W145" s="13" t="s">
        <v>460</v>
      </c>
      <c r="X145" s="21" t="s">
        <v>461</v>
      </c>
      <c r="Y145" s="21">
        <v>128</v>
      </c>
      <c r="Z145" s="21">
        <v>71</v>
      </c>
      <c r="AA145" s="21">
        <v>79</v>
      </c>
      <c r="AB145" s="21">
        <v>1.73</v>
      </c>
      <c r="AC145" s="81">
        <f t="shared" si="6"/>
        <v>26.395803401383272</v>
      </c>
      <c r="AD145" s="21" t="s">
        <v>76</v>
      </c>
      <c r="AE145" s="13" t="s">
        <v>46</v>
      </c>
      <c r="AF145" s="21"/>
      <c r="AG145" s="16" t="s">
        <v>418</v>
      </c>
      <c r="AH145" s="141" t="s">
        <v>2711</v>
      </c>
    </row>
    <row r="146" spans="1:34" customFormat="1" ht="70.5" customHeight="1" x14ac:dyDescent="0.35">
      <c r="A146" s="61">
        <v>145</v>
      </c>
      <c r="B146" s="17">
        <v>45500.859039351853</v>
      </c>
      <c r="C146" s="18" t="s">
        <v>717</v>
      </c>
      <c r="D146" s="7">
        <v>43456386</v>
      </c>
      <c r="E146" s="6" t="s">
        <v>750</v>
      </c>
      <c r="F146" s="6" t="s">
        <v>751</v>
      </c>
      <c r="G146" s="6" t="str">
        <f t="shared" si="8"/>
        <v>Nubia Naranjo Giraldo</v>
      </c>
      <c r="H146" s="7" t="s">
        <v>36</v>
      </c>
      <c r="I146" s="19">
        <v>24417</v>
      </c>
      <c r="J146" s="8">
        <f t="shared" si="9"/>
        <v>57</v>
      </c>
      <c r="K146" s="22" t="s">
        <v>37</v>
      </c>
      <c r="L146" s="7">
        <v>3113325310</v>
      </c>
      <c r="M146" s="7" t="s">
        <v>729</v>
      </c>
      <c r="N146" s="20" t="s">
        <v>460</v>
      </c>
      <c r="O146" s="7" t="s">
        <v>80</v>
      </c>
      <c r="P146" s="7" t="s">
        <v>40</v>
      </c>
      <c r="Q146" s="7" t="s">
        <v>752</v>
      </c>
      <c r="R146" s="7" t="s">
        <v>753</v>
      </c>
      <c r="S146" s="7" t="s">
        <v>157</v>
      </c>
      <c r="T146" s="131" t="s">
        <v>754</v>
      </c>
      <c r="U146" s="135" t="s">
        <v>140</v>
      </c>
      <c r="V146" s="13" t="s">
        <v>755</v>
      </c>
      <c r="W146" s="13" t="s">
        <v>460</v>
      </c>
      <c r="X146" s="21" t="s">
        <v>461</v>
      </c>
      <c r="Y146" s="21">
        <v>121</v>
      </c>
      <c r="Z146" s="21">
        <v>90</v>
      </c>
      <c r="AA146" s="21">
        <v>63</v>
      </c>
      <c r="AB146" s="21">
        <v>1.54</v>
      </c>
      <c r="AC146" s="81">
        <f t="shared" si="6"/>
        <v>26.564344746162927</v>
      </c>
      <c r="AD146" s="21" t="s">
        <v>60</v>
      </c>
      <c r="AE146" s="13" t="s">
        <v>46</v>
      </c>
      <c r="AF146" s="21"/>
      <c r="AG146" s="16" t="s">
        <v>418</v>
      </c>
      <c r="AH146" s="141" t="s">
        <v>2712</v>
      </c>
    </row>
    <row r="147" spans="1:34" customFormat="1" ht="70.5" customHeight="1" x14ac:dyDescent="0.35">
      <c r="A147" s="61">
        <v>146</v>
      </c>
      <c r="B147" s="17">
        <v>45500.856585648151</v>
      </c>
      <c r="C147" s="18" t="s">
        <v>717</v>
      </c>
      <c r="D147" s="7">
        <v>21625554</v>
      </c>
      <c r="E147" s="6" t="s">
        <v>756</v>
      </c>
      <c r="F147" s="6" t="s">
        <v>757</v>
      </c>
      <c r="G147" s="6" t="str">
        <f t="shared" si="8"/>
        <v>Nory Castañeda Castañeda</v>
      </c>
      <c r="H147" s="7" t="s">
        <v>36</v>
      </c>
      <c r="I147" s="19">
        <v>22018</v>
      </c>
      <c r="J147" s="8">
        <f t="shared" si="9"/>
        <v>64</v>
      </c>
      <c r="K147" s="22" t="s">
        <v>37</v>
      </c>
      <c r="L147" s="7">
        <v>3147164617</v>
      </c>
      <c r="M147" s="7" t="s">
        <v>758</v>
      </c>
      <c r="N147" s="20" t="s">
        <v>460</v>
      </c>
      <c r="O147" s="7" t="s">
        <v>51</v>
      </c>
      <c r="P147" s="7" t="s">
        <v>40</v>
      </c>
      <c r="Q147" s="7" t="s">
        <v>759</v>
      </c>
      <c r="R147" s="7" t="s">
        <v>760</v>
      </c>
      <c r="S147" s="7" t="s">
        <v>331</v>
      </c>
      <c r="T147" s="131" t="s">
        <v>761</v>
      </c>
      <c r="U147" s="13" t="s">
        <v>55</v>
      </c>
      <c r="V147" s="13" t="s">
        <v>762</v>
      </c>
      <c r="W147" s="13" t="s">
        <v>763</v>
      </c>
      <c r="X147" s="21" t="s">
        <v>480</v>
      </c>
      <c r="Y147" s="21">
        <v>137</v>
      </c>
      <c r="Z147" s="21">
        <v>93</v>
      </c>
      <c r="AA147" s="21">
        <v>63</v>
      </c>
      <c r="AB147" s="21">
        <v>1.6</v>
      </c>
      <c r="AC147" s="81">
        <f t="shared" si="6"/>
        <v>24.609374999999996</v>
      </c>
      <c r="AD147" s="21" t="s">
        <v>76</v>
      </c>
      <c r="AE147" s="13" t="s">
        <v>77</v>
      </c>
      <c r="AF147" s="21" t="s">
        <v>460</v>
      </c>
      <c r="AG147" s="16" t="s">
        <v>418</v>
      </c>
      <c r="AH147" s="141" t="s">
        <v>2713</v>
      </c>
    </row>
    <row r="148" spans="1:34" customFormat="1" ht="70.5" customHeight="1" x14ac:dyDescent="0.35">
      <c r="A148" s="61">
        <v>147</v>
      </c>
      <c r="B148" s="17">
        <v>45500.852106481485</v>
      </c>
      <c r="C148" s="18" t="s">
        <v>717</v>
      </c>
      <c r="D148" s="7">
        <v>1007114999</v>
      </c>
      <c r="E148" s="6" t="s">
        <v>764</v>
      </c>
      <c r="F148" s="6" t="s">
        <v>765</v>
      </c>
      <c r="G148" s="6" t="str">
        <f t="shared" si="8"/>
        <v>Manuela Galeano Marín</v>
      </c>
      <c r="H148" s="7" t="s">
        <v>36</v>
      </c>
      <c r="I148" s="19">
        <v>36494</v>
      </c>
      <c r="J148" s="8">
        <f t="shared" si="9"/>
        <v>24</v>
      </c>
      <c r="K148" s="22" t="s">
        <v>74</v>
      </c>
      <c r="L148" s="7">
        <v>3002656533</v>
      </c>
      <c r="M148" s="7" t="s">
        <v>766</v>
      </c>
      <c r="N148" s="20" t="s">
        <v>767</v>
      </c>
      <c r="O148" s="7" t="s">
        <v>80</v>
      </c>
      <c r="P148" s="7" t="s">
        <v>52</v>
      </c>
      <c r="Q148" s="7" t="s">
        <v>768</v>
      </c>
      <c r="R148" s="7" t="s">
        <v>460</v>
      </c>
      <c r="S148" s="7" t="s">
        <v>131</v>
      </c>
      <c r="T148" s="131" t="s">
        <v>769</v>
      </c>
      <c r="U148" s="13" t="s">
        <v>55</v>
      </c>
      <c r="V148" s="13" t="s">
        <v>22</v>
      </c>
      <c r="W148" s="13" t="s">
        <v>770</v>
      </c>
      <c r="X148" s="21" t="s">
        <v>480</v>
      </c>
      <c r="Y148" s="21">
        <v>100</v>
      </c>
      <c r="Z148" s="21">
        <v>79</v>
      </c>
      <c r="AA148" s="21">
        <v>63.6</v>
      </c>
      <c r="AB148" s="21">
        <v>1.53</v>
      </c>
      <c r="AC148" s="81">
        <f t="shared" si="6"/>
        <v>27.169037549660388</v>
      </c>
      <c r="AD148" s="21" t="s">
        <v>76</v>
      </c>
      <c r="AE148" s="13" t="s">
        <v>46</v>
      </c>
      <c r="AF148" s="21"/>
      <c r="AG148" s="16" t="s">
        <v>771</v>
      </c>
      <c r="AH148" s="141" t="s">
        <v>2714</v>
      </c>
    </row>
    <row r="149" spans="1:34" customFormat="1" ht="70.5" customHeight="1" x14ac:dyDescent="0.35">
      <c r="A149" s="61">
        <v>148</v>
      </c>
      <c r="B149" s="17">
        <v>45500.848425925928</v>
      </c>
      <c r="C149" s="18" t="s">
        <v>717</v>
      </c>
      <c r="D149" s="7">
        <v>1040184351</v>
      </c>
      <c r="E149" s="6" t="s">
        <v>772</v>
      </c>
      <c r="F149" s="6" t="s">
        <v>773</v>
      </c>
      <c r="G149" s="6" t="str">
        <f t="shared" si="8"/>
        <v>Esteven Castaño Arango</v>
      </c>
      <c r="H149" s="7" t="s">
        <v>62</v>
      </c>
      <c r="I149" s="19">
        <v>36203</v>
      </c>
      <c r="J149" s="8">
        <f t="shared" si="9"/>
        <v>25</v>
      </c>
      <c r="K149" s="22" t="s">
        <v>276</v>
      </c>
      <c r="L149" s="7">
        <v>3217203612</v>
      </c>
      <c r="M149" s="7" t="s">
        <v>766</v>
      </c>
      <c r="N149" s="20" t="s">
        <v>774</v>
      </c>
      <c r="O149" s="7" t="s">
        <v>80</v>
      </c>
      <c r="P149" s="7" t="s">
        <v>52</v>
      </c>
      <c r="Q149" s="7" t="s">
        <v>775</v>
      </c>
      <c r="R149" s="7" t="s">
        <v>776</v>
      </c>
      <c r="S149" s="7" t="s">
        <v>131</v>
      </c>
      <c r="T149" s="131" t="s">
        <v>777</v>
      </c>
      <c r="U149" s="135" t="s">
        <v>140</v>
      </c>
      <c r="V149" s="13" t="s">
        <v>22</v>
      </c>
      <c r="W149" s="13" t="s">
        <v>778</v>
      </c>
      <c r="X149" s="21" t="s">
        <v>461</v>
      </c>
      <c r="Y149" s="21">
        <v>130</v>
      </c>
      <c r="Z149" s="21">
        <v>70</v>
      </c>
      <c r="AA149" s="21">
        <v>60.9</v>
      </c>
      <c r="AB149" s="21">
        <v>1.72</v>
      </c>
      <c r="AC149" s="81">
        <f t="shared" si="6"/>
        <v>20.585451595457005</v>
      </c>
      <c r="AD149" s="21" t="s">
        <v>76</v>
      </c>
      <c r="AE149" s="13" t="s">
        <v>77</v>
      </c>
      <c r="AF149" s="21" t="s">
        <v>460</v>
      </c>
      <c r="AG149" s="13" t="s">
        <v>406</v>
      </c>
      <c r="AH149" s="141" t="s">
        <v>2715</v>
      </c>
    </row>
    <row r="150" spans="1:34" customFormat="1" ht="70.5" customHeight="1" x14ac:dyDescent="0.35">
      <c r="A150" s="61">
        <v>149</v>
      </c>
      <c r="B150" s="17">
        <v>45500.825057870374</v>
      </c>
      <c r="C150" s="18" t="s">
        <v>717</v>
      </c>
      <c r="D150" s="7">
        <v>1037602880</v>
      </c>
      <c r="E150" s="6" t="s">
        <v>779</v>
      </c>
      <c r="F150" s="6" t="s">
        <v>780</v>
      </c>
      <c r="G150" s="6" t="str">
        <f t="shared" si="8"/>
        <v>Mauricio Acevedo Holguín</v>
      </c>
      <c r="H150" s="7" t="s">
        <v>62</v>
      </c>
      <c r="I150" s="19">
        <v>32926</v>
      </c>
      <c r="J150" s="8">
        <f t="shared" si="9"/>
        <v>34</v>
      </c>
      <c r="K150" s="22" t="s">
        <v>276</v>
      </c>
      <c r="L150" s="7">
        <v>3235121636</v>
      </c>
      <c r="M150" s="7" t="s">
        <v>766</v>
      </c>
      <c r="N150" s="20" t="s">
        <v>781</v>
      </c>
      <c r="O150" s="7" t="s">
        <v>51</v>
      </c>
      <c r="P150" s="7" t="s">
        <v>52</v>
      </c>
      <c r="Q150" s="7" t="s">
        <v>782</v>
      </c>
      <c r="R150" s="7" t="s">
        <v>783</v>
      </c>
      <c r="S150" s="7" t="s">
        <v>157</v>
      </c>
      <c r="T150" s="131" t="s">
        <v>784</v>
      </c>
      <c r="U150" s="13" t="s">
        <v>55</v>
      </c>
      <c r="V150" s="13" t="s">
        <v>22</v>
      </c>
      <c r="W150" s="13" t="s">
        <v>785</v>
      </c>
      <c r="X150" s="21" t="s">
        <v>480</v>
      </c>
      <c r="Y150" s="21">
        <v>104</v>
      </c>
      <c r="Z150" s="21">
        <v>67</v>
      </c>
      <c r="AA150" s="21">
        <v>67.3</v>
      </c>
      <c r="AB150" s="21">
        <v>1.7</v>
      </c>
      <c r="AC150" s="81">
        <f t="shared" si="6"/>
        <v>23.287197231833911</v>
      </c>
      <c r="AD150" s="21" t="s">
        <v>76</v>
      </c>
      <c r="AE150" s="13" t="s">
        <v>77</v>
      </c>
      <c r="AF150" s="21" t="s">
        <v>460</v>
      </c>
      <c r="AG150" s="13" t="s">
        <v>406</v>
      </c>
      <c r="AH150" s="141" t="s">
        <v>2716</v>
      </c>
    </row>
    <row r="151" spans="1:34" customFormat="1" ht="70.5" customHeight="1" x14ac:dyDescent="0.35">
      <c r="A151" s="61">
        <v>150</v>
      </c>
      <c r="B151" s="17">
        <v>45500.790451388886</v>
      </c>
      <c r="C151" s="18" t="s">
        <v>717</v>
      </c>
      <c r="D151" s="7">
        <v>43321935</v>
      </c>
      <c r="E151" s="6" t="s">
        <v>786</v>
      </c>
      <c r="F151" s="6" t="s">
        <v>787</v>
      </c>
      <c r="G151" s="6" t="str">
        <f t="shared" si="8"/>
        <v>Patricia Taborda de Ossa</v>
      </c>
      <c r="H151" s="7" t="s">
        <v>36</v>
      </c>
      <c r="I151" s="19">
        <v>25901</v>
      </c>
      <c r="J151" s="8">
        <f t="shared" si="9"/>
        <v>53</v>
      </c>
      <c r="K151" s="22" t="s">
        <v>276</v>
      </c>
      <c r="L151" s="7">
        <v>3022460178</v>
      </c>
      <c r="M151" s="7" t="s">
        <v>720</v>
      </c>
      <c r="N151" s="20" t="s">
        <v>788</v>
      </c>
      <c r="O151" s="7" t="s">
        <v>51</v>
      </c>
      <c r="P151" s="7" t="s">
        <v>52</v>
      </c>
      <c r="Q151" s="7" t="s">
        <v>747</v>
      </c>
      <c r="R151" s="7" t="s">
        <v>460</v>
      </c>
      <c r="S151" s="7" t="s">
        <v>131</v>
      </c>
      <c r="T151" s="131" t="s">
        <v>789</v>
      </c>
      <c r="U151" s="135" t="s">
        <v>140</v>
      </c>
      <c r="V151" s="13" t="s">
        <v>22</v>
      </c>
      <c r="W151" s="13" t="s">
        <v>790</v>
      </c>
      <c r="X151" s="21" t="s">
        <v>461</v>
      </c>
      <c r="Y151" s="21">
        <v>101</v>
      </c>
      <c r="Z151" s="21">
        <v>70</v>
      </c>
      <c r="AA151" s="21">
        <v>55.4</v>
      </c>
      <c r="AB151" s="21">
        <v>1.65</v>
      </c>
      <c r="AC151" s="81">
        <f t="shared" si="6"/>
        <v>20.348943985307624</v>
      </c>
      <c r="AD151" s="21" t="s">
        <v>76</v>
      </c>
      <c r="AE151" s="13" t="s">
        <v>77</v>
      </c>
      <c r="AF151" s="21" t="s">
        <v>460</v>
      </c>
      <c r="AG151" s="137" t="s">
        <v>399</v>
      </c>
      <c r="AH151" s="141" t="s">
        <v>2717</v>
      </c>
    </row>
    <row r="152" spans="1:34" customFormat="1" ht="70.5" customHeight="1" x14ac:dyDescent="0.35">
      <c r="A152" s="61">
        <v>151</v>
      </c>
      <c r="B152" s="17">
        <v>45500.785196759258</v>
      </c>
      <c r="C152" s="18" t="s">
        <v>717</v>
      </c>
      <c r="D152" s="7">
        <v>43703675</v>
      </c>
      <c r="E152" s="6" t="s">
        <v>791</v>
      </c>
      <c r="F152" s="6" t="s">
        <v>792</v>
      </c>
      <c r="G152" s="6" t="str">
        <f t="shared" si="8"/>
        <v>María Luz Elena Pulgarin .</v>
      </c>
      <c r="H152" s="7" t="s">
        <v>36</v>
      </c>
      <c r="I152" s="19">
        <v>25036</v>
      </c>
      <c r="J152" s="8">
        <f t="shared" si="9"/>
        <v>56</v>
      </c>
      <c r="K152" s="22" t="s">
        <v>37</v>
      </c>
      <c r="L152" s="7">
        <v>3135138924</v>
      </c>
      <c r="M152" s="7" t="s">
        <v>729</v>
      </c>
      <c r="N152" s="20" t="s">
        <v>793</v>
      </c>
      <c r="O152" s="7" t="s">
        <v>51</v>
      </c>
      <c r="P152" s="7" t="s">
        <v>52</v>
      </c>
      <c r="Q152" s="7" t="s">
        <v>794</v>
      </c>
      <c r="R152" s="7" t="s">
        <v>460</v>
      </c>
      <c r="S152" s="7" t="s">
        <v>131</v>
      </c>
      <c r="T152" s="131" t="s">
        <v>795</v>
      </c>
      <c r="U152" s="135" t="s">
        <v>140</v>
      </c>
      <c r="V152" s="13" t="s">
        <v>762</v>
      </c>
      <c r="W152" s="13" t="s">
        <v>645</v>
      </c>
      <c r="X152" s="21" t="s">
        <v>461</v>
      </c>
      <c r="Y152" s="21">
        <v>126</v>
      </c>
      <c r="Z152" s="21">
        <v>102</v>
      </c>
      <c r="AA152" s="21">
        <v>85</v>
      </c>
      <c r="AB152" s="21">
        <v>1.68</v>
      </c>
      <c r="AC152" s="81">
        <f t="shared" si="6"/>
        <v>30.116213151927443</v>
      </c>
      <c r="AD152" s="21" t="s">
        <v>76</v>
      </c>
      <c r="AE152" s="13" t="s">
        <v>77</v>
      </c>
      <c r="AF152" s="21" t="s">
        <v>460</v>
      </c>
      <c r="AG152" s="16" t="s">
        <v>418</v>
      </c>
      <c r="AH152" s="141" t="s">
        <v>2718</v>
      </c>
    </row>
    <row r="153" spans="1:34" customFormat="1" ht="70.5" customHeight="1" x14ac:dyDescent="0.35">
      <c r="A153" s="61">
        <v>152</v>
      </c>
      <c r="B153" s="17">
        <v>45500.781886574077</v>
      </c>
      <c r="C153" s="18" t="s">
        <v>717</v>
      </c>
      <c r="D153" s="7">
        <v>8471038</v>
      </c>
      <c r="E153" s="6" t="s">
        <v>796</v>
      </c>
      <c r="F153" s="6" t="s">
        <v>797</v>
      </c>
      <c r="G153" s="6" t="str">
        <f t="shared" si="8"/>
        <v>Salomón Velásquez Flórez</v>
      </c>
      <c r="H153" s="7" t="s">
        <v>62</v>
      </c>
      <c r="I153" s="19">
        <v>22107</v>
      </c>
      <c r="J153" s="8">
        <f t="shared" si="9"/>
        <v>64</v>
      </c>
      <c r="K153" s="22" t="s">
        <v>276</v>
      </c>
      <c r="L153" s="7">
        <v>3135138924</v>
      </c>
      <c r="M153" s="7" t="s">
        <v>729</v>
      </c>
      <c r="N153" s="20" t="s">
        <v>793</v>
      </c>
      <c r="O153" s="7" t="s">
        <v>51</v>
      </c>
      <c r="P153" s="7" t="s">
        <v>52</v>
      </c>
      <c r="Q153" s="7" t="s">
        <v>794</v>
      </c>
      <c r="R153" s="7" t="s">
        <v>460</v>
      </c>
      <c r="S153" s="7" t="s">
        <v>157</v>
      </c>
      <c r="T153" s="131" t="s">
        <v>798</v>
      </c>
      <c r="U153" s="135" t="s">
        <v>140</v>
      </c>
      <c r="V153" s="13" t="s">
        <v>152</v>
      </c>
      <c r="W153" s="13" t="s">
        <v>460</v>
      </c>
      <c r="X153" s="21" t="s">
        <v>461</v>
      </c>
      <c r="Y153" s="21">
        <v>154</v>
      </c>
      <c r="Z153" s="21">
        <v>94</v>
      </c>
      <c r="AA153" s="21">
        <v>87</v>
      </c>
      <c r="AB153" s="21">
        <v>1.65</v>
      </c>
      <c r="AC153" s="81">
        <f t="shared" si="6"/>
        <v>31.955922865013779</v>
      </c>
      <c r="AD153" s="21" t="s">
        <v>76</v>
      </c>
      <c r="AE153" s="13" t="s">
        <v>46</v>
      </c>
      <c r="AF153" s="21"/>
      <c r="AG153" s="16" t="s">
        <v>418</v>
      </c>
      <c r="AH153" s="141" t="s">
        <v>2719</v>
      </c>
    </row>
    <row r="154" spans="1:34" customFormat="1" ht="70.5" customHeight="1" x14ac:dyDescent="0.35">
      <c r="A154" s="61">
        <v>153</v>
      </c>
      <c r="B154" s="17">
        <v>45500.765405092592</v>
      </c>
      <c r="C154" s="18" t="s">
        <v>717</v>
      </c>
      <c r="D154" s="7">
        <v>1037598736</v>
      </c>
      <c r="E154" s="6" t="s">
        <v>799</v>
      </c>
      <c r="F154" s="6" t="s">
        <v>800</v>
      </c>
      <c r="G154" s="6" t="str">
        <f t="shared" si="8"/>
        <v>Yenny López Londoño</v>
      </c>
      <c r="H154" s="7" t="s">
        <v>36</v>
      </c>
      <c r="I154" s="19">
        <v>32786</v>
      </c>
      <c r="J154" s="8">
        <f t="shared" si="9"/>
        <v>34</v>
      </c>
      <c r="K154" s="22" t="s">
        <v>801</v>
      </c>
      <c r="L154" s="7">
        <v>3204256392</v>
      </c>
      <c r="M154" s="7" t="s">
        <v>720</v>
      </c>
      <c r="N154" s="20" t="s">
        <v>802</v>
      </c>
      <c r="O154" s="7" t="s">
        <v>51</v>
      </c>
      <c r="P154" s="7" t="s">
        <v>52</v>
      </c>
      <c r="Q154" s="7" t="s">
        <v>803</v>
      </c>
      <c r="R154" s="7" t="s">
        <v>804</v>
      </c>
      <c r="S154" s="7" t="s">
        <v>131</v>
      </c>
      <c r="T154" s="131" t="s">
        <v>805</v>
      </c>
      <c r="U154" s="13" t="s">
        <v>55</v>
      </c>
      <c r="V154" s="13" t="s">
        <v>22</v>
      </c>
      <c r="W154" s="13" t="s">
        <v>806</v>
      </c>
      <c r="X154" s="21" t="s">
        <v>461</v>
      </c>
      <c r="Y154" s="21">
        <v>98</v>
      </c>
      <c r="Z154" s="21">
        <v>75</v>
      </c>
      <c r="AA154" s="21">
        <v>53.5</v>
      </c>
      <c r="AB154" s="21">
        <v>1.63</v>
      </c>
      <c r="AC154" s="81">
        <f t="shared" si="6"/>
        <v>20.136249012006473</v>
      </c>
      <c r="AD154" s="21" t="s">
        <v>76</v>
      </c>
      <c r="AE154" s="13" t="s">
        <v>56</v>
      </c>
      <c r="AF154" s="134" t="s">
        <v>72</v>
      </c>
      <c r="AG154" s="13"/>
      <c r="AH154" s="141" t="s">
        <v>807</v>
      </c>
    </row>
    <row r="155" spans="1:34" customFormat="1" ht="70.5" customHeight="1" x14ac:dyDescent="0.35">
      <c r="A155" s="61">
        <v>154</v>
      </c>
      <c r="B155" s="17">
        <v>45500.753877314812</v>
      </c>
      <c r="C155" s="18" t="s">
        <v>717</v>
      </c>
      <c r="D155" s="7">
        <v>1038866305</v>
      </c>
      <c r="E155" s="6" t="s">
        <v>808</v>
      </c>
      <c r="F155" s="6" t="s">
        <v>809</v>
      </c>
      <c r="G155" s="6" t="str">
        <f t="shared" si="8"/>
        <v>Valentina Rave Rojas</v>
      </c>
      <c r="H155" s="7" t="s">
        <v>36</v>
      </c>
      <c r="I155" s="19">
        <v>38128</v>
      </c>
      <c r="J155" s="8">
        <f t="shared" si="9"/>
        <v>20</v>
      </c>
      <c r="K155" s="22" t="s">
        <v>74</v>
      </c>
      <c r="L155" s="7">
        <v>3136249553</v>
      </c>
      <c r="M155" s="7" t="s">
        <v>720</v>
      </c>
      <c r="N155" s="20" t="s">
        <v>810</v>
      </c>
      <c r="O155" s="7" t="s">
        <v>51</v>
      </c>
      <c r="P155" s="7" t="s">
        <v>52</v>
      </c>
      <c r="Q155" s="7" t="s">
        <v>811</v>
      </c>
      <c r="R155" s="7" t="s">
        <v>460</v>
      </c>
      <c r="S155" s="7" t="s">
        <v>131</v>
      </c>
      <c r="T155" s="131" t="s">
        <v>812</v>
      </c>
      <c r="U155" s="13" t="s">
        <v>55</v>
      </c>
      <c r="V155" s="13" t="s">
        <v>22</v>
      </c>
      <c r="W155" s="13" t="s">
        <v>813</v>
      </c>
      <c r="X155" s="21" t="s">
        <v>461</v>
      </c>
      <c r="Y155" s="21">
        <v>104</v>
      </c>
      <c r="Z155" s="21">
        <v>87</v>
      </c>
      <c r="AA155" s="21">
        <v>74.5</v>
      </c>
      <c r="AB155" s="21">
        <v>1.53</v>
      </c>
      <c r="AC155" s="81">
        <f t="shared" si="6"/>
        <v>31.825366312102183</v>
      </c>
      <c r="AD155" s="21" t="s">
        <v>76</v>
      </c>
      <c r="AE155" s="13" t="s">
        <v>77</v>
      </c>
      <c r="AF155" s="21" t="s">
        <v>460</v>
      </c>
      <c r="AG155" s="13" t="s">
        <v>406</v>
      </c>
      <c r="AH155" s="141" t="s">
        <v>2720</v>
      </c>
    </row>
    <row r="156" spans="1:34" customFormat="1" ht="70.5" customHeight="1" x14ac:dyDescent="0.35">
      <c r="A156" s="61">
        <v>155</v>
      </c>
      <c r="B156" s="17">
        <v>45500.738634259258</v>
      </c>
      <c r="C156" s="18" t="s">
        <v>717</v>
      </c>
      <c r="D156" s="7">
        <v>32748462</v>
      </c>
      <c r="E156" s="6" t="s">
        <v>814</v>
      </c>
      <c r="F156" s="6" t="s">
        <v>815</v>
      </c>
      <c r="G156" s="6" t="str">
        <f t="shared" si="8"/>
        <v>Zaida Medina Suárez</v>
      </c>
      <c r="H156" s="7" t="s">
        <v>36</v>
      </c>
      <c r="I156" s="19">
        <v>26195</v>
      </c>
      <c r="J156" s="8">
        <f t="shared" si="9"/>
        <v>52</v>
      </c>
      <c r="K156" s="22" t="s">
        <v>816</v>
      </c>
      <c r="L156" s="7">
        <v>30077923319</v>
      </c>
      <c r="M156" s="7" t="s">
        <v>817</v>
      </c>
      <c r="N156" s="20" t="s">
        <v>818</v>
      </c>
      <c r="O156" s="7" t="s">
        <v>134</v>
      </c>
      <c r="P156" s="7" t="s">
        <v>52</v>
      </c>
      <c r="Q156" s="7" t="s">
        <v>819</v>
      </c>
      <c r="R156" s="7" t="s">
        <v>820</v>
      </c>
      <c r="S156" s="7" t="s">
        <v>157</v>
      </c>
      <c r="T156" s="131" t="s">
        <v>821</v>
      </c>
      <c r="U156" s="135" t="s">
        <v>140</v>
      </c>
      <c r="V156" s="13" t="s">
        <v>152</v>
      </c>
      <c r="W156" s="13" t="s">
        <v>822</v>
      </c>
      <c r="X156" s="21" t="s">
        <v>461</v>
      </c>
      <c r="Y156" s="21">
        <v>146</v>
      </c>
      <c r="Z156" s="21">
        <v>107</v>
      </c>
      <c r="AA156" s="21">
        <v>100</v>
      </c>
      <c r="AB156" s="21">
        <v>1.6</v>
      </c>
      <c r="AC156" s="81">
        <f t="shared" si="6"/>
        <v>39.062499999999993</v>
      </c>
      <c r="AD156" s="21" t="s">
        <v>76</v>
      </c>
      <c r="AE156" s="13" t="s">
        <v>56</v>
      </c>
      <c r="AF156" s="134" t="s">
        <v>72</v>
      </c>
      <c r="AG156" s="16" t="s">
        <v>418</v>
      </c>
      <c r="AH156" s="141" t="s">
        <v>2721</v>
      </c>
    </row>
    <row r="157" spans="1:34" customFormat="1" ht="70.5" customHeight="1" x14ac:dyDescent="0.35">
      <c r="A157" s="61">
        <v>156</v>
      </c>
      <c r="B157" s="17">
        <v>45500.734780092593</v>
      </c>
      <c r="C157" s="18" t="s">
        <v>717</v>
      </c>
      <c r="D157" s="7">
        <v>1010085164</v>
      </c>
      <c r="E157" s="6" t="s">
        <v>823</v>
      </c>
      <c r="F157" s="6" t="s">
        <v>824</v>
      </c>
      <c r="G157" s="6" t="str">
        <f t="shared" si="8"/>
        <v>Juan Camilo Guerra</v>
      </c>
      <c r="H157" s="7" t="s">
        <v>62</v>
      </c>
      <c r="I157" s="19">
        <v>35621</v>
      </c>
      <c r="J157" s="8">
        <f t="shared" si="9"/>
        <v>27</v>
      </c>
      <c r="K157" s="22" t="s">
        <v>276</v>
      </c>
      <c r="L157" s="7">
        <v>3106005458</v>
      </c>
      <c r="M157" s="7" t="s">
        <v>720</v>
      </c>
      <c r="N157" s="20" t="s">
        <v>825</v>
      </c>
      <c r="O157" s="7" t="s">
        <v>51</v>
      </c>
      <c r="P157" s="7" t="s">
        <v>52</v>
      </c>
      <c r="Q157" s="7" t="s">
        <v>826</v>
      </c>
      <c r="R157" s="7" t="s">
        <v>827</v>
      </c>
      <c r="S157" s="7" t="s">
        <v>157</v>
      </c>
      <c r="T157" s="131" t="s">
        <v>828</v>
      </c>
      <c r="U157" s="135" t="s">
        <v>140</v>
      </c>
      <c r="V157" s="13" t="s">
        <v>22</v>
      </c>
      <c r="W157" s="13" t="s">
        <v>829</v>
      </c>
      <c r="X157" s="21" t="s">
        <v>480</v>
      </c>
      <c r="Y157" s="21">
        <v>143</v>
      </c>
      <c r="Z157" s="21">
        <v>95</v>
      </c>
      <c r="AA157" s="21">
        <v>87.5</v>
      </c>
      <c r="AB157" s="21">
        <v>1.72</v>
      </c>
      <c r="AC157" s="81">
        <f t="shared" ref="AC157:AC220" si="11">AA157/(AB157*AB157)</f>
        <v>29.576798269334777</v>
      </c>
      <c r="AD157" s="21" t="s">
        <v>76</v>
      </c>
      <c r="AE157" s="13" t="s">
        <v>56</v>
      </c>
      <c r="AF157" s="134" t="s">
        <v>830</v>
      </c>
      <c r="AG157" s="13" t="s">
        <v>406</v>
      </c>
      <c r="AH157" s="141" t="s">
        <v>2722</v>
      </c>
    </row>
    <row r="158" spans="1:34" customFormat="1" ht="70.5" customHeight="1" x14ac:dyDescent="0.35">
      <c r="A158" s="61">
        <v>157</v>
      </c>
      <c r="B158" s="17">
        <v>45500.722546296296</v>
      </c>
      <c r="C158" s="18" t="s">
        <v>717</v>
      </c>
      <c r="D158" s="7">
        <v>43447058</v>
      </c>
      <c r="E158" s="6" t="s">
        <v>831</v>
      </c>
      <c r="F158" s="6" t="s">
        <v>832</v>
      </c>
      <c r="G158" s="6" t="str">
        <f t="shared" si="8"/>
        <v>Luz Ospina López</v>
      </c>
      <c r="H158" s="7" t="s">
        <v>36</v>
      </c>
      <c r="I158" s="19">
        <v>25630</v>
      </c>
      <c r="J158" s="8">
        <f t="shared" si="9"/>
        <v>54</v>
      </c>
      <c r="K158" s="22" t="s">
        <v>37</v>
      </c>
      <c r="L158" s="7">
        <v>3136883524</v>
      </c>
      <c r="M158" s="7" t="s">
        <v>720</v>
      </c>
      <c r="N158" s="20" t="s">
        <v>833</v>
      </c>
      <c r="O158" s="7" t="s">
        <v>134</v>
      </c>
      <c r="P158" s="7" t="s">
        <v>52</v>
      </c>
      <c r="Q158" s="7" t="s">
        <v>834</v>
      </c>
      <c r="R158" s="7" t="s">
        <v>760</v>
      </c>
      <c r="S158" s="7" t="s">
        <v>131</v>
      </c>
      <c r="T158" s="131" t="s">
        <v>835</v>
      </c>
      <c r="U158" s="135" t="s">
        <v>140</v>
      </c>
      <c r="V158" s="13" t="s">
        <v>152</v>
      </c>
      <c r="W158" s="13" t="s">
        <v>635</v>
      </c>
      <c r="X158" s="21" t="s">
        <v>461</v>
      </c>
      <c r="Y158" s="21">
        <v>107</v>
      </c>
      <c r="Z158" s="21">
        <v>87</v>
      </c>
      <c r="AA158" s="21">
        <v>77.3</v>
      </c>
      <c r="AB158" s="21">
        <v>1.54</v>
      </c>
      <c r="AC158" s="81">
        <f t="shared" si="11"/>
        <v>32.594029347276098</v>
      </c>
      <c r="AD158" s="21" t="s">
        <v>60</v>
      </c>
      <c r="AE158" s="13" t="s">
        <v>46</v>
      </c>
      <c r="AF158" s="21"/>
      <c r="AG158" s="16" t="s">
        <v>418</v>
      </c>
      <c r="AH158" s="141" t="s">
        <v>2723</v>
      </c>
    </row>
    <row r="159" spans="1:34" customFormat="1" ht="70.5" customHeight="1" x14ac:dyDescent="0.35">
      <c r="A159" s="61">
        <v>158</v>
      </c>
      <c r="B159" s="17">
        <v>45500.701249999998</v>
      </c>
      <c r="C159" s="18" t="s">
        <v>717</v>
      </c>
      <c r="D159" s="7">
        <v>8458316</v>
      </c>
      <c r="E159" s="6" t="s">
        <v>836</v>
      </c>
      <c r="F159" s="6" t="s">
        <v>837</v>
      </c>
      <c r="G159" s="6" t="str">
        <f t="shared" si="8"/>
        <v>Ernesto de Jesús Hoyos Molina</v>
      </c>
      <c r="H159" s="7" t="s">
        <v>62</v>
      </c>
      <c r="I159" s="19">
        <v>20955</v>
      </c>
      <c r="J159" s="8">
        <f t="shared" si="9"/>
        <v>67</v>
      </c>
      <c r="K159" s="22" t="s">
        <v>276</v>
      </c>
      <c r="L159" s="7">
        <v>3207519405</v>
      </c>
      <c r="M159" s="7" t="s">
        <v>766</v>
      </c>
      <c r="N159" s="20" t="s">
        <v>460</v>
      </c>
      <c r="O159" s="7" t="s">
        <v>51</v>
      </c>
      <c r="P159" s="7" t="s">
        <v>52</v>
      </c>
      <c r="Q159" s="7" t="s">
        <v>794</v>
      </c>
      <c r="R159" s="7" t="s">
        <v>838</v>
      </c>
      <c r="S159" s="7" t="s">
        <v>131</v>
      </c>
      <c r="T159" s="131" t="s">
        <v>839</v>
      </c>
      <c r="U159" s="13" t="s">
        <v>55</v>
      </c>
      <c r="V159" s="13" t="s">
        <v>22</v>
      </c>
      <c r="W159" s="13" t="s">
        <v>840</v>
      </c>
      <c r="X159" s="21" t="s">
        <v>480</v>
      </c>
      <c r="Y159" s="21">
        <v>133</v>
      </c>
      <c r="Z159" s="21">
        <v>106</v>
      </c>
      <c r="AA159" s="21">
        <v>57.2</v>
      </c>
      <c r="AB159" s="21">
        <v>1.65</v>
      </c>
      <c r="AC159" s="81">
        <f t="shared" si="11"/>
        <v>21.010101010101014</v>
      </c>
      <c r="AD159" s="21" t="s">
        <v>841</v>
      </c>
      <c r="AE159" s="13" t="s">
        <v>77</v>
      </c>
      <c r="AF159" s="21" t="s">
        <v>460</v>
      </c>
      <c r="AG159" s="16" t="s">
        <v>842</v>
      </c>
      <c r="AH159" s="141" t="s">
        <v>2724</v>
      </c>
    </row>
    <row r="160" spans="1:34" customFormat="1" ht="70.5" customHeight="1" x14ac:dyDescent="0.35">
      <c r="A160" s="61">
        <v>159</v>
      </c>
      <c r="B160" s="17">
        <v>45500.686412037037</v>
      </c>
      <c r="C160" s="18" t="s">
        <v>717</v>
      </c>
      <c r="D160" s="7">
        <v>3473831</v>
      </c>
      <c r="E160" s="6" t="s">
        <v>843</v>
      </c>
      <c r="F160" s="6" t="s">
        <v>844</v>
      </c>
      <c r="G160" s="6" t="str">
        <f t="shared" si="8"/>
        <v>Jesús Argemiro Pérez Duque</v>
      </c>
      <c r="H160" s="7" t="s">
        <v>62</v>
      </c>
      <c r="I160" s="19">
        <v>21376</v>
      </c>
      <c r="J160" s="8">
        <f t="shared" si="9"/>
        <v>66</v>
      </c>
      <c r="K160" s="22" t="s">
        <v>63</v>
      </c>
      <c r="L160" s="7">
        <v>3147828998</v>
      </c>
      <c r="M160" s="7" t="s">
        <v>729</v>
      </c>
      <c r="N160" s="20" t="s">
        <v>460</v>
      </c>
      <c r="O160" s="7" t="s">
        <v>80</v>
      </c>
      <c r="P160" s="7" t="s">
        <v>40</v>
      </c>
      <c r="Q160" s="7" t="s">
        <v>794</v>
      </c>
      <c r="R160" s="7" t="s">
        <v>845</v>
      </c>
      <c r="S160" s="7" t="s">
        <v>131</v>
      </c>
      <c r="T160" s="131" t="s">
        <v>846</v>
      </c>
      <c r="U160" s="13" t="s">
        <v>55</v>
      </c>
      <c r="V160" s="13" t="s">
        <v>22</v>
      </c>
      <c r="W160" s="13" t="s">
        <v>847</v>
      </c>
      <c r="X160" s="21" t="s">
        <v>480</v>
      </c>
      <c r="Y160" s="21">
        <v>130</v>
      </c>
      <c r="Z160" s="21">
        <v>86</v>
      </c>
      <c r="AA160" s="21">
        <v>67</v>
      </c>
      <c r="AB160" s="21">
        <v>1.67</v>
      </c>
      <c r="AC160" s="81">
        <f t="shared" si="11"/>
        <v>24.023808670084982</v>
      </c>
      <c r="AD160" s="21" t="s">
        <v>76</v>
      </c>
      <c r="AE160" s="13" t="s">
        <v>77</v>
      </c>
      <c r="AF160" s="21" t="s">
        <v>460</v>
      </c>
      <c r="AG160" s="13" t="s">
        <v>439</v>
      </c>
      <c r="AH160" s="141" t="s">
        <v>2725</v>
      </c>
    </row>
    <row r="161" spans="1:34" customFormat="1" ht="70.5" customHeight="1" x14ac:dyDescent="0.35">
      <c r="A161" s="61">
        <v>160</v>
      </c>
      <c r="B161" s="17">
        <v>45500.680069444446</v>
      </c>
      <c r="C161" s="18" t="s">
        <v>717</v>
      </c>
      <c r="D161" s="7">
        <v>3615823</v>
      </c>
      <c r="E161" s="6" t="s">
        <v>848</v>
      </c>
      <c r="F161" s="6" t="s">
        <v>849</v>
      </c>
      <c r="G161" s="6" t="str">
        <f t="shared" si="8"/>
        <v>Rubén Darío Grajales</v>
      </c>
      <c r="H161" s="7" t="s">
        <v>62</v>
      </c>
      <c r="I161" s="19">
        <v>19169</v>
      </c>
      <c r="J161" s="8">
        <f t="shared" si="9"/>
        <v>72</v>
      </c>
      <c r="K161" s="22" t="s">
        <v>48</v>
      </c>
      <c r="L161" s="7">
        <v>3002655530</v>
      </c>
      <c r="M161" s="7" t="s">
        <v>729</v>
      </c>
      <c r="N161" s="20" t="s">
        <v>460</v>
      </c>
      <c r="O161" s="7" t="s">
        <v>51</v>
      </c>
      <c r="P161" s="7" t="s">
        <v>52</v>
      </c>
      <c r="Q161" s="7" t="s">
        <v>850</v>
      </c>
      <c r="R161" s="7" t="s">
        <v>851</v>
      </c>
      <c r="S161" s="7" t="s">
        <v>86</v>
      </c>
      <c r="T161" s="131" t="s">
        <v>852</v>
      </c>
      <c r="U161" s="135" t="s">
        <v>140</v>
      </c>
      <c r="V161" s="13" t="s">
        <v>853</v>
      </c>
      <c r="W161" s="13" t="s">
        <v>854</v>
      </c>
      <c r="X161" s="21" t="s">
        <v>480</v>
      </c>
      <c r="Y161" s="21">
        <v>137</v>
      </c>
      <c r="Z161" s="21">
        <v>91</v>
      </c>
      <c r="AA161" s="21">
        <v>87.29</v>
      </c>
      <c r="AB161" s="21">
        <v>1.78</v>
      </c>
      <c r="AC161" s="81">
        <f t="shared" si="11"/>
        <v>27.550183057694735</v>
      </c>
      <c r="AD161" s="21" t="s">
        <v>60</v>
      </c>
      <c r="AE161" s="13" t="s">
        <v>46</v>
      </c>
      <c r="AF161" s="21"/>
      <c r="AG161" s="13"/>
      <c r="AH161" s="141" t="s">
        <v>855</v>
      </c>
    </row>
    <row r="162" spans="1:34" customFormat="1" ht="70.5" customHeight="1" x14ac:dyDescent="0.35">
      <c r="A162" s="61">
        <v>161</v>
      </c>
      <c r="B162" s="17">
        <v>45500.670636574076</v>
      </c>
      <c r="C162" s="18" t="s">
        <v>717</v>
      </c>
      <c r="D162" s="7">
        <v>1037588713</v>
      </c>
      <c r="E162" s="6" t="s">
        <v>856</v>
      </c>
      <c r="F162" s="6" t="s">
        <v>857</v>
      </c>
      <c r="G162" s="6" t="str">
        <f t="shared" si="8"/>
        <v>Deicy Milena Alzate Castaño</v>
      </c>
      <c r="H162" s="7" t="s">
        <v>36</v>
      </c>
      <c r="I162" s="19">
        <v>28638</v>
      </c>
      <c r="J162" s="8">
        <f t="shared" si="9"/>
        <v>46</v>
      </c>
      <c r="K162" s="22" t="s">
        <v>801</v>
      </c>
      <c r="L162" s="7">
        <v>3103586750</v>
      </c>
      <c r="M162" s="7" t="s">
        <v>729</v>
      </c>
      <c r="N162" s="20" t="s">
        <v>858</v>
      </c>
      <c r="O162" s="7" t="s">
        <v>51</v>
      </c>
      <c r="P162" s="7" t="s">
        <v>52</v>
      </c>
      <c r="Q162" s="7" t="s">
        <v>859</v>
      </c>
      <c r="R162" s="7" t="s">
        <v>860</v>
      </c>
      <c r="S162" s="7" t="s">
        <v>157</v>
      </c>
      <c r="T162" s="131" t="s">
        <v>861</v>
      </c>
      <c r="U162" s="135" t="s">
        <v>140</v>
      </c>
      <c r="V162" s="13" t="s">
        <v>22</v>
      </c>
      <c r="W162" s="13" t="s">
        <v>785</v>
      </c>
      <c r="X162" s="21" t="s">
        <v>480</v>
      </c>
      <c r="Y162" s="21">
        <v>104</v>
      </c>
      <c r="Z162" s="21">
        <v>73</v>
      </c>
      <c r="AA162" s="21">
        <v>77.400000000000006</v>
      </c>
      <c r="AB162" s="21">
        <v>1.68</v>
      </c>
      <c r="AC162" s="81">
        <f t="shared" si="11"/>
        <v>27.423469387755109</v>
      </c>
      <c r="AD162" s="21" t="s">
        <v>60</v>
      </c>
      <c r="AE162" s="13" t="s">
        <v>56</v>
      </c>
      <c r="AF162" s="134" t="s">
        <v>862</v>
      </c>
      <c r="AG162" s="13" t="s">
        <v>406</v>
      </c>
      <c r="AH162" s="141" t="s">
        <v>2726</v>
      </c>
    </row>
    <row r="163" spans="1:34" customFormat="1" ht="70.5" customHeight="1" x14ac:dyDescent="0.35">
      <c r="A163" s="61">
        <v>162</v>
      </c>
      <c r="B163" s="17">
        <v>45500.667071759257</v>
      </c>
      <c r="C163" s="18" t="s">
        <v>717</v>
      </c>
      <c r="D163" s="7">
        <v>43988639</v>
      </c>
      <c r="E163" s="6" t="s">
        <v>863</v>
      </c>
      <c r="F163" s="6" t="s">
        <v>864</v>
      </c>
      <c r="G163" s="6" t="str">
        <f t="shared" si="8"/>
        <v>Nataly Alzate González</v>
      </c>
      <c r="H163" s="7" t="s">
        <v>36</v>
      </c>
      <c r="I163" s="19">
        <v>31309</v>
      </c>
      <c r="J163" s="8">
        <f t="shared" si="9"/>
        <v>38</v>
      </c>
      <c r="K163" s="22" t="s">
        <v>816</v>
      </c>
      <c r="L163" s="7">
        <v>3114650308</v>
      </c>
      <c r="M163" s="7" t="s">
        <v>766</v>
      </c>
      <c r="N163" s="20" t="s">
        <v>865</v>
      </c>
      <c r="O163" s="7" t="s">
        <v>51</v>
      </c>
      <c r="P163" s="7" t="s">
        <v>52</v>
      </c>
      <c r="Q163" s="7" t="s">
        <v>866</v>
      </c>
      <c r="R163" s="7" t="s">
        <v>867</v>
      </c>
      <c r="S163" s="7" t="s">
        <v>157</v>
      </c>
      <c r="T163" s="131" t="s">
        <v>868</v>
      </c>
      <c r="U163" s="135" t="s">
        <v>140</v>
      </c>
      <c r="V163" s="13" t="s">
        <v>22</v>
      </c>
      <c r="W163" s="13" t="s">
        <v>869</v>
      </c>
      <c r="X163" s="21" t="s">
        <v>461</v>
      </c>
      <c r="Y163" s="21">
        <v>116</v>
      </c>
      <c r="Z163" s="21">
        <v>84</v>
      </c>
      <c r="AA163" s="21">
        <v>67.5</v>
      </c>
      <c r="AB163" s="21">
        <v>1.56</v>
      </c>
      <c r="AC163" s="81">
        <f t="shared" si="11"/>
        <v>27.73668639053254</v>
      </c>
      <c r="AD163" s="21" t="s">
        <v>76</v>
      </c>
      <c r="AE163" s="13" t="s">
        <v>56</v>
      </c>
      <c r="AF163" s="134" t="s">
        <v>72</v>
      </c>
      <c r="AG163" s="137" t="s">
        <v>399</v>
      </c>
      <c r="AH163" s="141" t="s">
        <v>2727</v>
      </c>
    </row>
    <row r="164" spans="1:34" customFormat="1" ht="70.5" customHeight="1" x14ac:dyDescent="0.35">
      <c r="A164" s="61">
        <v>163</v>
      </c>
      <c r="B164" s="124">
        <v>45507</v>
      </c>
      <c r="C164" s="125" t="s">
        <v>870</v>
      </c>
      <c r="D164" s="80">
        <v>36172992</v>
      </c>
      <c r="E164" s="61" t="s">
        <v>871</v>
      </c>
      <c r="F164" s="126" t="s">
        <v>872</v>
      </c>
      <c r="G164" s="6" t="str">
        <f t="shared" si="8"/>
        <v>Teresa De Jesus Gil Arcila</v>
      </c>
      <c r="H164" s="80" t="s">
        <v>36</v>
      </c>
      <c r="I164" s="112">
        <v>23044</v>
      </c>
      <c r="J164" s="8">
        <f t="shared" si="9"/>
        <v>61</v>
      </c>
      <c r="K164" s="22" t="s">
        <v>37</v>
      </c>
      <c r="L164" s="80">
        <v>3213843217</v>
      </c>
      <c r="M164" s="80" t="s">
        <v>720</v>
      </c>
      <c r="N164" s="20" t="s">
        <v>873</v>
      </c>
      <c r="O164" s="7" t="s">
        <v>143</v>
      </c>
      <c r="P164" s="7" t="s">
        <v>40</v>
      </c>
      <c r="Q164" s="80" t="s">
        <v>874</v>
      </c>
      <c r="R164" s="80" t="s">
        <v>875</v>
      </c>
      <c r="S164" s="80" t="s">
        <v>157</v>
      </c>
      <c r="T164" s="143" t="s">
        <v>876</v>
      </c>
      <c r="U164" s="135" t="s">
        <v>140</v>
      </c>
      <c r="V164" s="130" t="s">
        <v>743</v>
      </c>
      <c r="W164" s="137" t="s">
        <v>877</v>
      </c>
      <c r="X164" s="121" t="s">
        <v>461</v>
      </c>
      <c r="Y164" s="121">
        <v>135</v>
      </c>
      <c r="Z164" s="121">
        <v>89</v>
      </c>
      <c r="AA164" s="121">
        <v>67.5</v>
      </c>
      <c r="AB164" s="121">
        <v>1.47</v>
      </c>
      <c r="AC164" s="81">
        <f t="shared" si="11"/>
        <v>31.236984589754272</v>
      </c>
      <c r="AD164" s="21" t="s">
        <v>76</v>
      </c>
      <c r="AE164" s="13" t="s">
        <v>56</v>
      </c>
      <c r="AF164" s="134" t="s">
        <v>72</v>
      </c>
      <c r="AG164" s="16" t="s">
        <v>418</v>
      </c>
      <c r="AH164" s="141" t="s">
        <v>2728</v>
      </c>
    </row>
    <row r="165" spans="1:34" customFormat="1" ht="70.5" customHeight="1" x14ac:dyDescent="0.35">
      <c r="A165" s="61">
        <v>164</v>
      </c>
      <c r="B165" s="124">
        <v>45507</v>
      </c>
      <c r="C165" s="125" t="s">
        <v>870</v>
      </c>
      <c r="D165" s="80">
        <v>43872755</v>
      </c>
      <c r="E165" s="61" t="s">
        <v>878</v>
      </c>
      <c r="F165" s="126" t="s">
        <v>879</v>
      </c>
      <c r="G165" s="6" t="str">
        <f t="shared" si="8"/>
        <v>Lady Yesenia Guerra Diez</v>
      </c>
      <c r="H165" s="80" t="s">
        <v>36</v>
      </c>
      <c r="I165" s="112">
        <v>30336</v>
      </c>
      <c r="J165" s="8">
        <f t="shared" si="9"/>
        <v>41</v>
      </c>
      <c r="K165" s="113" t="s">
        <v>816</v>
      </c>
      <c r="L165" s="80">
        <v>3113240215</v>
      </c>
      <c r="M165" s="80" t="s">
        <v>729</v>
      </c>
      <c r="N165" s="20" t="s">
        <v>880</v>
      </c>
      <c r="O165" s="80" t="s">
        <v>51</v>
      </c>
      <c r="P165" s="7" t="s">
        <v>40</v>
      </c>
      <c r="Q165" s="80" t="s">
        <v>881</v>
      </c>
      <c r="R165" s="80" t="s">
        <v>882</v>
      </c>
      <c r="S165" s="80" t="s">
        <v>157</v>
      </c>
      <c r="T165" s="143" t="s">
        <v>883</v>
      </c>
      <c r="U165" s="13" t="s">
        <v>55</v>
      </c>
      <c r="V165" s="130" t="s">
        <v>22</v>
      </c>
      <c r="W165" s="137" t="s">
        <v>884</v>
      </c>
      <c r="X165" s="121" t="s">
        <v>461</v>
      </c>
      <c r="Y165" s="121">
        <v>101</v>
      </c>
      <c r="Z165" s="121">
        <v>74</v>
      </c>
      <c r="AA165" s="121">
        <v>58</v>
      </c>
      <c r="AB165" s="121">
        <v>1.68</v>
      </c>
      <c r="AC165" s="81">
        <f t="shared" si="11"/>
        <v>20.549886621315196</v>
      </c>
      <c r="AD165" s="21" t="s">
        <v>76</v>
      </c>
      <c r="AE165" s="13" t="s">
        <v>46</v>
      </c>
      <c r="AF165" s="139"/>
      <c r="AG165" s="137" t="s">
        <v>399</v>
      </c>
      <c r="AH165" s="141" t="s">
        <v>2729</v>
      </c>
    </row>
    <row r="166" spans="1:34" customFormat="1" ht="70.5" customHeight="1" x14ac:dyDescent="0.35">
      <c r="A166" s="61">
        <v>165</v>
      </c>
      <c r="B166" s="124">
        <v>45507</v>
      </c>
      <c r="C166" s="125" t="s">
        <v>870</v>
      </c>
      <c r="D166" s="80">
        <v>43436750</v>
      </c>
      <c r="E166" s="61" t="s">
        <v>885</v>
      </c>
      <c r="F166" s="126" t="s">
        <v>886</v>
      </c>
      <c r="G166" s="6" t="str">
        <f t="shared" si="8"/>
        <v>Miriam Uribe Quintero</v>
      </c>
      <c r="H166" s="80" t="s">
        <v>36</v>
      </c>
      <c r="I166" s="112">
        <v>24025</v>
      </c>
      <c r="J166" s="8">
        <f t="shared" si="9"/>
        <v>58</v>
      </c>
      <c r="K166" s="22" t="s">
        <v>37</v>
      </c>
      <c r="L166" s="80">
        <v>3017482821</v>
      </c>
      <c r="M166" s="80" t="s">
        <v>729</v>
      </c>
      <c r="N166" s="20" t="s">
        <v>887</v>
      </c>
      <c r="O166" s="80" t="s">
        <v>51</v>
      </c>
      <c r="P166" s="7" t="s">
        <v>52</v>
      </c>
      <c r="Q166" s="80" t="s">
        <v>888</v>
      </c>
      <c r="R166" s="80" t="s">
        <v>870</v>
      </c>
      <c r="S166" s="80" t="s">
        <v>157</v>
      </c>
      <c r="T166" s="143" t="s">
        <v>889</v>
      </c>
      <c r="U166" s="13" t="s">
        <v>55</v>
      </c>
      <c r="V166" s="130" t="s">
        <v>22</v>
      </c>
      <c r="W166" s="137" t="s">
        <v>890</v>
      </c>
      <c r="X166" s="121" t="s">
        <v>461</v>
      </c>
      <c r="Y166" s="121">
        <v>135</v>
      </c>
      <c r="Z166" s="121">
        <v>79</v>
      </c>
      <c r="AA166" s="121">
        <v>70.3</v>
      </c>
      <c r="AB166" s="121">
        <v>1.5</v>
      </c>
      <c r="AC166" s="81">
        <f t="shared" si="11"/>
        <v>31.244444444444444</v>
      </c>
      <c r="AD166" s="21" t="s">
        <v>60</v>
      </c>
      <c r="AE166" s="13" t="s">
        <v>77</v>
      </c>
      <c r="AF166" s="139"/>
      <c r="AG166" s="137" t="s">
        <v>399</v>
      </c>
      <c r="AH166" s="141" t="s">
        <v>2730</v>
      </c>
    </row>
    <row r="167" spans="1:34" customFormat="1" ht="70.5" customHeight="1" x14ac:dyDescent="0.35">
      <c r="A167" s="61">
        <v>166</v>
      </c>
      <c r="B167" s="124">
        <v>45507</v>
      </c>
      <c r="C167" s="125" t="s">
        <v>870</v>
      </c>
      <c r="D167" s="80">
        <v>43870418</v>
      </c>
      <c r="E167" s="61" t="s">
        <v>891</v>
      </c>
      <c r="F167" s="126" t="s">
        <v>892</v>
      </c>
      <c r="G167" s="6" t="str">
        <f t="shared" si="8"/>
        <v>Lina Marcela Medina Arango</v>
      </c>
      <c r="H167" s="80" t="s">
        <v>36</v>
      </c>
      <c r="I167" s="112">
        <v>29342</v>
      </c>
      <c r="J167" s="8">
        <f t="shared" si="9"/>
        <v>44</v>
      </c>
      <c r="K167" s="22" t="s">
        <v>276</v>
      </c>
      <c r="L167" s="80">
        <v>3014375525</v>
      </c>
      <c r="M167" s="80" t="s">
        <v>720</v>
      </c>
      <c r="N167" s="20" t="s">
        <v>893</v>
      </c>
      <c r="O167" s="80" t="s">
        <v>51</v>
      </c>
      <c r="P167" s="7" t="s">
        <v>52</v>
      </c>
      <c r="Q167" s="80" t="s">
        <v>894</v>
      </c>
      <c r="R167" s="80" t="s">
        <v>302</v>
      </c>
      <c r="S167" s="80" t="s">
        <v>157</v>
      </c>
      <c r="T167" s="143" t="s">
        <v>895</v>
      </c>
      <c r="U167" s="135" t="s">
        <v>140</v>
      </c>
      <c r="V167" s="130" t="s">
        <v>22</v>
      </c>
      <c r="W167" s="137" t="s">
        <v>896</v>
      </c>
      <c r="X167" s="121" t="s">
        <v>461</v>
      </c>
      <c r="Y167" s="121">
        <v>114</v>
      </c>
      <c r="Z167" s="121">
        <v>60</v>
      </c>
      <c r="AA167" s="121">
        <v>103</v>
      </c>
      <c r="AB167" s="121">
        <v>1.67</v>
      </c>
      <c r="AC167" s="81">
        <f t="shared" si="11"/>
        <v>36.932123776399301</v>
      </c>
      <c r="AD167" s="21" t="s">
        <v>60</v>
      </c>
      <c r="AE167" s="13" t="s">
        <v>56</v>
      </c>
      <c r="AF167" s="134" t="s">
        <v>98</v>
      </c>
      <c r="AG167" s="137" t="s">
        <v>399</v>
      </c>
      <c r="AH167" s="141" t="s">
        <v>2731</v>
      </c>
    </row>
    <row r="168" spans="1:34" customFormat="1" ht="70.5" customHeight="1" x14ac:dyDescent="0.35">
      <c r="A168" s="61">
        <v>167</v>
      </c>
      <c r="B168" s="124">
        <v>45507</v>
      </c>
      <c r="C168" s="125" t="s">
        <v>870</v>
      </c>
      <c r="D168" s="80">
        <v>42885944</v>
      </c>
      <c r="E168" s="61" t="s">
        <v>897</v>
      </c>
      <c r="F168" s="126" t="s">
        <v>898</v>
      </c>
      <c r="G168" s="6" t="str">
        <f t="shared" si="8"/>
        <v>Maria Betsabe Muños Muñoz</v>
      </c>
      <c r="H168" s="80" t="s">
        <v>36</v>
      </c>
      <c r="I168" s="112">
        <v>23266</v>
      </c>
      <c r="J168" s="8">
        <f t="shared" si="9"/>
        <v>60</v>
      </c>
      <c r="K168" s="22" t="s">
        <v>37</v>
      </c>
      <c r="L168" s="80">
        <v>3135108328</v>
      </c>
      <c r="M168" s="80" t="s">
        <v>817</v>
      </c>
      <c r="N168" s="127" t="s">
        <v>899</v>
      </c>
      <c r="O168" s="7" t="s">
        <v>143</v>
      </c>
      <c r="P168" s="7" t="s">
        <v>40</v>
      </c>
      <c r="Q168" s="80" t="s">
        <v>900</v>
      </c>
      <c r="R168" s="80" t="s">
        <v>901</v>
      </c>
      <c r="S168" s="80" t="s">
        <v>131</v>
      </c>
      <c r="T168" s="143" t="s">
        <v>902</v>
      </c>
      <c r="U168" s="13" t="s">
        <v>55</v>
      </c>
      <c r="V168" s="130" t="s">
        <v>22</v>
      </c>
      <c r="W168" s="137" t="s">
        <v>903</v>
      </c>
      <c r="X168" s="121" t="s">
        <v>461</v>
      </c>
      <c r="Y168" s="121">
        <v>101</v>
      </c>
      <c r="Z168" s="121">
        <v>67</v>
      </c>
      <c r="AA168" s="121">
        <v>67</v>
      </c>
      <c r="AB168" s="121">
        <v>1.42</v>
      </c>
      <c r="AC168" s="81">
        <f t="shared" si="11"/>
        <v>33.227534219400916</v>
      </c>
      <c r="AD168" s="21" t="s">
        <v>76</v>
      </c>
      <c r="AE168" s="13" t="s">
        <v>77</v>
      </c>
      <c r="AF168" s="139" t="s">
        <v>904</v>
      </c>
      <c r="AG168" s="13" t="s">
        <v>439</v>
      </c>
      <c r="AH168" s="141" t="s">
        <v>2732</v>
      </c>
    </row>
    <row r="169" spans="1:34" customFormat="1" ht="70.5" customHeight="1" x14ac:dyDescent="0.35">
      <c r="A169" s="61">
        <v>168</v>
      </c>
      <c r="B169" s="124">
        <v>45507</v>
      </c>
      <c r="C169" s="125" t="s">
        <v>870</v>
      </c>
      <c r="D169" s="80">
        <v>21526470</v>
      </c>
      <c r="E169" s="61" t="s">
        <v>905</v>
      </c>
      <c r="F169" s="126" t="s">
        <v>906</v>
      </c>
      <c r="G169" s="6" t="str">
        <f t="shared" si="8"/>
        <v>Elizabeth Acevedo Infante</v>
      </c>
      <c r="H169" s="80" t="s">
        <v>36</v>
      </c>
      <c r="I169" s="112">
        <v>31223</v>
      </c>
      <c r="J169" s="8">
        <f t="shared" si="9"/>
        <v>39</v>
      </c>
      <c r="K169" s="22" t="s">
        <v>37</v>
      </c>
      <c r="L169" s="80">
        <v>3015540636</v>
      </c>
      <c r="M169" s="80" t="s">
        <v>729</v>
      </c>
      <c r="N169" s="127" t="s">
        <v>907</v>
      </c>
      <c r="O169" s="80" t="s">
        <v>51</v>
      </c>
      <c r="P169" s="7" t="s">
        <v>40</v>
      </c>
      <c r="Q169" s="80" t="s">
        <v>908</v>
      </c>
      <c r="R169" s="80" t="s">
        <v>870</v>
      </c>
      <c r="S169" s="80" t="s">
        <v>131</v>
      </c>
      <c r="T169" s="143" t="s">
        <v>909</v>
      </c>
      <c r="U169" s="132" t="s">
        <v>43</v>
      </c>
      <c r="V169" s="130" t="s">
        <v>725</v>
      </c>
      <c r="W169" s="137" t="s">
        <v>899</v>
      </c>
      <c r="X169" s="121" t="s">
        <v>461</v>
      </c>
      <c r="Y169" s="121">
        <v>71</v>
      </c>
      <c r="Z169" s="121">
        <v>50</v>
      </c>
      <c r="AA169" s="121">
        <v>51.6</v>
      </c>
      <c r="AB169" s="121">
        <v>1.51</v>
      </c>
      <c r="AC169" s="81">
        <f t="shared" si="11"/>
        <v>22.630586377790447</v>
      </c>
      <c r="AD169" s="21" t="s">
        <v>76</v>
      </c>
      <c r="AE169" s="13" t="s">
        <v>46</v>
      </c>
      <c r="AF169" s="139"/>
      <c r="AG169" s="137" t="s">
        <v>399</v>
      </c>
      <c r="AH169" s="141" t="s">
        <v>2733</v>
      </c>
    </row>
    <row r="170" spans="1:34" customFormat="1" ht="70.5" customHeight="1" x14ac:dyDescent="0.35">
      <c r="A170" s="61">
        <v>169</v>
      </c>
      <c r="B170" s="124">
        <v>45507</v>
      </c>
      <c r="C170" s="125" t="s">
        <v>870</v>
      </c>
      <c r="D170" s="80">
        <v>32334444</v>
      </c>
      <c r="E170" s="61" t="s">
        <v>910</v>
      </c>
      <c r="F170" s="126" t="s">
        <v>911</v>
      </c>
      <c r="G170" s="6" t="str">
        <f t="shared" si="8"/>
        <v>Juana Isabel Ochoa De Santamaria</v>
      </c>
      <c r="H170" s="80" t="s">
        <v>36</v>
      </c>
      <c r="I170" s="112">
        <v>18494</v>
      </c>
      <c r="J170" s="8">
        <f t="shared" si="9"/>
        <v>73</v>
      </c>
      <c r="K170" s="22" t="s">
        <v>37</v>
      </c>
      <c r="L170" s="82">
        <v>3023315576</v>
      </c>
      <c r="M170" s="80" t="s">
        <v>758</v>
      </c>
      <c r="N170" s="127" t="s">
        <v>899</v>
      </c>
      <c r="O170" s="7" t="s">
        <v>80</v>
      </c>
      <c r="P170" s="7" t="s">
        <v>52</v>
      </c>
      <c r="Q170" s="80" t="s">
        <v>899</v>
      </c>
      <c r="R170" s="80" t="s">
        <v>912</v>
      </c>
      <c r="S170" s="80" t="s">
        <v>131</v>
      </c>
      <c r="T170" s="143" t="s">
        <v>913</v>
      </c>
      <c r="U170" s="13" t="s">
        <v>55</v>
      </c>
      <c r="V170" s="137" t="s">
        <v>459</v>
      </c>
      <c r="W170" s="137" t="s">
        <v>899</v>
      </c>
      <c r="X170" s="121" t="s">
        <v>461</v>
      </c>
      <c r="Y170" s="121">
        <v>122</v>
      </c>
      <c r="Z170" s="121">
        <v>85</v>
      </c>
      <c r="AA170" s="121">
        <v>75.900000000000006</v>
      </c>
      <c r="AB170" s="121">
        <v>1.6</v>
      </c>
      <c r="AC170" s="81">
        <f t="shared" si="11"/>
        <v>29.648437499999996</v>
      </c>
      <c r="AD170" s="21" t="s">
        <v>841</v>
      </c>
      <c r="AE170" s="13" t="s">
        <v>77</v>
      </c>
      <c r="AF170" s="139"/>
      <c r="AG170" s="13" t="s">
        <v>439</v>
      </c>
      <c r="AH170" s="141" t="s">
        <v>2734</v>
      </c>
    </row>
    <row r="171" spans="1:34" customFormat="1" ht="70.5" customHeight="1" x14ac:dyDescent="0.35">
      <c r="A171" s="61">
        <v>170</v>
      </c>
      <c r="B171" s="124">
        <v>45507</v>
      </c>
      <c r="C171" s="125" t="s">
        <v>870</v>
      </c>
      <c r="D171" s="80">
        <v>42869464</v>
      </c>
      <c r="E171" s="61" t="s">
        <v>914</v>
      </c>
      <c r="F171" s="126" t="s">
        <v>915</v>
      </c>
      <c r="G171" s="6" t="str">
        <f t="shared" si="8"/>
        <v>Maria Lourdes Muñoz Muñoz</v>
      </c>
      <c r="H171" s="80" t="s">
        <v>36</v>
      </c>
      <c r="I171" s="112">
        <v>21919</v>
      </c>
      <c r="J171" s="8">
        <f t="shared" si="9"/>
        <v>64</v>
      </c>
      <c r="K171" s="22" t="s">
        <v>37</v>
      </c>
      <c r="L171" s="80">
        <v>3146233725</v>
      </c>
      <c r="M171" s="80" t="s">
        <v>729</v>
      </c>
      <c r="N171" s="127" t="s">
        <v>899</v>
      </c>
      <c r="O171" s="7" t="s">
        <v>143</v>
      </c>
      <c r="P171" s="7" t="s">
        <v>40</v>
      </c>
      <c r="Q171" s="80" t="s">
        <v>916</v>
      </c>
      <c r="R171" s="80" t="s">
        <v>917</v>
      </c>
      <c r="S171" s="80" t="s">
        <v>131</v>
      </c>
      <c r="T171" s="143" t="s">
        <v>918</v>
      </c>
      <c r="U171" s="13" t="s">
        <v>55</v>
      </c>
      <c r="V171" s="130" t="s">
        <v>22</v>
      </c>
      <c r="W171" s="137" t="s">
        <v>822</v>
      </c>
      <c r="X171" s="121" t="s">
        <v>480</v>
      </c>
      <c r="Y171" s="121">
        <v>153</v>
      </c>
      <c r="Z171" s="121">
        <v>93</v>
      </c>
      <c r="AA171" s="121">
        <v>69.7</v>
      </c>
      <c r="AB171" s="121">
        <v>1.45</v>
      </c>
      <c r="AC171" s="81">
        <f t="shared" si="11"/>
        <v>33.151010701545779</v>
      </c>
      <c r="AD171" s="21" t="s">
        <v>76</v>
      </c>
      <c r="AE171" s="13" t="s">
        <v>77</v>
      </c>
      <c r="AF171" s="139"/>
      <c r="AG171" s="13" t="s">
        <v>439</v>
      </c>
      <c r="AH171" s="141" t="s">
        <v>2735</v>
      </c>
    </row>
    <row r="172" spans="1:34" customFormat="1" ht="70.5" customHeight="1" x14ac:dyDescent="0.35">
      <c r="A172" s="61">
        <v>171</v>
      </c>
      <c r="B172" s="124">
        <v>45507</v>
      </c>
      <c r="C172" s="125" t="s">
        <v>870</v>
      </c>
      <c r="D172" s="80">
        <v>1037644257</v>
      </c>
      <c r="E172" s="61" t="s">
        <v>919</v>
      </c>
      <c r="F172" s="126" t="s">
        <v>920</v>
      </c>
      <c r="G172" s="6" t="str">
        <f t="shared" si="8"/>
        <v>Cristian David Ruiz Restrepo</v>
      </c>
      <c r="H172" s="80" t="s">
        <v>62</v>
      </c>
      <c r="I172" s="112">
        <v>34929</v>
      </c>
      <c r="J172" s="8">
        <f t="shared" si="9"/>
        <v>28</v>
      </c>
      <c r="K172" s="22" t="s">
        <v>276</v>
      </c>
      <c r="L172" s="80">
        <v>3195622815</v>
      </c>
      <c r="M172" s="80" t="s">
        <v>720</v>
      </c>
      <c r="N172" s="20" t="s">
        <v>921</v>
      </c>
      <c r="O172" s="80" t="s">
        <v>51</v>
      </c>
      <c r="P172" s="7" t="s">
        <v>40</v>
      </c>
      <c r="Q172" s="80" t="s">
        <v>922</v>
      </c>
      <c r="R172" s="80" t="s">
        <v>870</v>
      </c>
      <c r="S172" s="80" t="s">
        <v>157</v>
      </c>
      <c r="T172" s="143" t="s">
        <v>923</v>
      </c>
      <c r="U172" s="132" t="s">
        <v>43</v>
      </c>
      <c r="V172" s="130" t="s">
        <v>22</v>
      </c>
      <c r="W172" s="137" t="s">
        <v>924</v>
      </c>
      <c r="X172" s="121" t="s">
        <v>461</v>
      </c>
      <c r="Y172" s="121">
        <v>107</v>
      </c>
      <c r="Z172" s="121">
        <v>76</v>
      </c>
      <c r="AA172" s="121">
        <v>80</v>
      </c>
      <c r="AB172" s="121">
        <v>1.76</v>
      </c>
      <c r="AC172" s="81">
        <f t="shared" si="11"/>
        <v>25.826446280991735</v>
      </c>
      <c r="AD172" s="21" t="s">
        <v>60</v>
      </c>
      <c r="AE172" s="13" t="s">
        <v>46</v>
      </c>
      <c r="AF172" s="139"/>
      <c r="AG172" s="13" t="s">
        <v>406</v>
      </c>
      <c r="AH172" s="141" t="s">
        <v>2736</v>
      </c>
    </row>
    <row r="173" spans="1:34" customFormat="1" ht="70.5" customHeight="1" x14ac:dyDescent="0.35">
      <c r="A173" s="61">
        <v>172</v>
      </c>
      <c r="B173" s="124">
        <v>45507</v>
      </c>
      <c r="C173" s="125" t="s">
        <v>870</v>
      </c>
      <c r="D173" s="80">
        <v>43723875</v>
      </c>
      <c r="E173" s="61" t="s">
        <v>925</v>
      </c>
      <c r="F173" s="126" t="s">
        <v>926</v>
      </c>
      <c r="G173" s="6" t="str">
        <f t="shared" si="8"/>
        <v>Gladys Eugenia Villada Arteaga</v>
      </c>
      <c r="H173" s="80" t="s">
        <v>36</v>
      </c>
      <c r="I173" s="112">
        <v>25658</v>
      </c>
      <c r="J173" s="8">
        <f t="shared" si="9"/>
        <v>54</v>
      </c>
      <c r="K173" s="113" t="s">
        <v>816</v>
      </c>
      <c r="L173" s="80">
        <v>3153651781</v>
      </c>
      <c r="M173" s="80" t="s">
        <v>766</v>
      </c>
      <c r="N173" s="20" t="s">
        <v>927</v>
      </c>
      <c r="O173" s="80" t="s">
        <v>51</v>
      </c>
      <c r="P173" s="7" t="s">
        <v>52</v>
      </c>
      <c r="Q173" s="80" t="s">
        <v>928</v>
      </c>
      <c r="R173" s="80" t="s">
        <v>875</v>
      </c>
      <c r="S173" s="80" t="s">
        <v>131</v>
      </c>
      <c r="T173" s="143" t="s">
        <v>929</v>
      </c>
      <c r="U173" s="13" t="s">
        <v>55</v>
      </c>
      <c r="V173" s="130" t="s">
        <v>725</v>
      </c>
      <c r="W173" s="137" t="s">
        <v>899</v>
      </c>
      <c r="X173" s="121" t="s">
        <v>461</v>
      </c>
      <c r="Y173" s="121">
        <v>103</v>
      </c>
      <c r="Z173" s="121">
        <v>80</v>
      </c>
      <c r="AA173" s="121">
        <v>54</v>
      </c>
      <c r="AB173" s="121">
        <v>1.5</v>
      </c>
      <c r="AC173" s="81">
        <f t="shared" si="11"/>
        <v>24</v>
      </c>
      <c r="AD173" s="21" t="s">
        <v>76</v>
      </c>
      <c r="AE173" s="13" t="s">
        <v>56</v>
      </c>
      <c r="AF173" s="134" t="s">
        <v>930</v>
      </c>
      <c r="AG173" s="137" t="s">
        <v>399</v>
      </c>
      <c r="AH173" s="141" t="s">
        <v>2737</v>
      </c>
    </row>
    <row r="174" spans="1:34" customFormat="1" ht="70.5" customHeight="1" x14ac:dyDescent="0.35">
      <c r="A174" s="61">
        <v>173</v>
      </c>
      <c r="B174" s="124">
        <v>45507</v>
      </c>
      <c r="C174" s="125" t="s">
        <v>870</v>
      </c>
      <c r="D174" s="80">
        <v>91234124</v>
      </c>
      <c r="E174" s="61" t="s">
        <v>931</v>
      </c>
      <c r="F174" s="126" t="s">
        <v>932</v>
      </c>
      <c r="G174" s="6" t="str">
        <f t="shared" si="8"/>
        <v>Angel Domingo Valderrama Parra</v>
      </c>
      <c r="H174" s="80" t="s">
        <v>62</v>
      </c>
      <c r="I174" s="112">
        <v>23626</v>
      </c>
      <c r="J174" s="8">
        <f t="shared" si="9"/>
        <v>59</v>
      </c>
      <c r="K174" s="22" t="s">
        <v>276</v>
      </c>
      <c r="L174" s="80">
        <v>3136973572</v>
      </c>
      <c r="M174" s="80" t="s">
        <v>720</v>
      </c>
      <c r="N174" s="127" t="s">
        <v>933</v>
      </c>
      <c r="O174" s="80" t="s">
        <v>51</v>
      </c>
      <c r="P174" s="7" t="s">
        <v>52</v>
      </c>
      <c r="Q174" s="80" t="s">
        <v>934</v>
      </c>
      <c r="R174" s="80" t="s">
        <v>870</v>
      </c>
      <c r="S174" s="80" t="s">
        <v>131</v>
      </c>
      <c r="T174" s="143" t="s">
        <v>935</v>
      </c>
      <c r="U174" s="135" t="s">
        <v>140</v>
      </c>
      <c r="V174" s="130" t="s">
        <v>152</v>
      </c>
      <c r="W174" s="137" t="s">
        <v>899</v>
      </c>
      <c r="X174" s="121" t="s">
        <v>480</v>
      </c>
      <c r="Y174" s="121">
        <v>163</v>
      </c>
      <c r="Z174" s="121">
        <v>103</v>
      </c>
      <c r="AA174" s="121">
        <v>59.5</v>
      </c>
      <c r="AB174" s="121">
        <v>1.62</v>
      </c>
      <c r="AC174" s="81">
        <f t="shared" si="11"/>
        <v>22.671848803536044</v>
      </c>
      <c r="AD174" s="21" t="s">
        <v>841</v>
      </c>
      <c r="AE174" s="13" t="s">
        <v>77</v>
      </c>
      <c r="AF174" s="139"/>
      <c r="AG174" s="13" t="s">
        <v>439</v>
      </c>
      <c r="AH174" s="141" t="s">
        <v>2738</v>
      </c>
    </row>
    <row r="175" spans="1:34" customFormat="1" ht="70.5" customHeight="1" x14ac:dyDescent="0.35">
      <c r="A175" s="61">
        <v>174</v>
      </c>
      <c r="B175" s="124">
        <v>45507</v>
      </c>
      <c r="C175" s="125" t="s">
        <v>870</v>
      </c>
      <c r="D175" s="80">
        <v>70545955</v>
      </c>
      <c r="E175" s="61" t="s">
        <v>936</v>
      </c>
      <c r="F175" s="126" t="s">
        <v>937</v>
      </c>
      <c r="G175" s="6" t="str">
        <f t="shared" si="8"/>
        <v>Jose Rodrigo Zapata Arboleda</v>
      </c>
      <c r="H175" s="80" t="s">
        <v>62</v>
      </c>
      <c r="I175" s="112">
        <v>20218</v>
      </c>
      <c r="J175" s="8">
        <f t="shared" si="9"/>
        <v>69</v>
      </c>
      <c r="K175" s="113" t="s">
        <v>48</v>
      </c>
      <c r="L175" s="80">
        <v>3143137487</v>
      </c>
      <c r="M175" s="80" t="s">
        <v>729</v>
      </c>
      <c r="N175" s="127" t="s">
        <v>938</v>
      </c>
      <c r="O175" s="7" t="s">
        <v>80</v>
      </c>
      <c r="P175" s="7" t="s">
        <v>52</v>
      </c>
      <c r="Q175" s="80" t="s">
        <v>939</v>
      </c>
      <c r="R175" s="80" t="s">
        <v>870</v>
      </c>
      <c r="S175" s="80" t="s">
        <v>131</v>
      </c>
      <c r="T175" s="143" t="s">
        <v>940</v>
      </c>
      <c r="U175" s="13" t="s">
        <v>55</v>
      </c>
      <c r="V175" s="137" t="s">
        <v>459</v>
      </c>
      <c r="W175" s="137" t="s">
        <v>941</v>
      </c>
      <c r="X175" s="121" t="s">
        <v>461</v>
      </c>
      <c r="Y175" s="121">
        <v>131</v>
      </c>
      <c r="Z175" s="121">
        <v>82</v>
      </c>
      <c r="AA175" s="121">
        <v>72.5</v>
      </c>
      <c r="AB175" s="121">
        <v>1.63</v>
      </c>
      <c r="AC175" s="81">
        <f t="shared" si="11"/>
        <v>27.287440249915317</v>
      </c>
      <c r="AD175" s="21" t="s">
        <v>60</v>
      </c>
      <c r="AE175" s="13" t="s">
        <v>46</v>
      </c>
      <c r="AF175" s="139"/>
      <c r="AG175" s="13" t="s">
        <v>439</v>
      </c>
      <c r="AH175" s="141" t="s">
        <v>2739</v>
      </c>
    </row>
    <row r="176" spans="1:34" customFormat="1" ht="70.5" customHeight="1" x14ac:dyDescent="0.35">
      <c r="A176" s="61">
        <v>175</v>
      </c>
      <c r="B176" s="124">
        <v>45507</v>
      </c>
      <c r="C176" s="125" t="s">
        <v>870</v>
      </c>
      <c r="D176" s="80">
        <v>43866606</v>
      </c>
      <c r="E176" s="61" t="s">
        <v>942</v>
      </c>
      <c r="F176" s="126" t="s">
        <v>943</v>
      </c>
      <c r="G176" s="6" t="str">
        <f t="shared" si="8"/>
        <v>Lida Mahli Victoria Monsalve</v>
      </c>
      <c r="H176" s="80" t="s">
        <v>36</v>
      </c>
      <c r="I176" s="112">
        <v>28959</v>
      </c>
      <c r="J176" s="8">
        <f t="shared" si="9"/>
        <v>45</v>
      </c>
      <c r="K176" s="113" t="s">
        <v>203</v>
      </c>
      <c r="L176" s="80">
        <v>3128801012</v>
      </c>
      <c r="M176" s="80" t="s">
        <v>720</v>
      </c>
      <c r="N176" s="127" t="s">
        <v>944</v>
      </c>
      <c r="O176" s="7" t="s">
        <v>143</v>
      </c>
      <c r="P176" s="7" t="s">
        <v>40</v>
      </c>
      <c r="Q176" s="80" t="s">
        <v>945</v>
      </c>
      <c r="R176" s="80" t="s">
        <v>875</v>
      </c>
      <c r="S176" s="80" t="s">
        <v>131</v>
      </c>
      <c r="T176" s="143" t="s">
        <v>946</v>
      </c>
      <c r="U176" s="13" t="s">
        <v>55</v>
      </c>
      <c r="V176" s="130" t="s">
        <v>725</v>
      </c>
      <c r="W176" s="137" t="s">
        <v>899</v>
      </c>
      <c r="X176" s="121" t="s">
        <v>461</v>
      </c>
      <c r="Y176" s="121">
        <v>111</v>
      </c>
      <c r="Z176" s="121">
        <v>88</v>
      </c>
      <c r="AA176" s="121">
        <v>84.3</v>
      </c>
      <c r="AB176" s="121">
        <v>1.6</v>
      </c>
      <c r="AC176" s="81">
        <f t="shared" si="11"/>
        <v>32.929687499999993</v>
      </c>
      <c r="AD176" s="21" t="s">
        <v>76</v>
      </c>
      <c r="AE176" s="13" t="s">
        <v>77</v>
      </c>
      <c r="AF176" s="139"/>
      <c r="AG176" s="137" t="s">
        <v>399</v>
      </c>
      <c r="AH176" s="141" t="s">
        <v>2740</v>
      </c>
    </row>
    <row r="177" spans="1:34" customFormat="1" ht="70.5" customHeight="1" x14ac:dyDescent="0.35">
      <c r="A177" s="61">
        <v>176</v>
      </c>
      <c r="B177" s="124">
        <v>45507</v>
      </c>
      <c r="C177" s="125" t="s">
        <v>870</v>
      </c>
      <c r="D177" s="80">
        <v>43759606</v>
      </c>
      <c r="E177" s="61" t="s">
        <v>947</v>
      </c>
      <c r="F177" s="126" t="s">
        <v>948</v>
      </c>
      <c r="G177" s="6" t="str">
        <f t="shared" si="8"/>
        <v>Adriana Patricia Tejada Arango</v>
      </c>
      <c r="H177" s="80" t="s">
        <v>36</v>
      </c>
      <c r="I177" s="112">
        <v>28702</v>
      </c>
      <c r="J177" s="8">
        <f t="shared" si="9"/>
        <v>46</v>
      </c>
      <c r="K177" s="113" t="s">
        <v>949</v>
      </c>
      <c r="L177" s="80">
        <v>3104538731</v>
      </c>
      <c r="M177" s="80" t="s">
        <v>766</v>
      </c>
      <c r="N177" s="20" t="s">
        <v>950</v>
      </c>
      <c r="O177" s="7" t="s">
        <v>143</v>
      </c>
      <c r="P177" s="7" t="s">
        <v>40</v>
      </c>
      <c r="Q177" s="80" t="s">
        <v>951</v>
      </c>
      <c r="R177" s="80" t="s">
        <v>952</v>
      </c>
      <c r="S177" s="80" t="s">
        <v>86</v>
      </c>
      <c r="T177" s="143" t="s">
        <v>953</v>
      </c>
      <c r="U177" s="135" t="s">
        <v>140</v>
      </c>
      <c r="V177" s="130" t="s">
        <v>725</v>
      </c>
      <c r="W177" s="137" t="s">
        <v>899</v>
      </c>
      <c r="X177" s="121" t="s">
        <v>461</v>
      </c>
      <c r="Y177" s="121">
        <v>125</v>
      </c>
      <c r="Z177" s="121">
        <v>93</v>
      </c>
      <c r="AA177" s="121">
        <v>54.5</v>
      </c>
      <c r="AB177" s="121">
        <v>1.5</v>
      </c>
      <c r="AC177" s="81">
        <f t="shared" si="11"/>
        <v>24.222222222222221</v>
      </c>
      <c r="AD177" s="21" t="s">
        <v>60</v>
      </c>
      <c r="AE177" s="13" t="s">
        <v>46</v>
      </c>
      <c r="AF177" s="139"/>
      <c r="AG177" s="137" t="s">
        <v>399</v>
      </c>
      <c r="AH177" s="141" t="s">
        <v>2741</v>
      </c>
    </row>
    <row r="178" spans="1:34" customFormat="1" ht="70.5" customHeight="1" x14ac:dyDescent="0.35">
      <c r="A178" s="61">
        <v>177</v>
      </c>
      <c r="B178" s="124">
        <v>45507</v>
      </c>
      <c r="C178" s="125" t="s">
        <v>870</v>
      </c>
      <c r="D178" s="80">
        <v>42888484</v>
      </c>
      <c r="E178" s="61" t="s">
        <v>954</v>
      </c>
      <c r="F178" s="126" t="s">
        <v>955</v>
      </c>
      <c r="G178" s="6" t="str">
        <f t="shared" si="8"/>
        <v>ilce Cecilia Gomez Rua</v>
      </c>
      <c r="H178" s="80" t="s">
        <v>36</v>
      </c>
      <c r="I178" s="112">
        <v>24270</v>
      </c>
      <c r="J178" s="8">
        <f t="shared" si="9"/>
        <v>58</v>
      </c>
      <c r="K178" s="22" t="s">
        <v>37</v>
      </c>
      <c r="L178" s="80">
        <v>3018512015</v>
      </c>
      <c r="M178" s="80" t="s">
        <v>729</v>
      </c>
      <c r="N178" s="127" t="s">
        <v>899</v>
      </c>
      <c r="O178" s="80" t="s">
        <v>51</v>
      </c>
      <c r="P178" s="7" t="s">
        <v>52</v>
      </c>
      <c r="Q178" s="80" t="s">
        <v>956</v>
      </c>
      <c r="R178" s="80" t="s">
        <v>957</v>
      </c>
      <c r="S178" s="80" t="s">
        <v>131</v>
      </c>
      <c r="T178" s="143" t="s">
        <v>958</v>
      </c>
      <c r="U178" s="13" t="s">
        <v>55</v>
      </c>
      <c r="V178" s="130" t="s">
        <v>22</v>
      </c>
      <c r="W178" s="137" t="s">
        <v>473</v>
      </c>
      <c r="X178" s="121" t="s">
        <v>461</v>
      </c>
      <c r="Y178" s="121">
        <v>99</v>
      </c>
      <c r="Z178" s="121">
        <v>74</v>
      </c>
      <c r="AA178" s="121">
        <v>55.7</v>
      </c>
      <c r="AB178" s="121">
        <v>1.65</v>
      </c>
      <c r="AC178" s="81">
        <f t="shared" si="11"/>
        <v>20.459136822773189</v>
      </c>
      <c r="AD178" s="21" t="s">
        <v>60</v>
      </c>
      <c r="AE178" s="13" t="s">
        <v>77</v>
      </c>
      <c r="AF178" s="139"/>
      <c r="AG178" s="137" t="s">
        <v>399</v>
      </c>
      <c r="AH178" s="141" t="s">
        <v>2742</v>
      </c>
    </row>
    <row r="179" spans="1:34" customFormat="1" ht="70.5" customHeight="1" x14ac:dyDescent="0.35">
      <c r="A179" s="61">
        <v>178</v>
      </c>
      <c r="B179" s="124">
        <v>45507</v>
      </c>
      <c r="C179" s="125" t="s">
        <v>870</v>
      </c>
      <c r="D179" s="80">
        <v>98660468</v>
      </c>
      <c r="E179" s="61" t="s">
        <v>959</v>
      </c>
      <c r="F179" s="126" t="s">
        <v>960</v>
      </c>
      <c r="G179" s="6" t="str">
        <f t="shared" si="8"/>
        <v>Giovanny Velez Bolivar</v>
      </c>
      <c r="H179" s="80" t="s">
        <v>62</v>
      </c>
      <c r="I179" s="112">
        <v>28081</v>
      </c>
      <c r="J179" s="8">
        <f t="shared" si="9"/>
        <v>47</v>
      </c>
      <c r="K179" s="113" t="s">
        <v>801</v>
      </c>
      <c r="L179" s="80">
        <v>3174783429</v>
      </c>
      <c r="M179" s="80" t="s">
        <v>729</v>
      </c>
      <c r="N179" s="20" t="s">
        <v>961</v>
      </c>
      <c r="O179" s="80" t="s">
        <v>51</v>
      </c>
      <c r="P179" s="7" t="s">
        <v>52</v>
      </c>
      <c r="Q179" s="80" t="s">
        <v>962</v>
      </c>
      <c r="R179" s="80" t="s">
        <v>882</v>
      </c>
      <c r="S179" s="80" t="s">
        <v>131</v>
      </c>
      <c r="T179" s="143" t="s">
        <v>963</v>
      </c>
      <c r="U179" s="135" t="s">
        <v>140</v>
      </c>
      <c r="V179" s="130" t="s">
        <v>725</v>
      </c>
      <c r="W179" s="137" t="s">
        <v>899</v>
      </c>
      <c r="X179" s="121" t="s">
        <v>461</v>
      </c>
      <c r="Y179" s="121">
        <v>119</v>
      </c>
      <c r="Z179" s="121">
        <v>80</v>
      </c>
      <c r="AA179" s="121">
        <v>85.5</v>
      </c>
      <c r="AB179" s="121">
        <v>1.67</v>
      </c>
      <c r="AC179" s="81">
        <f t="shared" si="11"/>
        <v>30.657248377496504</v>
      </c>
      <c r="AD179" s="21" t="s">
        <v>60</v>
      </c>
      <c r="AE179" s="13" t="s">
        <v>77</v>
      </c>
      <c r="AF179" s="139"/>
      <c r="AG179" s="137" t="s">
        <v>399</v>
      </c>
      <c r="AH179" s="141" t="s">
        <v>2743</v>
      </c>
    </row>
    <row r="180" spans="1:34" customFormat="1" ht="70.5" customHeight="1" x14ac:dyDescent="0.35">
      <c r="A180" s="61">
        <v>179</v>
      </c>
      <c r="B180" s="124">
        <v>45507</v>
      </c>
      <c r="C180" s="125" t="s">
        <v>870</v>
      </c>
      <c r="D180" s="80">
        <v>42867183</v>
      </c>
      <c r="E180" s="61" t="s">
        <v>964</v>
      </c>
      <c r="F180" s="126" t="s">
        <v>965</v>
      </c>
      <c r="G180" s="6" t="str">
        <f t="shared" si="8"/>
        <v>Alba Lucia Bolivar .</v>
      </c>
      <c r="H180" s="80" t="s">
        <v>36</v>
      </c>
      <c r="I180" s="112">
        <v>20627</v>
      </c>
      <c r="J180" s="8">
        <f t="shared" si="9"/>
        <v>68</v>
      </c>
      <c r="K180" s="22" t="s">
        <v>37</v>
      </c>
      <c r="L180" s="80">
        <v>3174783429</v>
      </c>
      <c r="M180" s="80" t="s">
        <v>766</v>
      </c>
      <c r="N180" s="127" t="s">
        <v>961</v>
      </c>
      <c r="O180" s="7" t="s">
        <v>143</v>
      </c>
      <c r="P180" s="7" t="s">
        <v>40</v>
      </c>
      <c r="Q180" s="80" t="s">
        <v>881</v>
      </c>
      <c r="R180" s="80" t="s">
        <v>882</v>
      </c>
      <c r="S180" s="80" t="s">
        <v>131</v>
      </c>
      <c r="T180" s="143" t="s">
        <v>966</v>
      </c>
      <c r="U180" s="13" t="s">
        <v>55</v>
      </c>
      <c r="V180" s="137" t="s">
        <v>755</v>
      </c>
      <c r="W180" s="137" t="s">
        <v>941</v>
      </c>
      <c r="X180" s="121" t="s">
        <v>461</v>
      </c>
      <c r="Y180" s="121">
        <v>113</v>
      </c>
      <c r="Z180" s="121">
        <v>74</v>
      </c>
      <c r="AA180" s="121">
        <v>64</v>
      </c>
      <c r="AB180" s="121">
        <v>1.56</v>
      </c>
      <c r="AC180" s="81">
        <f t="shared" si="11"/>
        <v>26.298487836949374</v>
      </c>
      <c r="AD180" s="21" t="s">
        <v>60</v>
      </c>
      <c r="AE180" s="132" t="s">
        <v>56</v>
      </c>
      <c r="AF180" s="134" t="s">
        <v>244</v>
      </c>
      <c r="AG180" s="13" t="s">
        <v>439</v>
      </c>
      <c r="AH180" s="141" t="s">
        <v>2744</v>
      </c>
    </row>
    <row r="181" spans="1:34" customFormat="1" ht="70.5" customHeight="1" x14ac:dyDescent="0.35">
      <c r="A181" s="61">
        <v>180</v>
      </c>
      <c r="B181" s="124">
        <v>45507</v>
      </c>
      <c r="C181" s="125" t="s">
        <v>870</v>
      </c>
      <c r="D181" s="80">
        <v>70559812</v>
      </c>
      <c r="E181" s="61" t="s">
        <v>967</v>
      </c>
      <c r="F181" s="126" t="s">
        <v>968</v>
      </c>
      <c r="G181" s="6" t="str">
        <f t="shared" si="8"/>
        <v>Fernando Leon Restrepo Berrio</v>
      </c>
      <c r="H181" s="80" t="s">
        <v>62</v>
      </c>
      <c r="I181" s="112">
        <v>23340</v>
      </c>
      <c r="J181" s="8">
        <f t="shared" si="9"/>
        <v>60</v>
      </c>
      <c r="K181" s="22" t="s">
        <v>276</v>
      </c>
      <c r="L181" s="80">
        <v>3205768632</v>
      </c>
      <c r="M181" s="80" t="s">
        <v>817</v>
      </c>
      <c r="N181" s="20" t="s">
        <v>969</v>
      </c>
      <c r="O181" s="80" t="s">
        <v>51</v>
      </c>
      <c r="P181" s="7" t="s">
        <v>52</v>
      </c>
      <c r="Q181" s="80" t="s">
        <v>970</v>
      </c>
      <c r="R181" s="80" t="s">
        <v>971</v>
      </c>
      <c r="S181" s="80" t="s">
        <v>157</v>
      </c>
      <c r="T181" s="143" t="s">
        <v>972</v>
      </c>
      <c r="U181" s="13" t="s">
        <v>55</v>
      </c>
      <c r="V181" s="130" t="s">
        <v>22</v>
      </c>
      <c r="W181" s="137" t="s">
        <v>973</v>
      </c>
      <c r="X181" s="121" t="s">
        <v>480</v>
      </c>
      <c r="Y181" s="121">
        <v>155</v>
      </c>
      <c r="Z181" s="121">
        <v>100</v>
      </c>
      <c r="AA181" s="121">
        <v>106</v>
      </c>
      <c r="AB181" s="121">
        <v>1.7</v>
      </c>
      <c r="AC181" s="81">
        <f t="shared" si="11"/>
        <v>36.678200692041528</v>
      </c>
      <c r="AD181" s="21" t="s">
        <v>76</v>
      </c>
      <c r="AE181" s="13" t="s">
        <v>77</v>
      </c>
      <c r="AF181" s="139"/>
      <c r="AG181" s="13" t="s">
        <v>439</v>
      </c>
      <c r="AH181" s="141" t="s">
        <v>2745</v>
      </c>
    </row>
    <row r="182" spans="1:34" customFormat="1" ht="70.5" customHeight="1" x14ac:dyDescent="0.35">
      <c r="A182" s="61">
        <v>181</v>
      </c>
      <c r="B182" s="124">
        <v>45507</v>
      </c>
      <c r="C182" s="125" t="s">
        <v>870</v>
      </c>
      <c r="D182" s="80">
        <v>1004052760</v>
      </c>
      <c r="E182" s="61" t="s">
        <v>974</v>
      </c>
      <c r="F182" s="126" t="s">
        <v>975</v>
      </c>
      <c r="G182" s="6" t="str">
        <f t="shared" si="8"/>
        <v>Belisa Davila Leudo</v>
      </c>
      <c r="H182" s="80" t="s">
        <v>36</v>
      </c>
      <c r="I182" s="112">
        <v>37005</v>
      </c>
      <c r="J182" s="8">
        <f t="shared" si="9"/>
        <v>23</v>
      </c>
      <c r="K182" s="22" t="s">
        <v>276</v>
      </c>
      <c r="L182" s="80">
        <v>3205251971</v>
      </c>
      <c r="M182" s="80" t="s">
        <v>720</v>
      </c>
      <c r="N182" s="20" t="s">
        <v>976</v>
      </c>
      <c r="O182" s="80" t="s">
        <v>51</v>
      </c>
      <c r="P182" s="7" t="s">
        <v>52</v>
      </c>
      <c r="Q182" s="80" t="s">
        <v>977</v>
      </c>
      <c r="R182" s="80" t="s">
        <v>978</v>
      </c>
      <c r="S182" s="80" t="s">
        <v>126</v>
      </c>
      <c r="T182" s="143" t="s">
        <v>979</v>
      </c>
      <c r="U182" s="13" t="s">
        <v>55</v>
      </c>
      <c r="V182" s="130" t="s">
        <v>22</v>
      </c>
      <c r="W182" s="137" t="s">
        <v>980</v>
      </c>
      <c r="X182" s="121" t="s">
        <v>461</v>
      </c>
      <c r="Y182" s="121">
        <v>103</v>
      </c>
      <c r="Z182" s="121">
        <v>71</v>
      </c>
      <c r="AA182" s="121">
        <v>62.2</v>
      </c>
      <c r="AB182" s="121">
        <v>1.72</v>
      </c>
      <c r="AC182" s="81">
        <f t="shared" si="11"/>
        <v>21.024878312601409</v>
      </c>
      <c r="AD182" s="21" t="s">
        <v>76</v>
      </c>
      <c r="AE182" s="13" t="s">
        <v>56</v>
      </c>
      <c r="AF182" s="136" t="s">
        <v>899</v>
      </c>
      <c r="AG182" s="13" t="s">
        <v>406</v>
      </c>
      <c r="AH182" s="141" t="s">
        <v>2746</v>
      </c>
    </row>
    <row r="183" spans="1:34" customFormat="1" ht="70.5" customHeight="1" x14ac:dyDescent="0.35">
      <c r="A183" s="61">
        <v>182</v>
      </c>
      <c r="B183" s="124">
        <v>45507</v>
      </c>
      <c r="C183" s="125" t="s">
        <v>870</v>
      </c>
      <c r="D183" s="80">
        <v>42784500</v>
      </c>
      <c r="E183" s="61" t="s">
        <v>981</v>
      </c>
      <c r="F183" s="126" t="s">
        <v>982</v>
      </c>
      <c r="G183" s="6" t="str">
        <f t="shared" si="8"/>
        <v>Sandra Restrepo Anchico</v>
      </c>
      <c r="H183" s="80" t="s">
        <v>36</v>
      </c>
      <c r="I183" s="112">
        <v>25511</v>
      </c>
      <c r="J183" s="8">
        <f t="shared" si="9"/>
        <v>54</v>
      </c>
      <c r="K183" s="22" t="s">
        <v>276</v>
      </c>
      <c r="L183" s="80">
        <v>3204275202</v>
      </c>
      <c r="M183" s="80" t="s">
        <v>720</v>
      </c>
      <c r="N183" s="20" t="s">
        <v>983</v>
      </c>
      <c r="O183" s="80" t="s">
        <v>51</v>
      </c>
      <c r="P183" s="7" t="s">
        <v>52</v>
      </c>
      <c r="Q183" s="80" t="s">
        <v>984</v>
      </c>
      <c r="R183" s="80" t="s">
        <v>985</v>
      </c>
      <c r="S183" s="80" t="s">
        <v>126</v>
      </c>
      <c r="T183" s="143" t="s">
        <v>986</v>
      </c>
      <c r="U183" s="13" t="s">
        <v>55</v>
      </c>
      <c r="V183" s="130" t="s">
        <v>22</v>
      </c>
      <c r="W183" s="137" t="s">
        <v>987</v>
      </c>
      <c r="X183" s="121" t="s">
        <v>480</v>
      </c>
      <c r="Y183" s="121">
        <v>118</v>
      </c>
      <c r="Z183" s="121">
        <v>78</v>
      </c>
      <c r="AA183" s="121">
        <v>76.900000000000006</v>
      </c>
      <c r="AB183" s="121">
        <v>1.6</v>
      </c>
      <c r="AC183" s="81">
        <f t="shared" si="11"/>
        <v>30.039062499999996</v>
      </c>
      <c r="AD183" s="21" t="s">
        <v>60</v>
      </c>
      <c r="AE183" s="132" t="s">
        <v>77</v>
      </c>
      <c r="AF183" s="139" t="s">
        <v>988</v>
      </c>
      <c r="AG183" s="137" t="s">
        <v>399</v>
      </c>
      <c r="AH183" s="141" t="s">
        <v>2747</v>
      </c>
    </row>
    <row r="184" spans="1:34" customFormat="1" ht="70.5" customHeight="1" x14ac:dyDescent="0.35">
      <c r="A184" s="61">
        <v>183</v>
      </c>
      <c r="B184" s="124">
        <v>45507</v>
      </c>
      <c r="C184" s="125" t="s">
        <v>870</v>
      </c>
      <c r="D184" s="80">
        <v>43030297</v>
      </c>
      <c r="E184" s="61" t="s">
        <v>989</v>
      </c>
      <c r="F184" s="126" t="s">
        <v>990</v>
      </c>
      <c r="G184" s="6" t="str">
        <f t="shared" si="8"/>
        <v>Nearis Zapata Garzon</v>
      </c>
      <c r="H184" s="80" t="s">
        <v>36</v>
      </c>
      <c r="I184" s="112">
        <v>22700</v>
      </c>
      <c r="J184" s="8">
        <f t="shared" si="9"/>
        <v>62</v>
      </c>
      <c r="K184" s="113" t="s">
        <v>48</v>
      </c>
      <c r="L184" s="80">
        <v>3012891431</v>
      </c>
      <c r="M184" s="80" t="s">
        <v>766</v>
      </c>
      <c r="N184" s="127" t="s">
        <v>991</v>
      </c>
      <c r="O184" s="80" t="s">
        <v>51</v>
      </c>
      <c r="P184" s="7" t="s">
        <v>52</v>
      </c>
      <c r="Q184" s="80" t="s">
        <v>992</v>
      </c>
      <c r="R184" s="80" t="s">
        <v>411</v>
      </c>
      <c r="S184" s="80" t="s">
        <v>157</v>
      </c>
      <c r="T184" s="143" t="s">
        <v>993</v>
      </c>
      <c r="U184" s="13" t="s">
        <v>55</v>
      </c>
      <c r="V184" s="130" t="s">
        <v>593</v>
      </c>
      <c r="W184" s="137" t="s">
        <v>899</v>
      </c>
      <c r="X184" s="121" t="s">
        <v>461</v>
      </c>
      <c r="Y184" s="121">
        <v>95</v>
      </c>
      <c r="Z184" s="121">
        <v>70</v>
      </c>
      <c r="AA184" s="121">
        <v>57.2</v>
      </c>
      <c r="AB184" s="121">
        <v>1.62</v>
      </c>
      <c r="AC184" s="81">
        <f t="shared" si="11"/>
        <v>21.795458009449774</v>
      </c>
      <c r="AD184" s="21" t="s">
        <v>60</v>
      </c>
      <c r="AE184" s="13" t="s">
        <v>77</v>
      </c>
      <c r="AF184" s="139"/>
      <c r="AG184" s="137" t="s">
        <v>399</v>
      </c>
      <c r="AH184" s="141" t="s">
        <v>2748</v>
      </c>
    </row>
    <row r="185" spans="1:34" customFormat="1" ht="70.5" customHeight="1" x14ac:dyDescent="0.35">
      <c r="A185" s="61">
        <v>184</v>
      </c>
      <c r="B185" s="17">
        <v>45521.88994212963</v>
      </c>
      <c r="C185" s="128" t="s">
        <v>994</v>
      </c>
      <c r="D185" s="7">
        <v>42762652</v>
      </c>
      <c r="E185" s="6" t="s">
        <v>995</v>
      </c>
      <c r="F185" s="6" t="s">
        <v>996</v>
      </c>
      <c r="G185" s="6" t="str">
        <f t="shared" si="8"/>
        <v>Elvia Restrepo Álvarez</v>
      </c>
      <c r="H185" s="7" t="s">
        <v>36</v>
      </c>
      <c r="I185" s="19">
        <v>21839</v>
      </c>
      <c r="J185" s="8">
        <f t="shared" si="9"/>
        <v>64</v>
      </c>
      <c r="K185" s="22" t="s">
        <v>37</v>
      </c>
      <c r="L185" s="7">
        <v>3148077487</v>
      </c>
      <c r="M185" s="7" t="s">
        <v>720</v>
      </c>
      <c r="N185" s="7" t="s">
        <v>997</v>
      </c>
      <c r="O185" s="7" t="s">
        <v>143</v>
      </c>
      <c r="P185" s="7" t="s">
        <v>40</v>
      </c>
      <c r="Q185" s="7" t="s">
        <v>998</v>
      </c>
      <c r="R185" s="7" t="s">
        <v>396</v>
      </c>
      <c r="S185" s="7" t="s">
        <v>131</v>
      </c>
      <c r="T185" s="131" t="s">
        <v>999</v>
      </c>
      <c r="U185" s="13" t="s">
        <v>55</v>
      </c>
      <c r="V185" s="13" t="s">
        <v>725</v>
      </c>
      <c r="W185" s="13" t="s">
        <v>460</v>
      </c>
      <c r="X185" s="21" t="s">
        <v>480</v>
      </c>
      <c r="Y185" s="21">
        <v>105</v>
      </c>
      <c r="Z185" s="21">
        <v>62</v>
      </c>
      <c r="AA185" s="21">
        <v>46</v>
      </c>
      <c r="AB185" s="21">
        <v>1.48</v>
      </c>
      <c r="AC185" s="81">
        <f t="shared" si="11"/>
        <v>21.000730460189921</v>
      </c>
      <c r="AD185" s="21" t="s">
        <v>76</v>
      </c>
      <c r="AE185" s="13" t="s">
        <v>56</v>
      </c>
      <c r="AF185" s="136" t="s">
        <v>153</v>
      </c>
      <c r="AG185" s="13" t="s">
        <v>439</v>
      </c>
      <c r="AH185" s="141" t="s">
        <v>2749</v>
      </c>
    </row>
    <row r="186" spans="1:34" customFormat="1" ht="70.5" customHeight="1" x14ac:dyDescent="0.35">
      <c r="A186" s="61">
        <v>185</v>
      </c>
      <c r="B186" s="17">
        <v>45521.88521990741</v>
      </c>
      <c r="C186" s="128" t="s">
        <v>994</v>
      </c>
      <c r="D186" s="7">
        <v>70566440</v>
      </c>
      <c r="E186" s="6" t="s">
        <v>1000</v>
      </c>
      <c r="F186" s="6" t="s">
        <v>1001</v>
      </c>
      <c r="G186" s="6" t="str">
        <f t="shared" si="8"/>
        <v>Ovidio Gallego Álvarez</v>
      </c>
      <c r="H186" s="7" t="s">
        <v>62</v>
      </c>
      <c r="I186" s="19">
        <v>23960</v>
      </c>
      <c r="J186" s="8">
        <f t="shared" si="9"/>
        <v>59</v>
      </c>
      <c r="K186" s="22" t="s">
        <v>74</v>
      </c>
      <c r="L186" s="7">
        <v>3104446909</v>
      </c>
      <c r="M186" s="7" t="s">
        <v>720</v>
      </c>
      <c r="N186" s="23" t="s">
        <v>1002</v>
      </c>
      <c r="O186" s="7" t="s">
        <v>586</v>
      </c>
      <c r="P186" s="7" t="s">
        <v>218</v>
      </c>
      <c r="Q186" s="7" t="s">
        <v>1003</v>
      </c>
      <c r="R186" s="7" t="s">
        <v>34</v>
      </c>
      <c r="S186" s="7" t="s">
        <v>331</v>
      </c>
      <c r="T186" s="131" t="s">
        <v>1004</v>
      </c>
      <c r="U186" s="135" t="s">
        <v>140</v>
      </c>
      <c r="V186" s="13" t="s">
        <v>563</v>
      </c>
      <c r="W186" s="13" t="s">
        <v>460</v>
      </c>
      <c r="X186" s="21" t="s">
        <v>480</v>
      </c>
      <c r="Y186" s="21">
        <v>110</v>
      </c>
      <c r="Z186" s="21">
        <v>84</v>
      </c>
      <c r="AA186" s="21">
        <v>49</v>
      </c>
      <c r="AB186" s="21">
        <v>1.65</v>
      </c>
      <c r="AC186" s="81">
        <f t="shared" si="11"/>
        <v>17.998163452708908</v>
      </c>
      <c r="AD186" s="21" t="s">
        <v>60</v>
      </c>
      <c r="AE186" s="13" t="s">
        <v>46</v>
      </c>
      <c r="AF186" s="21"/>
      <c r="AG186" s="16" t="s">
        <v>418</v>
      </c>
      <c r="AH186" s="141" t="s">
        <v>2750</v>
      </c>
    </row>
    <row r="187" spans="1:34" customFormat="1" ht="70.5" customHeight="1" x14ac:dyDescent="0.35">
      <c r="A187" s="61">
        <v>186</v>
      </c>
      <c r="B187" s="17">
        <v>45521.87636574074</v>
      </c>
      <c r="C187" s="128" t="s">
        <v>994</v>
      </c>
      <c r="D187" s="7">
        <v>8342353</v>
      </c>
      <c r="E187" s="6" t="s">
        <v>1005</v>
      </c>
      <c r="F187" s="6" t="s">
        <v>1006</v>
      </c>
      <c r="G187" s="6" t="str">
        <f t="shared" si="8"/>
        <v>Álvaro León Vélez Ángel</v>
      </c>
      <c r="H187" s="7" t="s">
        <v>62</v>
      </c>
      <c r="I187" s="19">
        <v>15880</v>
      </c>
      <c r="J187" s="8">
        <f t="shared" si="9"/>
        <v>81</v>
      </c>
      <c r="K187" s="113" t="s">
        <v>48</v>
      </c>
      <c r="L187" s="7">
        <v>3012742666</v>
      </c>
      <c r="M187" s="7" t="s">
        <v>729</v>
      </c>
      <c r="N187" s="7" t="s">
        <v>1007</v>
      </c>
      <c r="O187" s="7" t="s">
        <v>51</v>
      </c>
      <c r="P187" s="7" t="s">
        <v>52</v>
      </c>
      <c r="Q187" s="7" t="s">
        <v>1008</v>
      </c>
      <c r="R187" s="7" t="s">
        <v>1009</v>
      </c>
      <c r="S187" s="7" t="s">
        <v>126</v>
      </c>
      <c r="T187" s="131" t="s">
        <v>1010</v>
      </c>
      <c r="U187" s="135" t="s">
        <v>140</v>
      </c>
      <c r="V187" s="13" t="s">
        <v>152</v>
      </c>
      <c r="W187" s="13" t="s">
        <v>1011</v>
      </c>
      <c r="X187" s="21" t="s">
        <v>461</v>
      </c>
      <c r="Y187" s="21">
        <v>121</v>
      </c>
      <c r="Z187" s="21">
        <v>73</v>
      </c>
      <c r="AA187" s="21">
        <v>60</v>
      </c>
      <c r="AB187" s="21">
        <v>1.7</v>
      </c>
      <c r="AC187" s="81">
        <f t="shared" si="11"/>
        <v>20.761245674740486</v>
      </c>
      <c r="AD187" s="21" t="s">
        <v>60</v>
      </c>
      <c r="AE187" s="13" t="s">
        <v>46</v>
      </c>
      <c r="AF187" s="21"/>
      <c r="AG187" s="13" t="s">
        <v>1012</v>
      </c>
      <c r="AH187" s="141" t="s">
        <v>2751</v>
      </c>
    </row>
    <row r="188" spans="1:34" customFormat="1" ht="70.5" customHeight="1" x14ac:dyDescent="0.35">
      <c r="A188" s="61">
        <v>187</v>
      </c>
      <c r="B188" s="17">
        <v>45521.871921296297</v>
      </c>
      <c r="C188" s="128" t="s">
        <v>994</v>
      </c>
      <c r="D188" s="7">
        <v>32332598</v>
      </c>
      <c r="E188" s="6" t="s">
        <v>1013</v>
      </c>
      <c r="F188" s="6" t="s">
        <v>1014</v>
      </c>
      <c r="G188" s="6" t="str">
        <f t="shared" si="8"/>
        <v>Silvia Nelly Palacio de Vélez</v>
      </c>
      <c r="H188" s="7" t="s">
        <v>36</v>
      </c>
      <c r="I188" s="19">
        <v>17497</v>
      </c>
      <c r="J188" s="8">
        <f t="shared" si="9"/>
        <v>76</v>
      </c>
      <c r="K188" s="22" t="s">
        <v>37</v>
      </c>
      <c r="L188" s="7">
        <v>3012742666</v>
      </c>
      <c r="M188" s="7" t="s">
        <v>729</v>
      </c>
      <c r="N188" s="7" t="s">
        <v>1007</v>
      </c>
      <c r="O188" s="7" t="s">
        <v>51</v>
      </c>
      <c r="P188" s="7" t="s">
        <v>40</v>
      </c>
      <c r="Q188" s="7" t="s">
        <v>1008</v>
      </c>
      <c r="R188" s="7" t="s">
        <v>1009</v>
      </c>
      <c r="S188" s="7" t="s">
        <v>157</v>
      </c>
      <c r="T188" s="131" t="s">
        <v>1015</v>
      </c>
      <c r="U188" s="135" t="s">
        <v>140</v>
      </c>
      <c r="V188" s="13" t="s">
        <v>22</v>
      </c>
      <c r="W188" s="13" t="s">
        <v>635</v>
      </c>
      <c r="X188" s="21" t="s">
        <v>461</v>
      </c>
      <c r="Y188" s="21">
        <v>129</v>
      </c>
      <c r="Z188" s="21">
        <v>81</v>
      </c>
      <c r="AA188" s="21">
        <v>59</v>
      </c>
      <c r="AB188" s="21">
        <v>1.55</v>
      </c>
      <c r="AC188" s="81">
        <f t="shared" si="11"/>
        <v>24.557752341311129</v>
      </c>
      <c r="AD188" s="21" t="s">
        <v>76</v>
      </c>
      <c r="AE188" s="13" t="s">
        <v>46</v>
      </c>
      <c r="AF188" s="21"/>
      <c r="AG188" s="13"/>
      <c r="AH188" s="141" t="s">
        <v>1016</v>
      </c>
    </row>
    <row r="189" spans="1:34" customFormat="1" ht="70.5" customHeight="1" x14ac:dyDescent="0.35">
      <c r="A189" s="61">
        <v>188</v>
      </c>
      <c r="B189" s="17">
        <v>45521.861307870371</v>
      </c>
      <c r="C189" s="128" t="s">
        <v>994</v>
      </c>
      <c r="D189" s="7">
        <v>43747160</v>
      </c>
      <c r="E189" s="6" t="s">
        <v>1017</v>
      </c>
      <c r="F189" s="6" t="s">
        <v>1018</v>
      </c>
      <c r="G189" s="6" t="str">
        <f t="shared" si="8"/>
        <v>Gladys Ramírez Trujillo</v>
      </c>
      <c r="H189" s="7" t="s">
        <v>36</v>
      </c>
      <c r="I189" s="19">
        <v>26960</v>
      </c>
      <c r="J189" s="8">
        <f t="shared" si="9"/>
        <v>50</v>
      </c>
      <c r="K189" s="22" t="s">
        <v>37</v>
      </c>
      <c r="L189" s="7">
        <v>3195826216</v>
      </c>
      <c r="M189" s="7" t="s">
        <v>729</v>
      </c>
      <c r="N189" s="7" t="s">
        <v>1019</v>
      </c>
      <c r="O189" s="7" t="s">
        <v>143</v>
      </c>
      <c r="P189" s="7" t="s">
        <v>40</v>
      </c>
      <c r="Q189" s="7" t="s">
        <v>1020</v>
      </c>
      <c r="R189" s="7" t="s">
        <v>136</v>
      </c>
      <c r="S189" s="7" t="s">
        <v>157</v>
      </c>
      <c r="T189" s="131" t="s">
        <v>1021</v>
      </c>
      <c r="U189" s="13" t="s">
        <v>55</v>
      </c>
      <c r="V189" s="13" t="s">
        <v>22</v>
      </c>
      <c r="W189" s="13" t="s">
        <v>1022</v>
      </c>
      <c r="X189" s="21" t="s">
        <v>461</v>
      </c>
      <c r="Y189" s="21">
        <v>110</v>
      </c>
      <c r="Z189" s="21">
        <v>82</v>
      </c>
      <c r="AA189" s="21">
        <v>61</v>
      </c>
      <c r="AB189" s="21">
        <v>1.5</v>
      </c>
      <c r="AC189" s="81">
        <f t="shared" si="11"/>
        <v>27.111111111111111</v>
      </c>
      <c r="AD189" s="21" t="s">
        <v>76</v>
      </c>
      <c r="AE189" s="13" t="s">
        <v>46</v>
      </c>
      <c r="AF189" s="21"/>
      <c r="AG189" s="137" t="s">
        <v>399</v>
      </c>
      <c r="AH189" s="141" t="s">
        <v>2752</v>
      </c>
    </row>
    <row r="190" spans="1:34" customFormat="1" ht="70.5" customHeight="1" x14ac:dyDescent="0.35">
      <c r="A190" s="61">
        <v>189</v>
      </c>
      <c r="B190" s="17">
        <v>45521.839965277781</v>
      </c>
      <c r="C190" s="128" t="s">
        <v>994</v>
      </c>
      <c r="D190" s="7">
        <v>98569257</v>
      </c>
      <c r="E190" s="6" t="s">
        <v>1023</v>
      </c>
      <c r="F190" s="6" t="s">
        <v>1024</v>
      </c>
      <c r="G190" s="6" t="str">
        <f t="shared" si="8"/>
        <v>Alexander Valencia Narváez</v>
      </c>
      <c r="H190" s="7" t="s">
        <v>62</v>
      </c>
      <c r="I190" s="19">
        <v>27406</v>
      </c>
      <c r="J190" s="8">
        <f t="shared" si="9"/>
        <v>49</v>
      </c>
      <c r="K190" s="22" t="s">
        <v>74</v>
      </c>
      <c r="L190" s="7">
        <v>3195826216</v>
      </c>
      <c r="M190" s="7" t="s">
        <v>729</v>
      </c>
      <c r="N190" s="7" t="s">
        <v>1019</v>
      </c>
      <c r="O190" s="7" t="s">
        <v>143</v>
      </c>
      <c r="P190" s="7" t="s">
        <v>40</v>
      </c>
      <c r="Q190" s="7" t="s">
        <v>1020</v>
      </c>
      <c r="R190" s="7" t="s">
        <v>136</v>
      </c>
      <c r="S190" s="7" t="s">
        <v>157</v>
      </c>
      <c r="T190" s="131" t="s">
        <v>1025</v>
      </c>
      <c r="U190" s="13" t="s">
        <v>55</v>
      </c>
      <c r="V190" s="13" t="s">
        <v>762</v>
      </c>
      <c r="W190" s="13" t="s">
        <v>1026</v>
      </c>
      <c r="X190" s="21" t="s">
        <v>461</v>
      </c>
      <c r="Y190" s="21">
        <v>119</v>
      </c>
      <c r="Z190" s="21">
        <v>85</v>
      </c>
      <c r="AA190" s="21">
        <v>62</v>
      </c>
      <c r="AB190" s="21">
        <v>1.77</v>
      </c>
      <c r="AC190" s="81">
        <f t="shared" si="11"/>
        <v>19.789970953429727</v>
      </c>
      <c r="AD190" s="21" t="s">
        <v>76</v>
      </c>
      <c r="AE190" s="13" t="s">
        <v>46</v>
      </c>
      <c r="AF190" s="21"/>
      <c r="AG190" s="16" t="s">
        <v>1027</v>
      </c>
      <c r="AH190" s="141" t="s">
        <v>2753</v>
      </c>
    </row>
    <row r="191" spans="1:34" customFormat="1" ht="70.5" customHeight="1" x14ac:dyDescent="0.35">
      <c r="A191" s="61">
        <v>190</v>
      </c>
      <c r="B191" s="17">
        <v>45521.829212962963</v>
      </c>
      <c r="C191" s="128" t="s">
        <v>994</v>
      </c>
      <c r="D191" s="7">
        <v>1036448567</v>
      </c>
      <c r="E191" s="6" t="s">
        <v>1028</v>
      </c>
      <c r="F191" s="6" t="s">
        <v>1029</v>
      </c>
      <c r="G191" s="6" t="str">
        <f t="shared" si="8"/>
        <v>Lucas Castañeda Gutiérrez</v>
      </c>
      <c r="H191" s="7" t="s">
        <v>62</v>
      </c>
      <c r="I191" s="19">
        <v>38268</v>
      </c>
      <c r="J191" s="8">
        <f t="shared" si="9"/>
        <v>19</v>
      </c>
      <c r="K191" s="22" t="s">
        <v>276</v>
      </c>
      <c r="L191" s="7">
        <v>3241041124</v>
      </c>
      <c r="M191" s="7" t="s">
        <v>720</v>
      </c>
      <c r="N191" s="23" t="s">
        <v>1030</v>
      </c>
      <c r="O191" s="7" t="s">
        <v>51</v>
      </c>
      <c r="P191" s="7" t="s">
        <v>52</v>
      </c>
      <c r="Q191" s="7" t="s">
        <v>1031</v>
      </c>
      <c r="R191" s="7" t="s">
        <v>291</v>
      </c>
      <c r="S191" s="7" t="s">
        <v>131</v>
      </c>
      <c r="T191" s="131" t="s">
        <v>1032</v>
      </c>
      <c r="U191" s="13" t="s">
        <v>55</v>
      </c>
      <c r="V191" s="13" t="s">
        <v>22</v>
      </c>
      <c r="W191" s="13" t="s">
        <v>1033</v>
      </c>
      <c r="X191" s="21" t="s">
        <v>461</v>
      </c>
      <c r="Y191" s="21">
        <v>122</v>
      </c>
      <c r="Z191" s="21">
        <v>70</v>
      </c>
      <c r="AA191" s="21">
        <v>62</v>
      </c>
      <c r="AB191" s="21">
        <v>1.77</v>
      </c>
      <c r="AC191" s="81">
        <f t="shared" si="11"/>
        <v>19.789970953429727</v>
      </c>
      <c r="AD191" s="21" t="s">
        <v>76</v>
      </c>
      <c r="AE191" s="13" t="s">
        <v>46</v>
      </c>
      <c r="AF191" s="21"/>
      <c r="AG191" s="13"/>
      <c r="AH191" s="141" t="s">
        <v>1034</v>
      </c>
    </row>
    <row r="192" spans="1:34" customFormat="1" ht="70.5" customHeight="1" x14ac:dyDescent="0.35">
      <c r="A192" s="61">
        <v>191</v>
      </c>
      <c r="B192" s="17">
        <v>45521.824004629627</v>
      </c>
      <c r="C192" s="128" t="s">
        <v>994</v>
      </c>
      <c r="D192" s="7">
        <v>28253590</v>
      </c>
      <c r="E192" s="6" t="s">
        <v>1035</v>
      </c>
      <c r="F192" s="6" t="s">
        <v>1036</v>
      </c>
      <c r="G192" s="6" t="str">
        <f t="shared" si="8"/>
        <v>Noemi Jaimes García</v>
      </c>
      <c r="H192" s="7" t="s">
        <v>36</v>
      </c>
      <c r="I192" s="19">
        <v>23649</v>
      </c>
      <c r="J192" s="8">
        <f t="shared" si="9"/>
        <v>59</v>
      </c>
      <c r="K192" s="22" t="s">
        <v>37</v>
      </c>
      <c r="L192" s="7">
        <v>3046517729</v>
      </c>
      <c r="M192" s="7" t="s">
        <v>720</v>
      </c>
      <c r="N192" s="7" t="s">
        <v>1037</v>
      </c>
      <c r="O192" s="7" t="s">
        <v>51</v>
      </c>
      <c r="P192" s="7" t="s">
        <v>52</v>
      </c>
      <c r="Q192" s="7" t="s">
        <v>460</v>
      </c>
      <c r="R192" s="7" t="s">
        <v>156</v>
      </c>
      <c r="S192" s="7" t="s">
        <v>157</v>
      </c>
      <c r="T192" s="131" t="s">
        <v>1038</v>
      </c>
      <c r="U192" s="135" t="s">
        <v>140</v>
      </c>
      <c r="V192" s="13" t="s">
        <v>22</v>
      </c>
      <c r="W192" s="13" t="s">
        <v>1039</v>
      </c>
      <c r="X192" s="21" t="s">
        <v>461</v>
      </c>
      <c r="Y192" s="21">
        <v>139</v>
      </c>
      <c r="Z192" s="21">
        <v>116</v>
      </c>
      <c r="AA192" s="21">
        <v>57</v>
      </c>
      <c r="AB192" s="21">
        <v>1.5</v>
      </c>
      <c r="AC192" s="81">
        <f t="shared" si="11"/>
        <v>25.333333333333332</v>
      </c>
      <c r="AD192" s="21" t="s">
        <v>76</v>
      </c>
      <c r="AE192" s="13" t="s">
        <v>46</v>
      </c>
      <c r="AF192" s="21"/>
      <c r="AG192" s="137" t="s">
        <v>399</v>
      </c>
      <c r="AH192" s="141" t="s">
        <v>2754</v>
      </c>
    </row>
    <row r="193" spans="1:34" customFormat="1" ht="70.5" customHeight="1" x14ac:dyDescent="0.35">
      <c r="A193" s="61">
        <v>192</v>
      </c>
      <c r="B193" s="17">
        <v>45521.815983796296</v>
      </c>
      <c r="C193" s="128" t="s">
        <v>994</v>
      </c>
      <c r="D193" s="7">
        <v>32330904</v>
      </c>
      <c r="E193" s="6" t="s">
        <v>1040</v>
      </c>
      <c r="F193" s="6" t="s">
        <v>1041</v>
      </c>
      <c r="G193" s="6" t="str">
        <f t="shared" si="8"/>
        <v>María Noelia Cárdenas Villa</v>
      </c>
      <c r="H193" s="7" t="s">
        <v>36</v>
      </c>
      <c r="I193" s="19">
        <v>17475</v>
      </c>
      <c r="J193" s="8">
        <f t="shared" si="9"/>
        <v>76</v>
      </c>
      <c r="K193" s="22" t="s">
        <v>37</v>
      </c>
      <c r="L193" s="7">
        <v>3127425895</v>
      </c>
      <c r="M193" s="7" t="s">
        <v>729</v>
      </c>
      <c r="N193" s="7" t="s">
        <v>1042</v>
      </c>
      <c r="O193" s="7" t="s">
        <v>80</v>
      </c>
      <c r="P193" s="7" t="s">
        <v>40</v>
      </c>
      <c r="Q193" s="7" t="s">
        <v>1043</v>
      </c>
      <c r="R193" s="7" t="s">
        <v>136</v>
      </c>
      <c r="S193" s="7" t="s">
        <v>157</v>
      </c>
      <c r="T193" s="131" t="s">
        <v>1044</v>
      </c>
      <c r="U193" s="135" t="s">
        <v>140</v>
      </c>
      <c r="V193" s="13" t="s">
        <v>1045</v>
      </c>
      <c r="W193" s="13" t="s">
        <v>1046</v>
      </c>
      <c r="X193" s="21" t="s">
        <v>461</v>
      </c>
      <c r="Y193" s="21">
        <v>133</v>
      </c>
      <c r="Z193" s="21">
        <v>84</v>
      </c>
      <c r="AA193" s="21">
        <v>65</v>
      </c>
      <c r="AB193" s="21">
        <v>1.52</v>
      </c>
      <c r="AC193" s="81">
        <f t="shared" si="11"/>
        <v>28.133656509695292</v>
      </c>
      <c r="AD193" s="21" t="s">
        <v>76</v>
      </c>
      <c r="AE193" s="13" t="s">
        <v>46</v>
      </c>
      <c r="AF193" s="21"/>
      <c r="AG193" s="13" t="s">
        <v>1012</v>
      </c>
      <c r="AH193" s="141" t="s">
        <v>2755</v>
      </c>
    </row>
    <row r="194" spans="1:34" customFormat="1" ht="70.5" customHeight="1" x14ac:dyDescent="0.35">
      <c r="A194" s="61">
        <v>193</v>
      </c>
      <c r="B194" s="17">
        <v>45521.813043981485</v>
      </c>
      <c r="C194" s="128" t="s">
        <v>994</v>
      </c>
      <c r="D194" s="7">
        <v>8346355</v>
      </c>
      <c r="E194" s="6" t="s">
        <v>1047</v>
      </c>
      <c r="F194" s="6" t="s">
        <v>1048</v>
      </c>
      <c r="G194" s="6" t="str">
        <f t="shared" ref="G194:G257" si="12">E194 &amp; " " &amp; F194</f>
        <v>José Manuel Uribe .</v>
      </c>
      <c r="H194" s="7" t="s">
        <v>62</v>
      </c>
      <c r="I194" s="19">
        <v>18604</v>
      </c>
      <c r="J194" s="8">
        <f t="shared" ref="J194:J257" si="13">DATEDIF(I194,B194,"Y")</f>
        <v>73</v>
      </c>
      <c r="K194" s="113" t="s">
        <v>48</v>
      </c>
      <c r="L194" s="7">
        <v>3127425895</v>
      </c>
      <c r="M194" s="7" t="s">
        <v>729</v>
      </c>
      <c r="N194" s="23" t="s">
        <v>1042</v>
      </c>
      <c r="O194" s="7" t="s">
        <v>80</v>
      </c>
      <c r="P194" s="7" t="s">
        <v>52</v>
      </c>
      <c r="Q194" s="7" t="s">
        <v>1043</v>
      </c>
      <c r="R194" s="7" t="s">
        <v>136</v>
      </c>
      <c r="S194" s="7" t="s">
        <v>157</v>
      </c>
      <c r="T194" s="131" t="s">
        <v>1049</v>
      </c>
      <c r="U194" s="13" t="s">
        <v>55</v>
      </c>
      <c r="V194" s="13" t="s">
        <v>1050</v>
      </c>
      <c r="W194" s="13" t="s">
        <v>1051</v>
      </c>
      <c r="X194" s="21" t="s">
        <v>461</v>
      </c>
      <c r="Y194" s="21">
        <v>122</v>
      </c>
      <c r="Z194" s="21">
        <v>70</v>
      </c>
      <c r="AA194" s="21">
        <v>76</v>
      </c>
      <c r="AB194" s="21">
        <v>1.5</v>
      </c>
      <c r="AC194" s="81">
        <f t="shared" si="11"/>
        <v>33.777777777777779</v>
      </c>
      <c r="AD194" s="21" t="s">
        <v>76</v>
      </c>
      <c r="AE194" s="132" t="s">
        <v>56</v>
      </c>
      <c r="AF194" s="134" t="s">
        <v>481</v>
      </c>
      <c r="AG194" s="16" t="s">
        <v>418</v>
      </c>
      <c r="AH194" s="141" t="s">
        <v>2756</v>
      </c>
    </row>
    <row r="195" spans="1:34" customFormat="1" ht="70.5" customHeight="1" x14ac:dyDescent="0.35">
      <c r="A195" s="61">
        <v>194</v>
      </c>
      <c r="B195" s="17">
        <v>45521.80673611111</v>
      </c>
      <c r="C195" s="128" t="s">
        <v>994</v>
      </c>
      <c r="D195" s="7">
        <v>8401765</v>
      </c>
      <c r="E195" s="6" t="s">
        <v>1052</v>
      </c>
      <c r="F195" s="6" t="s">
        <v>1053</v>
      </c>
      <c r="G195" s="6" t="str">
        <f t="shared" si="12"/>
        <v>José Mario Bedoya .</v>
      </c>
      <c r="H195" s="7" t="s">
        <v>62</v>
      </c>
      <c r="I195" s="19">
        <v>22172</v>
      </c>
      <c r="J195" s="8">
        <f t="shared" si="13"/>
        <v>63</v>
      </c>
      <c r="K195" s="113" t="s">
        <v>48</v>
      </c>
      <c r="L195" s="7">
        <v>3004737978</v>
      </c>
      <c r="M195" s="7" t="s">
        <v>766</v>
      </c>
      <c r="N195" s="7" t="s">
        <v>1054</v>
      </c>
      <c r="O195" s="7" t="s">
        <v>51</v>
      </c>
      <c r="P195" s="7" t="s">
        <v>52</v>
      </c>
      <c r="Q195" s="7" t="s">
        <v>1055</v>
      </c>
      <c r="R195" s="7" t="s">
        <v>1056</v>
      </c>
      <c r="S195" s="7" t="s">
        <v>131</v>
      </c>
      <c r="T195" s="131" t="s">
        <v>1057</v>
      </c>
      <c r="U195" s="135" t="s">
        <v>140</v>
      </c>
      <c r="V195" s="13" t="s">
        <v>22</v>
      </c>
      <c r="W195" s="13" t="s">
        <v>1058</v>
      </c>
      <c r="X195" s="21" t="s">
        <v>461</v>
      </c>
      <c r="Y195" s="21">
        <v>106</v>
      </c>
      <c r="Z195" s="21">
        <v>63</v>
      </c>
      <c r="AA195" s="21">
        <v>72</v>
      </c>
      <c r="AB195" s="21">
        <v>1.7</v>
      </c>
      <c r="AC195" s="81">
        <f t="shared" si="11"/>
        <v>24.913494809688583</v>
      </c>
      <c r="AD195" s="21" t="s">
        <v>60</v>
      </c>
      <c r="AE195" s="13" t="s">
        <v>46</v>
      </c>
      <c r="AF195" s="21"/>
      <c r="AG195" s="16" t="s">
        <v>418</v>
      </c>
      <c r="AH195" s="141" t="s">
        <v>2757</v>
      </c>
    </row>
    <row r="196" spans="1:34" customFormat="1" ht="70.5" customHeight="1" x14ac:dyDescent="0.35">
      <c r="A196" s="61">
        <v>195</v>
      </c>
      <c r="B196" s="17">
        <v>45521.80190972222</v>
      </c>
      <c r="C196" s="128" t="s">
        <v>994</v>
      </c>
      <c r="D196" s="7">
        <v>32298741</v>
      </c>
      <c r="E196" s="6" t="s">
        <v>1059</v>
      </c>
      <c r="F196" s="6" t="s">
        <v>1060</v>
      </c>
      <c r="G196" s="6" t="str">
        <f t="shared" si="12"/>
        <v>Leidy Hernández Pulgarín</v>
      </c>
      <c r="H196" s="7" t="s">
        <v>36</v>
      </c>
      <c r="I196" s="19">
        <v>30603</v>
      </c>
      <c r="J196" s="8">
        <f t="shared" si="13"/>
        <v>40</v>
      </c>
      <c r="K196" s="22" t="s">
        <v>74</v>
      </c>
      <c r="L196" s="7">
        <v>3147946358</v>
      </c>
      <c r="M196" s="7" t="s">
        <v>729</v>
      </c>
      <c r="N196" s="7" t="s">
        <v>460</v>
      </c>
      <c r="O196" s="7" t="s">
        <v>51</v>
      </c>
      <c r="P196" s="7" t="s">
        <v>40</v>
      </c>
      <c r="Q196" s="7" t="s">
        <v>1061</v>
      </c>
      <c r="R196" s="7" t="s">
        <v>1062</v>
      </c>
      <c r="S196" s="7" t="s">
        <v>131</v>
      </c>
      <c r="T196" s="131" t="s">
        <v>1063</v>
      </c>
      <c r="U196" s="13" t="s">
        <v>55</v>
      </c>
      <c r="V196" s="13" t="s">
        <v>22</v>
      </c>
      <c r="W196" s="13" t="s">
        <v>1064</v>
      </c>
      <c r="X196" s="21" t="s">
        <v>461</v>
      </c>
      <c r="Y196" s="21">
        <v>119</v>
      </c>
      <c r="Z196" s="21">
        <v>88</v>
      </c>
      <c r="AA196" s="21">
        <v>73.5</v>
      </c>
      <c r="AB196" s="21">
        <v>1.59</v>
      </c>
      <c r="AC196" s="81">
        <f t="shared" si="11"/>
        <v>29.07321704046517</v>
      </c>
      <c r="AD196" s="21" t="s">
        <v>76</v>
      </c>
      <c r="AE196" s="13" t="s">
        <v>56</v>
      </c>
      <c r="AF196" s="134" t="s">
        <v>222</v>
      </c>
      <c r="AG196" s="137" t="s">
        <v>399</v>
      </c>
      <c r="AH196" s="141" t="s">
        <v>2758</v>
      </c>
    </row>
    <row r="197" spans="1:34" customFormat="1" ht="70.5" customHeight="1" x14ac:dyDescent="0.35">
      <c r="A197" s="61">
        <v>196</v>
      </c>
      <c r="B197" s="17">
        <v>45521.795578703706</v>
      </c>
      <c r="C197" s="128" t="s">
        <v>994</v>
      </c>
      <c r="D197" s="7">
        <v>32240369</v>
      </c>
      <c r="E197" s="6" t="s">
        <v>1065</v>
      </c>
      <c r="F197" s="6" t="s">
        <v>1066</v>
      </c>
      <c r="G197" s="6" t="str">
        <f t="shared" si="12"/>
        <v>Claudia Marcela Ciro Villegas</v>
      </c>
      <c r="H197" s="7" t="s">
        <v>36</v>
      </c>
      <c r="I197" s="19">
        <v>30213</v>
      </c>
      <c r="J197" s="8">
        <f t="shared" si="13"/>
        <v>41</v>
      </c>
      <c r="K197" s="22" t="s">
        <v>276</v>
      </c>
      <c r="L197" s="7">
        <v>3045307487</v>
      </c>
      <c r="M197" s="7" t="s">
        <v>720</v>
      </c>
      <c r="N197" s="23" t="s">
        <v>1067</v>
      </c>
      <c r="O197" s="7" t="s">
        <v>51</v>
      </c>
      <c r="P197" s="7" t="s">
        <v>52</v>
      </c>
      <c r="Q197" s="7" t="s">
        <v>1068</v>
      </c>
      <c r="R197" s="7" t="s">
        <v>985</v>
      </c>
      <c r="S197" s="7" t="s">
        <v>157</v>
      </c>
      <c r="T197" s="131" t="s">
        <v>1069</v>
      </c>
      <c r="U197" s="132" t="s">
        <v>43</v>
      </c>
      <c r="V197" s="13" t="s">
        <v>22</v>
      </c>
      <c r="W197" s="13" t="s">
        <v>460</v>
      </c>
      <c r="X197" s="21" t="s">
        <v>480</v>
      </c>
      <c r="Y197" s="21">
        <v>102</v>
      </c>
      <c r="Z197" s="21">
        <v>73</v>
      </c>
      <c r="AA197" s="21">
        <v>60</v>
      </c>
      <c r="AB197" s="21">
        <v>1.5</v>
      </c>
      <c r="AC197" s="81">
        <f t="shared" si="11"/>
        <v>26.666666666666668</v>
      </c>
      <c r="AD197" s="21" t="s">
        <v>76</v>
      </c>
      <c r="AE197" s="13" t="s">
        <v>56</v>
      </c>
      <c r="AF197" s="136" t="s">
        <v>153</v>
      </c>
      <c r="AG197" s="137" t="s">
        <v>399</v>
      </c>
      <c r="AH197" s="141" t="s">
        <v>2759</v>
      </c>
    </row>
    <row r="198" spans="1:34" customFormat="1" ht="70.5" customHeight="1" x14ac:dyDescent="0.35">
      <c r="A198" s="61">
        <v>197</v>
      </c>
      <c r="B198" s="17">
        <v>45521.788784722223</v>
      </c>
      <c r="C198" s="128" t="s">
        <v>994</v>
      </c>
      <c r="D198" s="7">
        <v>1007933303</v>
      </c>
      <c r="E198" s="6" t="s">
        <v>1070</v>
      </c>
      <c r="F198" s="6" t="s">
        <v>1071</v>
      </c>
      <c r="G198" s="6" t="str">
        <f t="shared" si="12"/>
        <v>Dina Luz Suárez Santana</v>
      </c>
      <c r="H198" s="7" t="s">
        <v>36</v>
      </c>
      <c r="I198" s="19">
        <v>38011</v>
      </c>
      <c r="J198" s="8">
        <f t="shared" si="13"/>
        <v>20</v>
      </c>
      <c r="K198" s="22" t="s">
        <v>276</v>
      </c>
      <c r="L198" s="7">
        <v>3332904225</v>
      </c>
      <c r="M198" s="7" t="s">
        <v>720</v>
      </c>
      <c r="N198" s="7" t="s">
        <v>1072</v>
      </c>
      <c r="O198" s="7" t="s">
        <v>80</v>
      </c>
      <c r="P198" s="7" t="s">
        <v>52</v>
      </c>
      <c r="Q198" s="7" t="s">
        <v>1073</v>
      </c>
      <c r="R198" s="7" t="s">
        <v>396</v>
      </c>
      <c r="S198" s="7" t="s">
        <v>131</v>
      </c>
      <c r="T198" s="131" t="s">
        <v>1074</v>
      </c>
      <c r="U198" s="13" t="s">
        <v>55</v>
      </c>
      <c r="V198" s="13" t="s">
        <v>725</v>
      </c>
      <c r="W198" s="13" t="s">
        <v>460</v>
      </c>
      <c r="X198" s="21" t="s">
        <v>461</v>
      </c>
      <c r="Y198" s="21">
        <v>129</v>
      </c>
      <c r="Z198" s="21">
        <v>78</v>
      </c>
      <c r="AA198" s="21">
        <v>56</v>
      </c>
      <c r="AB198" s="21">
        <v>1.65</v>
      </c>
      <c r="AC198" s="81">
        <f t="shared" si="11"/>
        <v>20.569329660238754</v>
      </c>
      <c r="AD198" s="21" t="s">
        <v>76</v>
      </c>
      <c r="AE198" s="13" t="s">
        <v>77</v>
      </c>
      <c r="AF198" s="21" t="s">
        <v>460</v>
      </c>
      <c r="AG198" s="13" t="s">
        <v>406</v>
      </c>
      <c r="AH198" s="141" t="s">
        <v>2760</v>
      </c>
    </row>
    <row r="199" spans="1:34" customFormat="1" ht="70.5" customHeight="1" x14ac:dyDescent="0.35">
      <c r="A199" s="61">
        <v>198</v>
      </c>
      <c r="B199" s="17">
        <v>45521.748819444445</v>
      </c>
      <c r="C199" s="128" t="s">
        <v>994</v>
      </c>
      <c r="D199" s="7">
        <v>21400161</v>
      </c>
      <c r="E199" s="6" t="s">
        <v>1075</v>
      </c>
      <c r="F199" s="6" t="s">
        <v>1076</v>
      </c>
      <c r="G199" s="6" t="str">
        <f t="shared" si="12"/>
        <v>Gilma magnolia Montoya Gomez</v>
      </c>
      <c r="H199" s="7" t="s">
        <v>36</v>
      </c>
      <c r="I199" s="19">
        <v>20863</v>
      </c>
      <c r="J199" s="8">
        <f t="shared" si="13"/>
        <v>67</v>
      </c>
      <c r="K199" s="22" t="s">
        <v>37</v>
      </c>
      <c r="L199" s="7">
        <v>3135794324</v>
      </c>
      <c r="M199" s="7" t="s">
        <v>817</v>
      </c>
      <c r="N199" s="7" t="s">
        <v>1077</v>
      </c>
      <c r="O199" s="7" t="s">
        <v>80</v>
      </c>
      <c r="P199" s="7" t="s">
        <v>52</v>
      </c>
      <c r="Q199" s="7" t="s">
        <v>1078</v>
      </c>
      <c r="R199" s="7" t="s">
        <v>1079</v>
      </c>
      <c r="S199" s="7" t="s">
        <v>131</v>
      </c>
      <c r="T199" s="131" t="s">
        <v>1080</v>
      </c>
      <c r="U199" s="13" t="s">
        <v>55</v>
      </c>
      <c r="V199" s="13" t="s">
        <v>725</v>
      </c>
      <c r="W199" s="13" t="s">
        <v>460</v>
      </c>
      <c r="X199" s="21" t="s">
        <v>461</v>
      </c>
      <c r="Y199" s="21">
        <v>138</v>
      </c>
      <c r="Z199" s="21">
        <v>90</v>
      </c>
      <c r="AA199" s="21">
        <v>56</v>
      </c>
      <c r="AB199" s="21">
        <v>1.48</v>
      </c>
      <c r="AC199" s="81">
        <f t="shared" si="11"/>
        <v>25.566106647187731</v>
      </c>
      <c r="AD199" s="21" t="s">
        <v>76</v>
      </c>
      <c r="AE199" s="13" t="s">
        <v>77</v>
      </c>
      <c r="AF199" s="21" t="s">
        <v>460</v>
      </c>
      <c r="AG199" s="13" t="s">
        <v>439</v>
      </c>
      <c r="AH199" s="141" t="s">
        <v>2761</v>
      </c>
    </row>
    <row r="200" spans="1:34" customFormat="1" ht="70.5" customHeight="1" x14ac:dyDescent="0.35">
      <c r="A200" s="61">
        <v>199</v>
      </c>
      <c r="B200" s="17">
        <v>45521.744930555556</v>
      </c>
      <c r="C200" s="128" t="s">
        <v>994</v>
      </c>
      <c r="D200" s="7">
        <v>1036618570</v>
      </c>
      <c r="E200" s="6" t="s">
        <v>1081</v>
      </c>
      <c r="F200" s="6" t="s">
        <v>1082</v>
      </c>
      <c r="G200" s="6" t="str">
        <f t="shared" si="12"/>
        <v>sandra milena Restrepo Restrepo</v>
      </c>
      <c r="H200" s="7" t="s">
        <v>36</v>
      </c>
      <c r="I200" s="19">
        <v>32402</v>
      </c>
      <c r="J200" s="8">
        <f t="shared" si="13"/>
        <v>35</v>
      </c>
      <c r="K200" s="22" t="s">
        <v>276</v>
      </c>
      <c r="L200" s="7">
        <v>3126917002</v>
      </c>
      <c r="M200" s="7" t="s">
        <v>766</v>
      </c>
      <c r="N200" s="23" t="s">
        <v>1083</v>
      </c>
      <c r="O200" s="7" t="s">
        <v>51</v>
      </c>
      <c r="P200" s="7" t="s">
        <v>52</v>
      </c>
      <c r="Q200" s="7" t="s">
        <v>1084</v>
      </c>
      <c r="R200" s="7" t="s">
        <v>1085</v>
      </c>
      <c r="S200" s="7" t="s">
        <v>131</v>
      </c>
      <c r="T200" s="131" t="s">
        <v>1086</v>
      </c>
      <c r="U200" s="13" t="s">
        <v>55</v>
      </c>
      <c r="V200" s="13" t="s">
        <v>22</v>
      </c>
      <c r="W200" s="13" t="s">
        <v>1087</v>
      </c>
      <c r="X200" s="21" t="s">
        <v>461</v>
      </c>
      <c r="Y200" s="21">
        <v>115</v>
      </c>
      <c r="Z200" s="21">
        <v>85</v>
      </c>
      <c r="AA200" s="21">
        <v>66</v>
      </c>
      <c r="AB200" s="21">
        <v>1.53</v>
      </c>
      <c r="AC200" s="81">
        <f t="shared" si="11"/>
        <v>28.194284249647573</v>
      </c>
      <c r="AD200" s="21" t="s">
        <v>76</v>
      </c>
      <c r="AE200" s="13" t="s">
        <v>56</v>
      </c>
      <c r="AF200" s="134" t="s">
        <v>244</v>
      </c>
      <c r="AG200" s="137" t="s">
        <v>399</v>
      </c>
      <c r="AH200" s="141" t="s">
        <v>2762</v>
      </c>
    </row>
    <row r="201" spans="1:34" customFormat="1" ht="70.5" customHeight="1" x14ac:dyDescent="0.35">
      <c r="A201" s="61">
        <v>200</v>
      </c>
      <c r="B201" s="17">
        <v>45521.734756944446</v>
      </c>
      <c r="C201" s="128" t="s">
        <v>994</v>
      </c>
      <c r="D201" s="7">
        <v>43405170</v>
      </c>
      <c r="E201" s="6" t="s">
        <v>1088</v>
      </c>
      <c r="F201" s="6" t="s">
        <v>1089</v>
      </c>
      <c r="G201" s="6" t="str">
        <f t="shared" si="12"/>
        <v>sandra patricia sierra arango</v>
      </c>
      <c r="H201" s="7" t="s">
        <v>36</v>
      </c>
      <c r="I201" s="19">
        <v>28270</v>
      </c>
      <c r="J201" s="8">
        <f t="shared" si="13"/>
        <v>47</v>
      </c>
      <c r="K201" s="22" t="s">
        <v>276</v>
      </c>
      <c r="L201" s="7">
        <v>3105079133</v>
      </c>
      <c r="M201" s="7" t="s">
        <v>720</v>
      </c>
      <c r="N201" s="7" t="s">
        <v>1090</v>
      </c>
      <c r="O201" s="7" t="s">
        <v>51</v>
      </c>
      <c r="P201" s="7" t="s">
        <v>52</v>
      </c>
      <c r="Q201" s="7" t="s">
        <v>1091</v>
      </c>
      <c r="R201" s="7" t="s">
        <v>1092</v>
      </c>
      <c r="S201" s="7" t="s">
        <v>131</v>
      </c>
      <c r="T201" s="131" t="s">
        <v>1093</v>
      </c>
      <c r="U201" s="13" t="s">
        <v>55</v>
      </c>
      <c r="V201" s="13" t="s">
        <v>22</v>
      </c>
      <c r="W201" s="13" t="s">
        <v>1094</v>
      </c>
      <c r="X201" s="21" t="s">
        <v>461</v>
      </c>
      <c r="Y201" s="21">
        <v>112</v>
      </c>
      <c r="Z201" s="21">
        <v>86</v>
      </c>
      <c r="AA201" s="21">
        <v>56</v>
      </c>
      <c r="AB201" s="21">
        <v>1.56</v>
      </c>
      <c r="AC201" s="81">
        <f t="shared" si="11"/>
        <v>23.011176857330703</v>
      </c>
      <c r="AD201" s="21" t="s">
        <v>76</v>
      </c>
      <c r="AE201" s="13" t="s">
        <v>77</v>
      </c>
      <c r="AF201" s="21" t="s">
        <v>460</v>
      </c>
      <c r="AG201" s="137" t="s">
        <v>399</v>
      </c>
      <c r="AH201" s="141" t="s">
        <v>2763</v>
      </c>
    </row>
    <row r="202" spans="1:34" customFormat="1" ht="70.5" customHeight="1" x14ac:dyDescent="0.35">
      <c r="A202" s="61">
        <v>201</v>
      </c>
      <c r="B202" s="17">
        <v>45521.72347222222</v>
      </c>
      <c r="C202" s="128" t="s">
        <v>994</v>
      </c>
      <c r="D202" s="7">
        <v>98568309</v>
      </c>
      <c r="E202" s="6" t="s">
        <v>1095</v>
      </c>
      <c r="F202" s="6" t="s">
        <v>1096</v>
      </c>
      <c r="G202" s="6" t="str">
        <f t="shared" si="12"/>
        <v>Confidio de Los Milagros Ramírez Pérez</v>
      </c>
      <c r="H202" s="7" t="s">
        <v>36</v>
      </c>
      <c r="I202" s="19">
        <v>20316</v>
      </c>
      <c r="J202" s="8">
        <f t="shared" si="13"/>
        <v>69</v>
      </c>
      <c r="K202" s="22" t="s">
        <v>276</v>
      </c>
      <c r="L202" s="7">
        <v>3046661720</v>
      </c>
      <c r="M202" s="7" t="s">
        <v>720</v>
      </c>
      <c r="N202" s="7" t="s">
        <v>1097</v>
      </c>
      <c r="O202" s="7" t="s">
        <v>143</v>
      </c>
      <c r="P202" s="7" t="s">
        <v>40</v>
      </c>
      <c r="Q202" s="7" t="s">
        <v>460</v>
      </c>
      <c r="R202" s="7" t="s">
        <v>1098</v>
      </c>
      <c r="S202" s="7" t="s">
        <v>86</v>
      </c>
      <c r="T202" s="131" t="s">
        <v>1099</v>
      </c>
      <c r="U202" s="135" t="s">
        <v>140</v>
      </c>
      <c r="V202" s="13" t="s">
        <v>22</v>
      </c>
      <c r="W202" s="13" t="s">
        <v>1100</v>
      </c>
      <c r="X202" s="21" t="s">
        <v>461</v>
      </c>
      <c r="Y202" s="21">
        <v>107</v>
      </c>
      <c r="Z202" s="21">
        <v>78</v>
      </c>
      <c r="AA202" s="21">
        <v>45</v>
      </c>
      <c r="AB202" s="21">
        <v>1.6</v>
      </c>
      <c r="AC202" s="81">
        <f t="shared" si="11"/>
        <v>17.578124999999996</v>
      </c>
      <c r="AD202" s="21" t="s">
        <v>60</v>
      </c>
      <c r="AE202" s="13" t="s">
        <v>56</v>
      </c>
      <c r="AF202" s="136" t="s">
        <v>153</v>
      </c>
      <c r="AG202" s="13" t="s">
        <v>439</v>
      </c>
      <c r="AH202" s="141" t="s">
        <v>2764</v>
      </c>
    </row>
    <row r="203" spans="1:34" customFormat="1" ht="70.5" customHeight="1" x14ac:dyDescent="0.35">
      <c r="A203" s="61">
        <v>202</v>
      </c>
      <c r="B203" s="17">
        <v>45521.709340277775</v>
      </c>
      <c r="C203" s="128" t="s">
        <v>994</v>
      </c>
      <c r="D203" s="7">
        <v>1037571999</v>
      </c>
      <c r="E203" s="6" t="s">
        <v>1101</v>
      </c>
      <c r="F203" s="6" t="s">
        <v>1102</v>
      </c>
      <c r="G203" s="6" t="str">
        <f t="shared" si="12"/>
        <v>Leidy Johana Alzate Muñoz</v>
      </c>
      <c r="H203" s="7" t="s">
        <v>36</v>
      </c>
      <c r="I203" s="19">
        <v>31518</v>
      </c>
      <c r="J203" s="8">
        <f t="shared" si="13"/>
        <v>38</v>
      </c>
      <c r="K203" s="22" t="s">
        <v>276</v>
      </c>
      <c r="L203" s="7">
        <v>3004760484</v>
      </c>
      <c r="M203" s="7" t="s">
        <v>729</v>
      </c>
      <c r="N203" s="23" t="s">
        <v>1103</v>
      </c>
      <c r="O203" s="7" t="s">
        <v>51</v>
      </c>
      <c r="P203" s="7" t="s">
        <v>52</v>
      </c>
      <c r="Q203" s="7" t="s">
        <v>1104</v>
      </c>
      <c r="R203" s="7" t="s">
        <v>184</v>
      </c>
      <c r="S203" s="7" t="s">
        <v>131</v>
      </c>
      <c r="T203" s="131" t="s">
        <v>1105</v>
      </c>
      <c r="U203" s="135" t="s">
        <v>140</v>
      </c>
      <c r="V203" s="13" t="s">
        <v>725</v>
      </c>
      <c r="W203" s="13" t="s">
        <v>460</v>
      </c>
      <c r="X203" s="21" t="s">
        <v>461</v>
      </c>
      <c r="Y203" s="21">
        <v>116</v>
      </c>
      <c r="Z203" s="21">
        <v>89</v>
      </c>
      <c r="AA203" s="21">
        <v>78</v>
      </c>
      <c r="AB203" s="21">
        <v>1.6</v>
      </c>
      <c r="AC203" s="81">
        <f t="shared" si="11"/>
        <v>30.468749999999993</v>
      </c>
      <c r="AD203" s="21" t="s">
        <v>76</v>
      </c>
      <c r="AE203" s="13" t="s">
        <v>46</v>
      </c>
      <c r="AF203" s="21"/>
      <c r="AG203" s="137" t="s">
        <v>399</v>
      </c>
      <c r="AH203" s="141" t="s">
        <v>1106</v>
      </c>
    </row>
    <row r="204" spans="1:34" customFormat="1" ht="70.5" customHeight="1" x14ac:dyDescent="0.35">
      <c r="A204" s="61">
        <v>203</v>
      </c>
      <c r="B204" s="17">
        <v>45521.703726851854</v>
      </c>
      <c r="C204" s="128" t="s">
        <v>994</v>
      </c>
      <c r="D204" s="7">
        <v>1042775464</v>
      </c>
      <c r="E204" s="6" t="s">
        <v>1107</v>
      </c>
      <c r="F204" s="6" t="s">
        <v>1108</v>
      </c>
      <c r="G204" s="6" t="str">
        <f t="shared" si="12"/>
        <v>Angela Cristina Zapata Vásquez</v>
      </c>
      <c r="H204" s="7" t="s">
        <v>36</v>
      </c>
      <c r="I204" s="19">
        <v>36395</v>
      </c>
      <c r="J204" s="8">
        <f t="shared" si="13"/>
        <v>24</v>
      </c>
      <c r="K204" s="22" t="s">
        <v>203</v>
      </c>
      <c r="L204" s="7">
        <v>3195765277</v>
      </c>
      <c r="M204" s="7" t="s">
        <v>720</v>
      </c>
      <c r="N204" s="7" t="s">
        <v>1109</v>
      </c>
      <c r="O204" s="7" t="s">
        <v>143</v>
      </c>
      <c r="P204" s="7" t="s">
        <v>40</v>
      </c>
      <c r="Q204" s="7" t="s">
        <v>460</v>
      </c>
      <c r="R204" s="7" t="s">
        <v>213</v>
      </c>
      <c r="S204" s="7" t="s">
        <v>331</v>
      </c>
      <c r="T204" s="131" t="s">
        <v>1110</v>
      </c>
      <c r="U204" s="13" t="s">
        <v>55</v>
      </c>
      <c r="V204" s="13" t="s">
        <v>725</v>
      </c>
      <c r="W204" s="13" t="s">
        <v>460</v>
      </c>
      <c r="X204" s="21" t="s">
        <v>461</v>
      </c>
      <c r="Y204" s="21">
        <v>106</v>
      </c>
      <c r="Z204" s="21">
        <v>74</v>
      </c>
      <c r="AA204" s="21">
        <v>63</v>
      </c>
      <c r="AB204" s="21">
        <v>1.55</v>
      </c>
      <c r="AC204" s="81">
        <f t="shared" si="11"/>
        <v>26.22268470343392</v>
      </c>
      <c r="AD204" s="21" t="s">
        <v>76</v>
      </c>
      <c r="AE204" s="13" t="s">
        <v>77</v>
      </c>
      <c r="AF204" s="21" t="s">
        <v>460</v>
      </c>
      <c r="AG204" s="13" t="s">
        <v>406</v>
      </c>
      <c r="AH204" s="141" t="s">
        <v>2765</v>
      </c>
    </row>
    <row r="205" spans="1:34" customFormat="1" ht="70.5" customHeight="1" x14ac:dyDescent="0.35">
      <c r="A205" s="61">
        <v>204</v>
      </c>
      <c r="B205" s="17">
        <v>45521.697118055556</v>
      </c>
      <c r="C205" s="128" t="s">
        <v>994</v>
      </c>
      <c r="D205" s="7">
        <v>3518222</v>
      </c>
      <c r="E205" s="6" t="s">
        <v>1111</v>
      </c>
      <c r="F205" s="6" t="s">
        <v>996</v>
      </c>
      <c r="G205" s="6" t="str">
        <f t="shared" si="12"/>
        <v>Pedro Pablo Restrepo Álvarez</v>
      </c>
      <c r="H205" s="7" t="s">
        <v>62</v>
      </c>
      <c r="I205" s="19">
        <v>20328</v>
      </c>
      <c r="J205" s="8">
        <f t="shared" si="13"/>
        <v>68</v>
      </c>
      <c r="K205" s="22" t="s">
        <v>63</v>
      </c>
      <c r="L205" s="7">
        <v>3137110791</v>
      </c>
      <c r="M205" s="7" t="s">
        <v>720</v>
      </c>
      <c r="N205" s="23" t="s">
        <v>1112</v>
      </c>
      <c r="O205" s="7" t="s">
        <v>51</v>
      </c>
      <c r="P205" s="7" t="s">
        <v>40</v>
      </c>
      <c r="Q205" s="7" t="s">
        <v>1113</v>
      </c>
      <c r="R205" s="7" t="s">
        <v>875</v>
      </c>
      <c r="S205" s="7" t="s">
        <v>131</v>
      </c>
      <c r="T205" s="131" t="s">
        <v>1114</v>
      </c>
      <c r="U205" s="135" t="s">
        <v>140</v>
      </c>
      <c r="V205" s="13" t="s">
        <v>22</v>
      </c>
      <c r="W205" s="13" t="s">
        <v>1115</v>
      </c>
      <c r="X205" s="21" t="s">
        <v>461</v>
      </c>
      <c r="Y205" s="21">
        <v>138</v>
      </c>
      <c r="Z205" s="21">
        <v>86</v>
      </c>
      <c r="AA205" s="21">
        <v>64</v>
      </c>
      <c r="AB205" s="21">
        <v>1.6</v>
      </c>
      <c r="AC205" s="81">
        <f t="shared" si="11"/>
        <v>24.999999999999996</v>
      </c>
      <c r="AD205" s="21" t="s">
        <v>60</v>
      </c>
      <c r="AE205" s="13" t="s">
        <v>56</v>
      </c>
      <c r="AF205" s="136" t="s">
        <v>153</v>
      </c>
      <c r="AG205" s="13" t="s">
        <v>439</v>
      </c>
      <c r="AH205" s="141" t="s">
        <v>2766</v>
      </c>
    </row>
    <row r="206" spans="1:34" customFormat="1" ht="70.5" customHeight="1" x14ac:dyDescent="0.35">
      <c r="A206" s="61">
        <v>205</v>
      </c>
      <c r="B206" s="17">
        <v>45521.690532407411</v>
      </c>
      <c r="C206" s="128" t="s">
        <v>994</v>
      </c>
      <c r="D206" s="7">
        <v>8345671</v>
      </c>
      <c r="E206" s="6" t="s">
        <v>1116</v>
      </c>
      <c r="F206" s="6" t="s">
        <v>1117</v>
      </c>
      <c r="G206" s="6" t="str">
        <f t="shared" si="12"/>
        <v>Luis Alberto Vélez Vélez</v>
      </c>
      <c r="H206" s="7" t="s">
        <v>62</v>
      </c>
      <c r="I206" s="19">
        <v>15797</v>
      </c>
      <c r="J206" s="8">
        <f t="shared" si="13"/>
        <v>81</v>
      </c>
      <c r="K206" s="22" t="s">
        <v>63</v>
      </c>
      <c r="L206" s="7">
        <v>6042760261</v>
      </c>
      <c r="M206" s="7" t="s">
        <v>729</v>
      </c>
      <c r="N206" s="129" t="s">
        <v>1118</v>
      </c>
      <c r="O206" s="7" t="s">
        <v>143</v>
      </c>
      <c r="P206" s="7" t="s">
        <v>40</v>
      </c>
      <c r="Q206" s="7" t="s">
        <v>1119</v>
      </c>
      <c r="R206" s="7" t="s">
        <v>875</v>
      </c>
      <c r="S206" s="7" t="s">
        <v>157</v>
      </c>
      <c r="T206" s="131" t="s">
        <v>1120</v>
      </c>
      <c r="U206" s="135" t="s">
        <v>140</v>
      </c>
      <c r="V206" s="13" t="s">
        <v>749</v>
      </c>
      <c r="W206" s="13" t="s">
        <v>460</v>
      </c>
      <c r="X206" s="21" t="s">
        <v>461</v>
      </c>
      <c r="Y206" s="21">
        <v>126</v>
      </c>
      <c r="Z206" s="21">
        <v>87</v>
      </c>
      <c r="AA206" s="21">
        <v>54</v>
      </c>
      <c r="AB206" s="21">
        <v>1.54</v>
      </c>
      <c r="AC206" s="81">
        <f t="shared" si="11"/>
        <v>22.769438353853939</v>
      </c>
      <c r="AD206" s="21" t="s">
        <v>60</v>
      </c>
      <c r="AE206" s="13" t="s">
        <v>77</v>
      </c>
      <c r="AF206" s="21" t="s">
        <v>460</v>
      </c>
      <c r="AG206" s="13" t="s">
        <v>1012</v>
      </c>
      <c r="AH206" s="141" t="s">
        <v>2767</v>
      </c>
    </row>
    <row r="207" spans="1:34" customFormat="1" ht="70.5" customHeight="1" x14ac:dyDescent="0.35">
      <c r="A207" s="61">
        <v>206</v>
      </c>
      <c r="B207" s="17">
        <v>45521.68068287037</v>
      </c>
      <c r="C207" s="128" t="s">
        <v>994</v>
      </c>
      <c r="D207" s="7">
        <v>42886820</v>
      </c>
      <c r="E207" s="6" t="s">
        <v>1121</v>
      </c>
      <c r="F207" s="6" t="s">
        <v>1122</v>
      </c>
      <c r="G207" s="6" t="str">
        <f t="shared" si="12"/>
        <v>Margarita María Hernández Sánchez</v>
      </c>
      <c r="H207" s="7" t="s">
        <v>36</v>
      </c>
      <c r="I207" s="19">
        <v>23245</v>
      </c>
      <c r="J207" s="8">
        <f t="shared" si="13"/>
        <v>60</v>
      </c>
      <c r="K207" s="113" t="s">
        <v>48</v>
      </c>
      <c r="L207" s="7">
        <v>3003717424</v>
      </c>
      <c r="M207" s="7" t="s">
        <v>720</v>
      </c>
      <c r="N207" s="23" t="s">
        <v>1123</v>
      </c>
      <c r="O207" s="7" t="s">
        <v>51</v>
      </c>
      <c r="P207" s="7" t="s">
        <v>52</v>
      </c>
      <c r="Q207" s="7" t="s">
        <v>1124</v>
      </c>
      <c r="R207" s="7" t="s">
        <v>649</v>
      </c>
      <c r="S207" s="7" t="s">
        <v>131</v>
      </c>
      <c r="T207" s="131" t="s">
        <v>1125</v>
      </c>
      <c r="U207" s="135" t="s">
        <v>140</v>
      </c>
      <c r="V207" s="13" t="s">
        <v>22</v>
      </c>
      <c r="W207" s="13" t="s">
        <v>1126</v>
      </c>
      <c r="X207" s="21" t="s">
        <v>461</v>
      </c>
      <c r="Y207" s="21">
        <v>116</v>
      </c>
      <c r="Z207" s="21">
        <v>76</v>
      </c>
      <c r="AA207" s="21">
        <v>61</v>
      </c>
      <c r="AB207" s="21">
        <v>1.6</v>
      </c>
      <c r="AC207" s="81">
        <f t="shared" si="11"/>
        <v>23.828124999999996</v>
      </c>
      <c r="AD207" s="21" t="s">
        <v>76</v>
      </c>
      <c r="AE207" s="13" t="s">
        <v>46</v>
      </c>
      <c r="AF207" s="21"/>
      <c r="AG207" s="13" t="s">
        <v>439</v>
      </c>
      <c r="AH207" s="141" t="s">
        <v>2768</v>
      </c>
    </row>
    <row r="208" spans="1:34" customFormat="1" ht="70.5" customHeight="1" x14ac:dyDescent="0.35">
      <c r="A208" s="61">
        <v>207</v>
      </c>
      <c r="B208" s="17">
        <v>45521.664699074077</v>
      </c>
      <c r="C208" s="128" t="s">
        <v>994</v>
      </c>
      <c r="D208" s="7">
        <v>4178872</v>
      </c>
      <c r="E208" s="6" t="s">
        <v>1127</v>
      </c>
      <c r="F208" s="6" t="s">
        <v>1128</v>
      </c>
      <c r="G208" s="6" t="str">
        <f t="shared" si="12"/>
        <v>Carmen Cristina Lasprilla de Bonilla</v>
      </c>
      <c r="H208" s="7" t="s">
        <v>36</v>
      </c>
      <c r="I208" s="19">
        <v>18753</v>
      </c>
      <c r="J208" s="8">
        <f t="shared" si="13"/>
        <v>73</v>
      </c>
      <c r="K208" s="22" t="s">
        <v>74</v>
      </c>
      <c r="L208" s="7">
        <v>3126074208</v>
      </c>
      <c r="M208" s="7" t="s">
        <v>729</v>
      </c>
      <c r="N208" s="23" t="s">
        <v>1129</v>
      </c>
      <c r="O208" s="7" t="s">
        <v>51</v>
      </c>
      <c r="P208" s="7" t="s">
        <v>52</v>
      </c>
      <c r="Q208" s="7" t="s">
        <v>1130</v>
      </c>
      <c r="R208" s="7" t="s">
        <v>1131</v>
      </c>
      <c r="S208" s="7" t="s">
        <v>131</v>
      </c>
      <c r="T208" s="131" t="s">
        <v>1132</v>
      </c>
      <c r="U208" s="13" t="s">
        <v>55</v>
      </c>
      <c r="V208" s="13" t="s">
        <v>152</v>
      </c>
      <c r="W208" s="13" t="s">
        <v>460</v>
      </c>
      <c r="X208" s="21" t="s">
        <v>461</v>
      </c>
      <c r="Y208" s="21">
        <v>113</v>
      </c>
      <c r="Z208" s="21">
        <v>85</v>
      </c>
      <c r="AA208" s="21">
        <v>72</v>
      </c>
      <c r="AB208" s="21">
        <v>1.56</v>
      </c>
      <c r="AC208" s="81">
        <f t="shared" si="11"/>
        <v>29.585798816568044</v>
      </c>
      <c r="AD208" s="21" t="s">
        <v>76</v>
      </c>
      <c r="AE208" s="13" t="s">
        <v>77</v>
      </c>
      <c r="AF208" s="21" t="s">
        <v>460</v>
      </c>
      <c r="AG208" s="13" t="s">
        <v>439</v>
      </c>
      <c r="AH208" s="141" t="s">
        <v>2769</v>
      </c>
    </row>
    <row r="209" spans="1:34" customFormat="1" ht="70.5" customHeight="1" x14ac:dyDescent="0.35">
      <c r="A209" s="61">
        <v>208</v>
      </c>
      <c r="B209" s="17">
        <v>45521.646585648145</v>
      </c>
      <c r="C209" s="128" t="s">
        <v>994</v>
      </c>
      <c r="D209" s="7">
        <v>3567957</v>
      </c>
      <c r="E209" s="6" t="s">
        <v>1133</v>
      </c>
      <c r="F209" s="6" t="s">
        <v>1134</v>
      </c>
      <c r="G209" s="6" t="str">
        <f t="shared" si="12"/>
        <v>John Jairo Montoya Gómez</v>
      </c>
      <c r="H209" s="7" t="s">
        <v>62</v>
      </c>
      <c r="I209" s="19">
        <v>22096</v>
      </c>
      <c r="J209" s="8">
        <f t="shared" si="13"/>
        <v>64</v>
      </c>
      <c r="K209" s="22" t="s">
        <v>74</v>
      </c>
      <c r="L209" s="7">
        <v>3206945899</v>
      </c>
      <c r="M209" s="7" t="s">
        <v>729</v>
      </c>
      <c r="N209" s="7" t="s">
        <v>1135</v>
      </c>
      <c r="O209" s="7" t="s">
        <v>51</v>
      </c>
      <c r="P209" s="7" t="s">
        <v>52</v>
      </c>
      <c r="Q209" s="7" t="s">
        <v>1136</v>
      </c>
      <c r="R209" s="7" t="s">
        <v>396</v>
      </c>
      <c r="S209" s="7" t="s">
        <v>131</v>
      </c>
      <c r="T209" s="131" t="s">
        <v>1137</v>
      </c>
      <c r="U209" s="132" t="s">
        <v>43</v>
      </c>
      <c r="V209" s="13" t="s">
        <v>152</v>
      </c>
      <c r="W209" s="13" t="s">
        <v>460</v>
      </c>
      <c r="X209" s="21" t="s">
        <v>461</v>
      </c>
      <c r="Y209" s="21">
        <v>144</v>
      </c>
      <c r="Z209" s="21">
        <v>95</v>
      </c>
      <c r="AA209" s="21">
        <v>82</v>
      </c>
      <c r="AB209" s="21">
        <v>1.69</v>
      </c>
      <c r="AC209" s="81">
        <f t="shared" si="11"/>
        <v>28.71047932495361</v>
      </c>
      <c r="AD209" s="21" t="s">
        <v>76</v>
      </c>
      <c r="AE209" s="13" t="s">
        <v>46</v>
      </c>
      <c r="AF209" s="21"/>
      <c r="AG209" s="13" t="s">
        <v>1012</v>
      </c>
      <c r="AH209" s="141" t="s">
        <v>2770</v>
      </c>
    </row>
    <row r="210" spans="1:34" customFormat="1" ht="70.5" customHeight="1" x14ac:dyDescent="0.35">
      <c r="A210" s="61">
        <v>209</v>
      </c>
      <c r="B210" s="17">
        <v>45521.635462962964</v>
      </c>
      <c r="C210" s="128" t="s">
        <v>994</v>
      </c>
      <c r="D210" s="7">
        <v>70111810</v>
      </c>
      <c r="E210" s="6" t="s">
        <v>1138</v>
      </c>
      <c r="F210" s="6" t="s">
        <v>1139</v>
      </c>
      <c r="G210" s="6" t="str">
        <f t="shared" si="12"/>
        <v>Mario Villegas Suárez</v>
      </c>
      <c r="H210" s="7" t="s">
        <v>62</v>
      </c>
      <c r="I210" s="19">
        <v>19615</v>
      </c>
      <c r="J210" s="8">
        <f t="shared" si="13"/>
        <v>70</v>
      </c>
      <c r="K210" s="22" t="s">
        <v>63</v>
      </c>
      <c r="L210" s="7">
        <v>3112699637</v>
      </c>
      <c r="M210" s="7" t="s">
        <v>729</v>
      </c>
      <c r="N210" s="7" t="s">
        <v>460</v>
      </c>
      <c r="O210" s="7" t="s">
        <v>134</v>
      </c>
      <c r="P210" s="7" t="s">
        <v>40</v>
      </c>
      <c r="Q210" s="7" t="s">
        <v>460</v>
      </c>
      <c r="R210" s="7" t="s">
        <v>985</v>
      </c>
      <c r="S210" s="7" t="s">
        <v>131</v>
      </c>
      <c r="T210" s="131" t="s">
        <v>1140</v>
      </c>
      <c r="U210" s="135" t="s">
        <v>140</v>
      </c>
      <c r="V210" s="13" t="s">
        <v>22</v>
      </c>
      <c r="W210" s="13" t="s">
        <v>1141</v>
      </c>
      <c r="X210" s="21" t="s">
        <v>480</v>
      </c>
      <c r="Y210" s="21">
        <v>133</v>
      </c>
      <c r="Z210" s="21">
        <v>96</v>
      </c>
      <c r="AA210" s="21">
        <v>95</v>
      </c>
      <c r="AB210" s="21">
        <v>1.7</v>
      </c>
      <c r="AC210" s="81">
        <f t="shared" si="11"/>
        <v>32.871972318339104</v>
      </c>
      <c r="AD210" s="21" t="s">
        <v>76</v>
      </c>
      <c r="AE210" s="13" t="s">
        <v>56</v>
      </c>
      <c r="AF210" s="136" t="s">
        <v>153</v>
      </c>
      <c r="AG210" s="13" t="s">
        <v>439</v>
      </c>
      <c r="AH210" s="141" t="s">
        <v>2771</v>
      </c>
    </row>
    <row r="211" spans="1:34" customFormat="1" ht="70.5" customHeight="1" x14ac:dyDescent="0.35">
      <c r="A211" s="61">
        <v>210</v>
      </c>
      <c r="B211" s="17">
        <v>45521.620740740742</v>
      </c>
      <c r="C211" s="128" t="s">
        <v>994</v>
      </c>
      <c r="D211" s="7">
        <v>43405169</v>
      </c>
      <c r="E211" s="6" t="s">
        <v>1142</v>
      </c>
      <c r="F211" s="6" t="s">
        <v>1143</v>
      </c>
      <c r="G211" s="6" t="str">
        <f t="shared" si="12"/>
        <v>María Teresa Sierra Arango</v>
      </c>
      <c r="H211" s="7" t="s">
        <v>36</v>
      </c>
      <c r="I211" s="19">
        <v>27864</v>
      </c>
      <c r="J211" s="8">
        <f t="shared" si="13"/>
        <v>48</v>
      </c>
      <c r="K211" s="22" t="s">
        <v>74</v>
      </c>
      <c r="L211" s="7">
        <v>3207985823</v>
      </c>
      <c r="M211" s="7" t="s">
        <v>720</v>
      </c>
      <c r="N211" s="7" t="s">
        <v>1144</v>
      </c>
      <c r="O211" s="7" t="s">
        <v>51</v>
      </c>
      <c r="P211" s="7" t="s">
        <v>52</v>
      </c>
      <c r="Q211" s="7" t="s">
        <v>1145</v>
      </c>
      <c r="R211" s="7" t="s">
        <v>184</v>
      </c>
      <c r="S211" s="7" t="s">
        <v>157</v>
      </c>
      <c r="T211" s="131" t="s">
        <v>1146</v>
      </c>
      <c r="U211" s="135" t="s">
        <v>140</v>
      </c>
      <c r="V211" s="13" t="s">
        <v>22</v>
      </c>
      <c r="W211" s="13" t="s">
        <v>1147</v>
      </c>
      <c r="X211" s="21" t="s">
        <v>461</v>
      </c>
      <c r="Y211" s="21">
        <v>131</v>
      </c>
      <c r="Z211" s="21">
        <v>89</v>
      </c>
      <c r="AA211" s="21">
        <v>63</v>
      </c>
      <c r="AB211" s="21">
        <v>1.69</v>
      </c>
      <c r="AC211" s="81">
        <f t="shared" si="11"/>
        <v>22.058051188683873</v>
      </c>
      <c r="AD211" s="21" t="s">
        <v>76</v>
      </c>
      <c r="AE211" s="13" t="s">
        <v>46</v>
      </c>
      <c r="AF211" s="21"/>
      <c r="AG211" s="137" t="s">
        <v>399</v>
      </c>
      <c r="AH211" s="141" t="s">
        <v>2772</v>
      </c>
    </row>
    <row r="212" spans="1:34" customFormat="1" ht="70.5" customHeight="1" x14ac:dyDescent="0.35">
      <c r="A212" s="61">
        <v>211</v>
      </c>
      <c r="B212" s="17">
        <v>45521.616064814814</v>
      </c>
      <c r="C212" s="128" t="s">
        <v>994</v>
      </c>
      <c r="D212" s="7">
        <v>42865259</v>
      </c>
      <c r="E212" s="6" t="s">
        <v>1148</v>
      </c>
      <c r="F212" s="6" t="s">
        <v>1149</v>
      </c>
      <c r="G212" s="6" t="str">
        <f t="shared" si="12"/>
        <v>Fanny Narváez Narváez</v>
      </c>
      <c r="H212" s="7" t="s">
        <v>36</v>
      </c>
      <c r="I212" s="19">
        <v>19773</v>
      </c>
      <c r="J212" s="8">
        <f t="shared" si="13"/>
        <v>70</v>
      </c>
      <c r="K212" s="22" t="s">
        <v>37</v>
      </c>
      <c r="L212" s="7" t="s">
        <v>1150</v>
      </c>
      <c r="M212" s="7" t="s">
        <v>720</v>
      </c>
      <c r="N212" s="7" t="s">
        <v>460</v>
      </c>
      <c r="O212" s="7" t="s">
        <v>143</v>
      </c>
      <c r="P212" s="7" t="s">
        <v>40</v>
      </c>
      <c r="Q212" s="7" t="s">
        <v>1151</v>
      </c>
      <c r="R212" s="7" t="s">
        <v>136</v>
      </c>
      <c r="S212" s="7" t="s">
        <v>131</v>
      </c>
      <c r="T212" s="131" t="s">
        <v>1152</v>
      </c>
      <c r="U212" s="135" t="s">
        <v>140</v>
      </c>
      <c r="V212" s="13" t="s">
        <v>22</v>
      </c>
      <c r="W212" s="13" t="s">
        <v>785</v>
      </c>
      <c r="X212" s="21" t="s">
        <v>461</v>
      </c>
      <c r="Y212" s="21">
        <v>135</v>
      </c>
      <c r="Z212" s="21">
        <v>74</v>
      </c>
      <c r="AA212" s="21">
        <v>57</v>
      </c>
      <c r="AB212" s="21">
        <v>1.55</v>
      </c>
      <c r="AC212" s="81">
        <f t="shared" si="11"/>
        <v>23.725286160249738</v>
      </c>
      <c r="AD212" s="21" t="s">
        <v>76</v>
      </c>
      <c r="AE212" s="13" t="s">
        <v>77</v>
      </c>
      <c r="AF212" s="21" t="s">
        <v>460</v>
      </c>
      <c r="AG212" s="13" t="s">
        <v>439</v>
      </c>
      <c r="AH212" s="141" t="s">
        <v>2773</v>
      </c>
    </row>
    <row r="213" spans="1:34" customFormat="1" ht="70.5" customHeight="1" x14ac:dyDescent="0.35">
      <c r="A213" s="61">
        <v>212</v>
      </c>
      <c r="B213" s="17">
        <v>45521.608888888892</v>
      </c>
      <c r="C213" s="128" t="s">
        <v>994</v>
      </c>
      <c r="D213" s="7">
        <v>42965475</v>
      </c>
      <c r="E213" s="6" t="s">
        <v>1153</v>
      </c>
      <c r="F213" s="6" t="s">
        <v>1154</v>
      </c>
      <c r="G213" s="6" t="str">
        <f t="shared" si="12"/>
        <v>Gloria María Ríos Olivares</v>
      </c>
      <c r="H213" s="7" t="s">
        <v>36</v>
      </c>
      <c r="I213" s="19">
        <v>20738</v>
      </c>
      <c r="J213" s="8">
        <f t="shared" si="13"/>
        <v>67</v>
      </c>
      <c r="K213" s="113" t="s">
        <v>48</v>
      </c>
      <c r="L213" s="7">
        <v>3108961834</v>
      </c>
      <c r="M213" s="7" t="s">
        <v>720</v>
      </c>
      <c r="N213" s="7" t="s">
        <v>460</v>
      </c>
      <c r="O213" s="7" t="s">
        <v>80</v>
      </c>
      <c r="P213" s="7" t="s">
        <v>52</v>
      </c>
      <c r="Q213" s="7" t="s">
        <v>1155</v>
      </c>
      <c r="R213" s="7" t="s">
        <v>302</v>
      </c>
      <c r="S213" s="7" t="s">
        <v>157</v>
      </c>
      <c r="T213" s="131" t="s">
        <v>1156</v>
      </c>
      <c r="U213" s="135" t="s">
        <v>140</v>
      </c>
      <c r="V213" s="13" t="s">
        <v>743</v>
      </c>
      <c r="W213" s="13" t="s">
        <v>460</v>
      </c>
      <c r="X213" s="21" t="s">
        <v>461</v>
      </c>
      <c r="Y213" s="21">
        <v>140</v>
      </c>
      <c r="Z213" s="21">
        <v>82</v>
      </c>
      <c r="AA213" s="21">
        <v>51</v>
      </c>
      <c r="AB213" s="21">
        <v>1.6</v>
      </c>
      <c r="AC213" s="81">
        <f t="shared" si="11"/>
        <v>19.921874999999996</v>
      </c>
      <c r="AD213" s="21" t="s">
        <v>76</v>
      </c>
      <c r="AE213" s="13" t="s">
        <v>56</v>
      </c>
      <c r="AF213" s="134" t="s">
        <v>930</v>
      </c>
      <c r="AG213" s="16" t="s">
        <v>418</v>
      </c>
      <c r="AH213" s="141" t="s">
        <v>2774</v>
      </c>
    </row>
    <row r="214" spans="1:34" customFormat="1" ht="70.5" customHeight="1" x14ac:dyDescent="0.35">
      <c r="A214" s="61">
        <v>213</v>
      </c>
      <c r="B214" s="17">
        <v>45521.602094907408</v>
      </c>
      <c r="C214" s="128" t="s">
        <v>994</v>
      </c>
      <c r="D214" s="7">
        <v>32240678</v>
      </c>
      <c r="E214" s="6" t="s">
        <v>891</v>
      </c>
      <c r="F214" s="6" t="s">
        <v>1157</v>
      </c>
      <c r="G214" s="6" t="str">
        <f t="shared" si="12"/>
        <v>Lina Marcela Urán González</v>
      </c>
      <c r="H214" s="7" t="s">
        <v>36</v>
      </c>
      <c r="I214" s="19">
        <v>30285</v>
      </c>
      <c r="J214" s="8">
        <f t="shared" si="13"/>
        <v>41</v>
      </c>
      <c r="K214" s="22" t="s">
        <v>74</v>
      </c>
      <c r="L214" s="7">
        <v>3016960015</v>
      </c>
      <c r="M214" s="7" t="s">
        <v>720</v>
      </c>
      <c r="N214" s="7" t="s">
        <v>1158</v>
      </c>
      <c r="O214" s="7" t="s">
        <v>51</v>
      </c>
      <c r="P214" s="7" t="s">
        <v>52</v>
      </c>
      <c r="Q214" s="7" t="s">
        <v>1159</v>
      </c>
      <c r="R214" s="7" t="s">
        <v>318</v>
      </c>
      <c r="S214" s="7" t="s">
        <v>131</v>
      </c>
      <c r="T214" s="131" t="s">
        <v>1160</v>
      </c>
      <c r="U214" s="135" t="s">
        <v>140</v>
      </c>
      <c r="V214" s="13" t="s">
        <v>459</v>
      </c>
      <c r="W214" s="13" t="s">
        <v>890</v>
      </c>
      <c r="X214" s="21" t="s">
        <v>461</v>
      </c>
      <c r="Y214" s="21">
        <v>132</v>
      </c>
      <c r="Z214" s="21">
        <v>83</v>
      </c>
      <c r="AA214" s="21">
        <v>105</v>
      </c>
      <c r="AB214" s="21">
        <v>1.6</v>
      </c>
      <c r="AC214" s="81">
        <f t="shared" si="11"/>
        <v>41.015624999999993</v>
      </c>
      <c r="AD214" s="21" t="s">
        <v>76</v>
      </c>
      <c r="AE214" s="13" t="s">
        <v>56</v>
      </c>
      <c r="AF214" s="134" t="s">
        <v>1161</v>
      </c>
      <c r="AG214" s="16" t="s">
        <v>1027</v>
      </c>
      <c r="AH214" s="141" t="s">
        <v>2775</v>
      </c>
    </row>
    <row r="215" spans="1:34" customFormat="1" ht="70.5" customHeight="1" x14ac:dyDescent="0.35">
      <c r="A215" s="61">
        <v>214</v>
      </c>
      <c r="B215" s="17">
        <v>45521.598530092589</v>
      </c>
      <c r="C215" s="128" t="s">
        <v>994</v>
      </c>
      <c r="D215" s="7">
        <v>1001498378</v>
      </c>
      <c r="E215" s="6" t="s">
        <v>1162</v>
      </c>
      <c r="F215" s="6" t="s">
        <v>1163</v>
      </c>
      <c r="G215" s="6" t="str">
        <f t="shared" si="12"/>
        <v>Astrid Verónica Castrillón Jaramillo</v>
      </c>
      <c r="H215" s="7" t="s">
        <v>36</v>
      </c>
      <c r="I215" s="19">
        <v>35790</v>
      </c>
      <c r="J215" s="8">
        <f t="shared" si="13"/>
        <v>26</v>
      </c>
      <c r="K215" s="22" t="s">
        <v>276</v>
      </c>
      <c r="L215" s="7">
        <v>3147288999</v>
      </c>
      <c r="M215" s="7" t="s">
        <v>720</v>
      </c>
      <c r="N215" s="7" t="s">
        <v>1164</v>
      </c>
      <c r="O215" s="7" t="s">
        <v>134</v>
      </c>
      <c r="P215" s="7" t="s">
        <v>52</v>
      </c>
      <c r="Q215" s="7" t="s">
        <v>1165</v>
      </c>
      <c r="R215" s="7" t="s">
        <v>1166</v>
      </c>
      <c r="S215" s="7" t="s">
        <v>131</v>
      </c>
      <c r="T215" s="131" t="s">
        <v>1167</v>
      </c>
      <c r="U215" s="132" t="s">
        <v>43</v>
      </c>
      <c r="V215" s="13" t="s">
        <v>725</v>
      </c>
      <c r="W215" s="13" t="s">
        <v>460</v>
      </c>
      <c r="X215" s="21" t="s">
        <v>461</v>
      </c>
      <c r="Y215" s="21">
        <v>105</v>
      </c>
      <c r="Z215" s="21">
        <v>81</v>
      </c>
      <c r="AA215" s="21">
        <v>65.8</v>
      </c>
      <c r="AB215" s="21">
        <v>1.61</v>
      </c>
      <c r="AC215" s="81">
        <f t="shared" si="11"/>
        <v>25.384823116392109</v>
      </c>
      <c r="AD215" s="21" t="s">
        <v>76</v>
      </c>
      <c r="AE215" s="13" t="s">
        <v>46</v>
      </c>
      <c r="AF215" s="21"/>
      <c r="AG215" s="13" t="s">
        <v>406</v>
      </c>
      <c r="AH215" s="141" t="s">
        <v>2776</v>
      </c>
    </row>
    <row r="216" spans="1:34" customFormat="1" ht="70.5" customHeight="1" x14ac:dyDescent="0.35">
      <c r="A216" s="61">
        <v>215</v>
      </c>
      <c r="B216" s="17">
        <v>45521.593599537038</v>
      </c>
      <c r="C216" s="128" t="s">
        <v>994</v>
      </c>
      <c r="D216" s="7">
        <v>98634936</v>
      </c>
      <c r="E216" s="6" t="s">
        <v>1168</v>
      </c>
      <c r="F216" s="6" t="s">
        <v>1082</v>
      </c>
      <c r="G216" s="6" t="str">
        <f t="shared" si="12"/>
        <v>Juan Pablo Restrepo Restrepo</v>
      </c>
      <c r="H216" s="7" t="s">
        <v>62</v>
      </c>
      <c r="I216" s="19">
        <v>28928</v>
      </c>
      <c r="J216" s="8">
        <f t="shared" si="13"/>
        <v>45</v>
      </c>
      <c r="K216" s="22" t="s">
        <v>74</v>
      </c>
      <c r="L216" s="7">
        <v>3046661720</v>
      </c>
      <c r="M216" s="7" t="s">
        <v>729</v>
      </c>
      <c r="N216" s="7" t="s">
        <v>1097</v>
      </c>
      <c r="O216" s="7" t="s">
        <v>51</v>
      </c>
      <c r="P216" s="7" t="s">
        <v>52</v>
      </c>
      <c r="Q216" s="7" t="s">
        <v>1169</v>
      </c>
      <c r="R216" s="7" t="s">
        <v>184</v>
      </c>
      <c r="S216" s="7" t="s">
        <v>131</v>
      </c>
      <c r="T216" s="131" t="s">
        <v>1170</v>
      </c>
      <c r="U216" s="132" t="s">
        <v>43</v>
      </c>
      <c r="V216" s="13" t="s">
        <v>725</v>
      </c>
      <c r="W216" s="13" t="s">
        <v>1171</v>
      </c>
      <c r="X216" s="21" t="s">
        <v>480</v>
      </c>
      <c r="Y216" s="21">
        <v>137</v>
      </c>
      <c r="Z216" s="21">
        <v>98</v>
      </c>
      <c r="AA216" s="21">
        <v>89</v>
      </c>
      <c r="AB216" s="21">
        <v>1.7</v>
      </c>
      <c r="AC216" s="81">
        <f t="shared" si="11"/>
        <v>30.795847750865054</v>
      </c>
      <c r="AD216" s="21" t="s">
        <v>76</v>
      </c>
      <c r="AE216" s="13" t="s">
        <v>77</v>
      </c>
      <c r="AF216" s="21" t="s">
        <v>1172</v>
      </c>
      <c r="AG216" s="137" t="s">
        <v>399</v>
      </c>
      <c r="AH216" s="141" t="s">
        <v>2777</v>
      </c>
    </row>
    <row r="217" spans="1:34" customFormat="1" ht="70.5" customHeight="1" x14ac:dyDescent="0.35">
      <c r="A217" s="61">
        <v>216</v>
      </c>
      <c r="B217" s="17">
        <v>45535</v>
      </c>
      <c r="C217" s="125" t="s">
        <v>342</v>
      </c>
      <c r="D217" s="7">
        <v>3501281</v>
      </c>
      <c r="E217" s="6" t="s">
        <v>1173</v>
      </c>
      <c r="F217" s="6"/>
      <c r="G217" s="6" t="str">
        <f t="shared" si="12"/>
        <v xml:space="preserve">Jesús María Ramírez Peláez </v>
      </c>
      <c r="H217" s="7" t="s">
        <v>62</v>
      </c>
      <c r="I217" s="19">
        <v>14395</v>
      </c>
      <c r="J217" s="8">
        <f t="shared" si="13"/>
        <v>85</v>
      </c>
      <c r="K217" s="113" t="s">
        <v>48</v>
      </c>
      <c r="L217" s="7">
        <v>3006753921</v>
      </c>
      <c r="M217" s="7" t="s">
        <v>1174</v>
      </c>
      <c r="N217" s="7"/>
      <c r="O217" s="7" t="s">
        <v>51</v>
      </c>
      <c r="P217" s="7" t="s">
        <v>52</v>
      </c>
      <c r="Q217" s="7" t="s">
        <v>1175</v>
      </c>
      <c r="R217" s="7" t="s">
        <v>342</v>
      </c>
      <c r="S217" s="7" t="s">
        <v>157</v>
      </c>
      <c r="T217" s="131" t="s">
        <v>1176</v>
      </c>
      <c r="U217" s="135" t="s">
        <v>140</v>
      </c>
      <c r="V217" s="13"/>
      <c r="W217" s="13"/>
      <c r="X217" s="21"/>
      <c r="Y217" s="21">
        <v>139</v>
      </c>
      <c r="Z217" s="21">
        <v>105</v>
      </c>
      <c r="AA217" s="21">
        <v>66</v>
      </c>
      <c r="AB217" s="21">
        <v>1.7</v>
      </c>
      <c r="AC217" s="81">
        <f t="shared" si="11"/>
        <v>22.837370242214536</v>
      </c>
      <c r="AD217" s="21"/>
      <c r="AE217" s="13" t="s">
        <v>77</v>
      </c>
      <c r="AF217" s="21"/>
      <c r="AG217" s="13" t="s">
        <v>439</v>
      </c>
      <c r="AH217" s="141" t="s">
        <v>1177</v>
      </c>
    </row>
    <row r="218" spans="1:34" customFormat="1" ht="70.5" customHeight="1" x14ac:dyDescent="0.35">
      <c r="A218" s="61">
        <v>217</v>
      </c>
      <c r="B218" s="17">
        <v>45535</v>
      </c>
      <c r="C218" s="125" t="s">
        <v>342</v>
      </c>
      <c r="D218" s="7">
        <v>42880769</v>
      </c>
      <c r="E218" s="6" t="s">
        <v>1178</v>
      </c>
      <c r="F218" s="6"/>
      <c r="G218" s="6" t="str">
        <f t="shared" si="12"/>
        <v xml:space="preserve">Dora Estela Ospina de Díaz </v>
      </c>
      <c r="H218" s="7" t="s">
        <v>36</v>
      </c>
      <c r="I218" s="19">
        <v>23391</v>
      </c>
      <c r="J218" s="8">
        <f t="shared" si="13"/>
        <v>60</v>
      </c>
      <c r="K218" s="22" t="s">
        <v>37</v>
      </c>
      <c r="L218" s="7">
        <v>3046652959</v>
      </c>
      <c r="M218" s="7" t="s">
        <v>38</v>
      </c>
      <c r="N218" s="23" t="s">
        <v>1179</v>
      </c>
      <c r="O218" s="7" t="s">
        <v>80</v>
      </c>
      <c r="P218" s="7" t="s">
        <v>40</v>
      </c>
      <c r="Q218" s="7" t="s">
        <v>1180</v>
      </c>
      <c r="R218" s="7" t="s">
        <v>1098</v>
      </c>
      <c r="S218" s="7" t="s">
        <v>131</v>
      </c>
      <c r="T218" s="131" t="s">
        <v>1181</v>
      </c>
      <c r="U218" s="13" t="s">
        <v>55</v>
      </c>
      <c r="V218" s="13"/>
      <c r="W218" s="13"/>
      <c r="X218" s="21"/>
      <c r="Y218" s="21">
        <v>89</v>
      </c>
      <c r="Z218" s="21">
        <v>75</v>
      </c>
      <c r="AA218" s="21">
        <v>58.5</v>
      </c>
      <c r="AB218" s="21">
        <v>1.6</v>
      </c>
      <c r="AC218" s="81">
        <f t="shared" si="11"/>
        <v>22.851562499999996</v>
      </c>
      <c r="AD218" s="21"/>
      <c r="AE218" s="13" t="s">
        <v>56</v>
      </c>
      <c r="AF218" s="134" t="s">
        <v>1182</v>
      </c>
      <c r="AG218" s="16"/>
      <c r="AH218" s="141" t="s">
        <v>1183</v>
      </c>
    </row>
    <row r="219" spans="1:34" customFormat="1" ht="70.5" customHeight="1" x14ac:dyDescent="0.35">
      <c r="A219" s="61">
        <v>218</v>
      </c>
      <c r="B219" s="17">
        <v>45535</v>
      </c>
      <c r="C219" s="125" t="s">
        <v>342</v>
      </c>
      <c r="D219" s="7">
        <v>42888002</v>
      </c>
      <c r="E219" s="6" t="s">
        <v>1184</v>
      </c>
      <c r="F219" s="6"/>
      <c r="G219" s="6" t="str">
        <f t="shared" si="12"/>
        <v xml:space="preserve">Silvia María Bolívar Gómez </v>
      </c>
      <c r="H219" s="7" t="s">
        <v>36</v>
      </c>
      <c r="I219" s="19">
        <v>23747</v>
      </c>
      <c r="J219" s="8">
        <f t="shared" si="13"/>
        <v>59</v>
      </c>
      <c r="K219" s="22" t="s">
        <v>37</v>
      </c>
      <c r="L219" s="7">
        <v>3023086044</v>
      </c>
      <c r="M219" s="7" t="s">
        <v>68</v>
      </c>
      <c r="N219" s="23" t="s">
        <v>1185</v>
      </c>
      <c r="O219" s="7" t="s">
        <v>80</v>
      </c>
      <c r="P219" s="7" t="s">
        <v>40</v>
      </c>
      <c r="Q219" s="7" t="s">
        <v>1186</v>
      </c>
      <c r="R219" s="7" t="s">
        <v>1187</v>
      </c>
      <c r="S219" s="7" t="s">
        <v>131</v>
      </c>
      <c r="T219" s="131" t="s">
        <v>645</v>
      </c>
      <c r="U219" s="135" t="s">
        <v>140</v>
      </c>
      <c r="V219" s="13"/>
      <c r="W219" s="13"/>
      <c r="X219" s="21"/>
      <c r="Y219" s="21">
        <v>148</v>
      </c>
      <c r="Z219" s="21">
        <v>101</v>
      </c>
      <c r="AA219" s="21">
        <v>96</v>
      </c>
      <c r="AB219" s="21">
        <v>1.65</v>
      </c>
      <c r="AC219" s="81">
        <f t="shared" si="11"/>
        <v>35.261707988980717</v>
      </c>
      <c r="AD219" s="21"/>
      <c r="AE219" s="13" t="s">
        <v>77</v>
      </c>
      <c r="AF219" s="21"/>
      <c r="AG219" s="137" t="s">
        <v>399</v>
      </c>
      <c r="AH219" s="141" t="s">
        <v>1188</v>
      </c>
    </row>
    <row r="220" spans="1:34" customFormat="1" ht="70.5" customHeight="1" x14ac:dyDescent="0.35">
      <c r="A220" s="61">
        <v>219</v>
      </c>
      <c r="B220" s="17">
        <v>45535</v>
      </c>
      <c r="C220" s="125" t="s">
        <v>342</v>
      </c>
      <c r="D220" s="7">
        <v>21723894</v>
      </c>
      <c r="E220" s="24" t="s">
        <v>1189</v>
      </c>
      <c r="F220" s="6"/>
      <c r="G220" s="6" t="str">
        <f t="shared" si="12"/>
        <v xml:space="preserve">Gabriela de Jesús Vasco Rendón </v>
      </c>
      <c r="H220" s="7" t="s">
        <v>36</v>
      </c>
      <c r="I220" s="19">
        <v>15399</v>
      </c>
      <c r="J220" s="8">
        <f t="shared" si="13"/>
        <v>82</v>
      </c>
      <c r="K220" s="113" t="s">
        <v>48</v>
      </c>
      <c r="L220" s="7">
        <v>3014464225</v>
      </c>
      <c r="M220" s="7" t="s">
        <v>49</v>
      </c>
      <c r="N220" s="7"/>
      <c r="O220" s="7" t="s">
        <v>80</v>
      </c>
      <c r="P220" s="7" t="s">
        <v>52</v>
      </c>
      <c r="Q220" s="7" t="s">
        <v>1190</v>
      </c>
      <c r="R220" s="7" t="s">
        <v>1187</v>
      </c>
      <c r="S220" s="7" t="s">
        <v>131</v>
      </c>
      <c r="T220" s="131" t="s">
        <v>1191</v>
      </c>
      <c r="U220" s="13" t="s">
        <v>55</v>
      </c>
      <c r="V220" s="13"/>
      <c r="W220" s="13"/>
      <c r="X220" s="21"/>
      <c r="Y220" s="21">
        <v>140</v>
      </c>
      <c r="Z220" s="21">
        <v>76</v>
      </c>
      <c r="AA220" s="21">
        <v>37.799999999999997</v>
      </c>
      <c r="AB220" s="21">
        <v>1.55</v>
      </c>
      <c r="AC220" s="81">
        <f t="shared" si="11"/>
        <v>15.733610822060351</v>
      </c>
      <c r="AD220" s="21"/>
      <c r="AE220" s="13" t="s">
        <v>56</v>
      </c>
      <c r="AF220" s="134" t="s">
        <v>244</v>
      </c>
      <c r="AG220" s="13" t="s">
        <v>439</v>
      </c>
      <c r="AH220" s="141" t="s">
        <v>1192</v>
      </c>
    </row>
    <row r="221" spans="1:34" customFormat="1" ht="70.5" customHeight="1" x14ac:dyDescent="0.35">
      <c r="A221" s="61">
        <v>220</v>
      </c>
      <c r="B221" s="17">
        <v>45535</v>
      </c>
      <c r="C221" s="125" t="s">
        <v>342</v>
      </c>
      <c r="D221" s="7">
        <v>42867290</v>
      </c>
      <c r="E221" s="6" t="s">
        <v>1193</v>
      </c>
      <c r="F221" s="6"/>
      <c r="G221" s="6" t="str">
        <f t="shared" si="12"/>
        <v xml:space="preserve">María Rocío Pérez de Isaza </v>
      </c>
      <c r="H221" s="7" t="s">
        <v>36</v>
      </c>
      <c r="I221" s="19">
        <v>20421</v>
      </c>
      <c r="J221" s="8">
        <f t="shared" si="13"/>
        <v>68</v>
      </c>
      <c r="K221" s="22" t="s">
        <v>37</v>
      </c>
      <c r="L221" s="7">
        <v>3136893211</v>
      </c>
      <c r="M221" s="7" t="s">
        <v>38</v>
      </c>
      <c r="N221" s="7"/>
      <c r="O221" s="7" t="s">
        <v>80</v>
      </c>
      <c r="P221" s="7" t="s">
        <v>40</v>
      </c>
      <c r="Q221" s="7" t="s">
        <v>1194</v>
      </c>
      <c r="R221" s="7" t="s">
        <v>1195</v>
      </c>
      <c r="S221" s="7" t="s">
        <v>157</v>
      </c>
      <c r="T221" s="131" t="s">
        <v>1196</v>
      </c>
      <c r="U221" s="13" t="s">
        <v>55</v>
      </c>
      <c r="V221" s="13"/>
      <c r="W221" s="13"/>
      <c r="X221" s="21"/>
      <c r="Y221" s="21">
        <v>167</v>
      </c>
      <c r="Z221" s="21">
        <v>134</v>
      </c>
      <c r="AA221" s="21">
        <v>67.400000000000006</v>
      </c>
      <c r="AB221" s="21">
        <v>1.63</v>
      </c>
      <c r="AC221" s="81">
        <f t="shared" ref="AC221:AC284" si="14">AA221/(AB221*AB221)</f>
        <v>25.367909970266105</v>
      </c>
      <c r="AD221" s="21"/>
      <c r="AE221" s="13" t="s">
        <v>77</v>
      </c>
      <c r="AF221" s="21"/>
      <c r="AG221" s="13"/>
      <c r="AH221" s="141"/>
    </row>
    <row r="222" spans="1:34" customFormat="1" ht="70.5" customHeight="1" x14ac:dyDescent="0.35">
      <c r="A222" s="61">
        <v>221</v>
      </c>
      <c r="B222" s="17">
        <v>45535</v>
      </c>
      <c r="C222" s="125" t="s">
        <v>342</v>
      </c>
      <c r="D222" s="7">
        <v>22214850</v>
      </c>
      <c r="E222" s="24" t="s">
        <v>1197</v>
      </c>
      <c r="F222" s="6"/>
      <c r="G222" s="6" t="str">
        <f t="shared" si="12"/>
        <v xml:space="preserve">María de Jesús Monsalve Giraldo </v>
      </c>
      <c r="H222" s="7" t="s">
        <v>36</v>
      </c>
      <c r="I222" s="19">
        <v>14629</v>
      </c>
      <c r="J222" s="8">
        <f t="shared" si="13"/>
        <v>84</v>
      </c>
      <c r="K222" s="22" t="s">
        <v>37</v>
      </c>
      <c r="L222" s="7">
        <v>3107075914</v>
      </c>
      <c r="M222" s="7" t="s">
        <v>38</v>
      </c>
      <c r="N222" s="23" t="s">
        <v>1198</v>
      </c>
      <c r="O222" s="7" t="s">
        <v>143</v>
      </c>
      <c r="P222" s="7" t="s">
        <v>40</v>
      </c>
      <c r="Q222" s="7" t="s">
        <v>1199</v>
      </c>
      <c r="R222" s="7" t="s">
        <v>1187</v>
      </c>
      <c r="S222" s="7" t="s">
        <v>157</v>
      </c>
      <c r="T222" s="131" t="s">
        <v>1200</v>
      </c>
      <c r="U222" s="13" t="s">
        <v>55</v>
      </c>
      <c r="V222" s="13"/>
      <c r="W222" s="13"/>
      <c r="X222" s="21"/>
      <c r="Y222" s="21">
        <v>114</v>
      </c>
      <c r="Z222" s="21">
        <v>71</v>
      </c>
      <c r="AA222" s="21">
        <v>77.5</v>
      </c>
      <c r="AB222" s="21">
        <v>1.49</v>
      </c>
      <c r="AC222" s="81">
        <f t="shared" si="14"/>
        <v>34.908337462276478</v>
      </c>
      <c r="AD222" s="21"/>
      <c r="AE222" s="13" t="s">
        <v>56</v>
      </c>
      <c r="AF222" s="134" t="s">
        <v>1201</v>
      </c>
      <c r="AG222" s="13" t="s">
        <v>439</v>
      </c>
      <c r="AH222" s="141" t="s">
        <v>1202</v>
      </c>
    </row>
    <row r="223" spans="1:34" customFormat="1" ht="70.5" customHeight="1" x14ac:dyDescent="0.35">
      <c r="A223" s="61">
        <v>222</v>
      </c>
      <c r="B223" s="17">
        <v>45535</v>
      </c>
      <c r="C223" s="125" t="s">
        <v>342</v>
      </c>
      <c r="D223" s="7">
        <v>42867443</v>
      </c>
      <c r="E223" s="6" t="s">
        <v>1203</v>
      </c>
      <c r="F223" s="6"/>
      <c r="G223" s="6" t="str">
        <f t="shared" si="12"/>
        <v xml:space="preserve">Olga Elena Tamayo Escobar </v>
      </c>
      <c r="H223" s="7" t="s">
        <v>36</v>
      </c>
      <c r="I223" s="19">
        <v>20229</v>
      </c>
      <c r="J223" s="8">
        <f t="shared" si="13"/>
        <v>69</v>
      </c>
      <c r="K223" s="22" t="s">
        <v>37</v>
      </c>
      <c r="L223" s="7">
        <v>3116716523</v>
      </c>
      <c r="M223" s="7" t="s">
        <v>68</v>
      </c>
      <c r="N223" s="23" t="s">
        <v>1198</v>
      </c>
      <c r="O223" s="7" t="s">
        <v>80</v>
      </c>
      <c r="P223" s="7" t="s">
        <v>40</v>
      </c>
      <c r="Q223" s="7" t="s">
        <v>1204</v>
      </c>
      <c r="R223" s="7" t="s">
        <v>1187</v>
      </c>
      <c r="S223" s="7" t="s">
        <v>86</v>
      </c>
      <c r="T223" s="131" t="s">
        <v>1205</v>
      </c>
      <c r="U223" s="135" t="s">
        <v>140</v>
      </c>
      <c r="V223" s="13"/>
      <c r="W223" s="13"/>
      <c r="X223" s="21"/>
      <c r="Y223" s="21">
        <v>131</v>
      </c>
      <c r="Z223" s="21">
        <v>76</v>
      </c>
      <c r="AA223" s="21">
        <v>75</v>
      </c>
      <c r="AB223" s="21">
        <v>1.55</v>
      </c>
      <c r="AC223" s="81">
        <f t="shared" si="14"/>
        <v>31.217481789802285</v>
      </c>
      <c r="AD223" s="21"/>
      <c r="AE223" s="13" t="s">
        <v>56</v>
      </c>
      <c r="AF223" s="134" t="s">
        <v>930</v>
      </c>
      <c r="AG223" s="13" t="s">
        <v>439</v>
      </c>
      <c r="AH223" s="141" t="s">
        <v>1206</v>
      </c>
    </row>
    <row r="224" spans="1:34" customFormat="1" ht="70.5" customHeight="1" x14ac:dyDescent="0.35">
      <c r="A224" s="61">
        <v>223</v>
      </c>
      <c r="B224" s="17">
        <v>45535</v>
      </c>
      <c r="C224" s="125" t="s">
        <v>342</v>
      </c>
      <c r="D224" s="7">
        <v>789156</v>
      </c>
      <c r="E224" s="24" t="s">
        <v>1207</v>
      </c>
      <c r="F224" s="6"/>
      <c r="G224" s="6" t="str">
        <f t="shared" si="12"/>
        <v xml:space="preserve">Jesús Salvador Monsalve Giraldo </v>
      </c>
      <c r="H224" s="7" t="s">
        <v>62</v>
      </c>
      <c r="I224" s="19">
        <v>11300</v>
      </c>
      <c r="J224" s="8">
        <f t="shared" si="13"/>
        <v>93</v>
      </c>
      <c r="K224" s="22" t="s">
        <v>63</v>
      </c>
      <c r="L224" s="7">
        <v>3107075914</v>
      </c>
      <c r="M224" s="7" t="s">
        <v>79</v>
      </c>
      <c r="N224" s="23" t="s">
        <v>1198</v>
      </c>
      <c r="O224" s="7" t="s">
        <v>143</v>
      </c>
      <c r="P224" s="7" t="s">
        <v>40</v>
      </c>
      <c r="Q224" s="7" t="s">
        <v>1199</v>
      </c>
      <c r="R224" s="7" t="s">
        <v>1187</v>
      </c>
      <c r="S224" s="7"/>
      <c r="T224" s="131" t="s">
        <v>1208</v>
      </c>
      <c r="U224" s="13" t="s">
        <v>55</v>
      </c>
      <c r="V224" s="13"/>
      <c r="W224" s="13"/>
      <c r="X224" s="21"/>
      <c r="Y224" s="21">
        <v>88</v>
      </c>
      <c r="Z224" s="21">
        <v>64</v>
      </c>
      <c r="AA224" s="21">
        <v>48</v>
      </c>
      <c r="AB224" s="21">
        <v>1.48</v>
      </c>
      <c r="AC224" s="81">
        <f t="shared" si="14"/>
        <v>21.913805697589481</v>
      </c>
      <c r="AD224" s="21"/>
      <c r="AE224" s="13" t="s">
        <v>56</v>
      </c>
      <c r="AF224" s="134" t="s">
        <v>1209</v>
      </c>
      <c r="AG224" s="13" t="s">
        <v>439</v>
      </c>
      <c r="AH224" s="141" t="s">
        <v>1210</v>
      </c>
    </row>
    <row r="225" spans="1:34" customFormat="1" ht="70.5" customHeight="1" x14ac:dyDescent="0.35">
      <c r="A225" s="61">
        <v>224</v>
      </c>
      <c r="B225" s="17">
        <v>45535</v>
      </c>
      <c r="C225" s="125" t="s">
        <v>342</v>
      </c>
      <c r="D225" s="7">
        <v>32463577</v>
      </c>
      <c r="E225" s="6" t="s">
        <v>1211</v>
      </c>
      <c r="F225" s="6"/>
      <c r="G225" s="6" t="str">
        <f t="shared" si="12"/>
        <v xml:space="preserve">Melva Gutierrez Jiménez </v>
      </c>
      <c r="H225" s="7" t="s">
        <v>36</v>
      </c>
      <c r="I225" s="19">
        <v>18681</v>
      </c>
      <c r="J225" s="8">
        <f t="shared" si="13"/>
        <v>73</v>
      </c>
      <c r="K225" s="113" t="s">
        <v>48</v>
      </c>
      <c r="L225" s="7">
        <v>3113400388</v>
      </c>
      <c r="M225" s="7" t="s">
        <v>49</v>
      </c>
      <c r="N225" s="23" t="s">
        <v>1212</v>
      </c>
      <c r="O225" s="7" t="s">
        <v>51</v>
      </c>
      <c r="P225" s="7" t="s">
        <v>52</v>
      </c>
      <c r="Q225" s="7" t="s">
        <v>1213</v>
      </c>
      <c r="R225" s="7" t="s">
        <v>296</v>
      </c>
      <c r="S225" s="7" t="s">
        <v>157</v>
      </c>
      <c r="T225" s="131" t="s">
        <v>694</v>
      </c>
      <c r="U225" s="132" t="s">
        <v>43</v>
      </c>
      <c r="V225" s="13"/>
      <c r="W225" s="13"/>
      <c r="X225" s="21"/>
      <c r="Y225" s="21">
        <v>142</v>
      </c>
      <c r="Z225" s="21">
        <v>77</v>
      </c>
      <c r="AA225" s="21">
        <v>61</v>
      </c>
      <c r="AB225" s="21">
        <v>1.55</v>
      </c>
      <c r="AC225" s="81">
        <f t="shared" si="14"/>
        <v>25.390218522372525</v>
      </c>
      <c r="AD225" s="21"/>
      <c r="AE225" s="13" t="s">
        <v>77</v>
      </c>
      <c r="AF225" s="21"/>
      <c r="AG225" s="13" t="s">
        <v>439</v>
      </c>
      <c r="AH225" s="141" t="s">
        <v>1214</v>
      </c>
    </row>
    <row r="226" spans="1:34" customFormat="1" ht="70.5" customHeight="1" x14ac:dyDescent="0.35">
      <c r="A226" s="61">
        <v>225</v>
      </c>
      <c r="B226" s="17">
        <v>45535</v>
      </c>
      <c r="C226" s="125" t="s">
        <v>342</v>
      </c>
      <c r="D226" s="7">
        <v>42750707</v>
      </c>
      <c r="E226" s="6" t="s">
        <v>1215</v>
      </c>
      <c r="F226" s="6"/>
      <c r="G226" s="6" t="str">
        <f t="shared" si="12"/>
        <v xml:space="preserve">Gloria Patricia Jiménez Correa </v>
      </c>
      <c r="H226" s="7" t="s">
        <v>36</v>
      </c>
      <c r="I226" s="19">
        <v>21276</v>
      </c>
      <c r="J226" s="8">
        <f t="shared" si="13"/>
        <v>66</v>
      </c>
      <c r="K226" s="22" t="s">
        <v>37</v>
      </c>
      <c r="L226" s="7">
        <v>3226748834</v>
      </c>
      <c r="M226" s="7" t="s">
        <v>49</v>
      </c>
      <c r="N226" s="23" t="s">
        <v>1216</v>
      </c>
      <c r="O226" s="7" t="s">
        <v>51</v>
      </c>
      <c r="P226" s="7" t="s">
        <v>52</v>
      </c>
      <c r="Q226" s="7" t="s">
        <v>1217</v>
      </c>
      <c r="R226" s="7" t="s">
        <v>342</v>
      </c>
      <c r="S226" s="7"/>
      <c r="T226" s="131" t="s">
        <v>1218</v>
      </c>
      <c r="U226" s="135" t="s">
        <v>140</v>
      </c>
      <c r="V226" s="13"/>
      <c r="W226" s="13"/>
      <c r="X226" s="21"/>
      <c r="Y226" s="21">
        <v>129</v>
      </c>
      <c r="Z226" s="21">
        <v>97</v>
      </c>
      <c r="AA226" s="21">
        <v>65</v>
      </c>
      <c r="AB226" s="21">
        <v>1.67</v>
      </c>
      <c r="AC226" s="81">
        <f t="shared" si="14"/>
        <v>23.306680053067517</v>
      </c>
      <c r="AD226" s="21"/>
      <c r="AE226" s="13" t="s">
        <v>46</v>
      </c>
      <c r="AF226" s="21"/>
      <c r="AG226" s="13"/>
      <c r="AH226" s="141"/>
    </row>
    <row r="227" spans="1:34" customFormat="1" ht="70.5" customHeight="1" x14ac:dyDescent="0.35">
      <c r="A227" s="61">
        <v>226</v>
      </c>
      <c r="B227" s="17">
        <v>45535</v>
      </c>
      <c r="C227" s="125" t="s">
        <v>342</v>
      </c>
      <c r="D227" s="7">
        <v>21735149</v>
      </c>
      <c r="E227" s="24" t="s">
        <v>1219</v>
      </c>
      <c r="F227" s="6"/>
      <c r="G227" s="6" t="str">
        <f t="shared" si="12"/>
        <v xml:space="preserve">María Yolanda Cadavid de Diez </v>
      </c>
      <c r="H227" s="7" t="s">
        <v>36</v>
      </c>
      <c r="I227" s="19">
        <v>17647</v>
      </c>
      <c r="J227" s="8">
        <f t="shared" si="13"/>
        <v>76</v>
      </c>
      <c r="K227" s="22" t="s">
        <v>37</v>
      </c>
      <c r="L227" s="7">
        <v>3225887287</v>
      </c>
      <c r="M227" s="7" t="s">
        <v>68</v>
      </c>
      <c r="N227" s="23" t="s">
        <v>1198</v>
      </c>
      <c r="O227" s="7" t="s">
        <v>51</v>
      </c>
      <c r="P227" s="7" t="s">
        <v>52</v>
      </c>
      <c r="Q227" s="7" t="s">
        <v>1220</v>
      </c>
      <c r="R227" s="7" t="s">
        <v>184</v>
      </c>
      <c r="S227" s="7" t="s">
        <v>131</v>
      </c>
      <c r="T227" s="131" t="s">
        <v>1221</v>
      </c>
      <c r="U227" s="13" t="s">
        <v>55</v>
      </c>
      <c r="V227" s="13"/>
      <c r="W227" s="13"/>
      <c r="X227" s="21"/>
      <c r="Y227" s="21">
        <v>126</v>
      </c>
      <c r="Z227" s="21">
        <v>66</v>
      </c>
      <c r="AA227" s="21">
        <v>50.3</v>
      </c>
      <c r="AB227" s="21">
        <v>1.58</v>
      </c>
      <c r="AC227" s="81">
        <f t="shared" si="14"/>
        <v>20.149014580996631</v>
      </c>
      <c r="AD227" s="21"/>
      <c r="AE227" s="13" t="s">
        <v>56</v>
      </c>
      <c r="AF227" s="134" t="s">
        <v>1182</v>
      </c>
      <c r="AG227" s="13" t="s">
        <v>439</v>
      </c>
      <c r="AH227" s="141" t="s">
        <v>1222</v>
      </c>
    </row>
    <row r="228" spans="1:34" customFormat="1" ht="70.5" customHeight="1" x14ac:dyDescent="0.35">
      <c r="A228" s="61">
        <v>227</v>
      </c>
      <c r="B228" s="17">
        <v>45535</v>
      </c>
      <c r="C228" s="125" t="s">
        <v>342</v>
      </c>
      <c r="D228" s="7">
        <v>70548981</v>
      </c>
      <c r="E228" s="6" t="s">
        <v>1223</v>
      </c>
      <c r="F228" s="6"/>
      <c r="G228" s="6" t="str">
        <f t="shared" si="12"/>
        <v xml:space="preserve">Diego Carmona Bustamante </v>
      </c>
      <c r="H228" s="7" t="s">
        <v>62</v>
      </c>
      <c r="I228" s="19">
        <v>21391</v>
      </c>
      <c r="J228" s="8">
        <f t="shared" si="13"/>
        <v>66</v>
      </c>
      <c r="K228" s="22" t="s">
        <v>276</v>
      </c>
      <c r="L228" s="7">
        <v>3145934626</v>
      </c>
      <c r="M228" s="7" t="s">
        <v>79</v>
      </c>
      <c r="N228" s="23" t="s">
        <v>1224</v>
      </c>
      <c r="O228" s="7" t="s">
        <v>51</v>
      </c>
      <c r="P228" s="7" t="s">
        <v>52</v>
      </c>
      <c r="Q228" s="7" t="s">
        <v>1225</v>
      </c>
      <c r="R228" s="7" t="s">
        <v>318</v>
      </c>
      <c r="S228" s="7" t="s">
        <v>131</v>
      </c>
      <c r="T228" s="131" t="s">
        <v>1226</v>
      </c>
      <c r="U228" s="13" t="s">
        <v>55</v>
      </c>
      <c r="V228" s="13"/>
      <c r="W228" s="13"/>
      <c r="X228" s="21"/>
      <c r="Y228" s="21">
        <v>110</v>
      </c>
      <c r="Z228" s="21">
        <v>93</v>
      </c>
      <c r="AA228" s="21">
        <v>57.1</v>
      </c>
      <c r="AB228" s="21">
        <v>1.75</v>
      </c>
      <c r="AC228" s="81">
        <f t="shared" si="14"/>
        <v>18.644897959183673</v>
      </c>
      <c r="AD228" s="21"/>
      <c r="AE228" s="13" t="s">
        <v>77</v>
      </c>
      <c r="AF228" s="21"/>
      <c r="AG228" s="13" t="s">
        <v>439</v>
      </c>
      <c r="AH228" s="141" t="s">
        <v>1227</v>
      </c>
    </row>
    <row r="229" spans="1:34" customFormat="1" ht="70.5" customHeight="1" x14ac:dyDescent="0.35">
      <c r="A229" s="61">
        <v>228</v>
      </c>
      <c r="B229" s="17">
        <v>45535</v>
      </c>
      <c r="C229" s="125" t="s">
        <v>342</v>
      </c>
      <c r="D229" s="7">
        <v>43742766</v>
      </c>
      <c r="E229" s="24" t="s">
        <v>1228</v>
      </c>
      <c r="F229" s="6"/>
      <c r="G229" s="6" t="str">
        <f t="shared" si="12"/>
        <v xml:space="preserve">Elcy de Jesús Rodríguez Carvajal </v>
      </c>
      <c r="H229" s="7" t="s">
        <v>36</v>
      </c>
      <c r="I229" s="19">
        <v>27030</v>
      </c>
      <c r="J229" s="8">
        <f t="shared" si="13"/>
        <v>50</v>
      </c>
      <c r="K229" s="22" t="s">
        <v>37</v>
      </c>
      <c r="L229" s="7">
        <v>3194422091</v>
      </c>
      <c r="M229" s="7" t="s">
        <v>198</v>
      </c>
      <c r="N229" s="23" t="s">
        <v>1229</v>
      </c>
      <c r="O229" s="7" t="s">
        <v>51</v>
      </c>
      <c r="P229" s="7" t="s">
        <v>40</v>
      </c>
      <c r="Q229" s="7" t="s">
        <v>1230</v>
      </c>
      <c r="R229" s="7" t="s">
        <v>184</v>
      </c>
      <c r="S229" s="7" t="s">
        <v>131</v>
      </c>
      <c r="T229" s="131" t="s">
        <v>297</v>
      </c>
      <c r="U229" s="13" t="s">
        <v>55</v>
      </c>
      <c r="V229" s="13"/>
      <c r="W229" s="13"/>
      <c r="X229" s="21"/>
      <c r="Y229" s="21">
        <v>96</v>
      </c>
      <c r="Z229" s="21">
        <v>68</v>
      </c>
      <c r="AA229" s="21">
        <v>60</v>
      </c>
      <c r="AB229" s="21">
        <v>1.52</v>
      </c>
      <c r="AC229" s="81">
        <f t="shared" si="14"/>
        <v>25.969529085872576</v>
      </c>
      <c r="AD229" s="21"/>
      <c r="AE229" s="13" t="s">
        <v>56</v>
      </c>
      <c r="AF229" s="134" t="s">
        <v>830</v>
      </c>
      <c r="AG229" s="137" t="s">
        <v>399</v>
      </c>
      <c r="AH229" s="141" t="s">
        <v>1231</v>
      </c>
    </row>
    <row r="230" spans="1:34" customFormat="1" ht="70.5" customHeight="1" x14ac:dyDescent="0.35">
      <c r="A230" s="61">
        <v>229</v>
      </c>
      <c r="B230" s="17">
        <v>45535</v>
      </c>
      <c r="C230" s="125" t="s">
        <v>342</v>
      </c>
      <c r="D230" s="7">
        <v>22039108</v>
      </c>
      <c r="E230" s="6" t="s">
        <v>1232</v>
      </c>
      <c r="F230" s="6"/>
      <c r="G230" s="6" t="str">
        <f t="shared" si="12"/>
        <v xml:space="preserve">Clara Emilia Cardona Gómez </v>
      </c>
      <c r="H230" s="7" t="s">
        <v>36</v>
      </c>
      <c r="I230" s="19">
        <v>14799</v>
      </c>
      <c r="J230" s="8">
        <f t="shared" si="13"/>
        <v>84</v>
      </c>
      <c r="K230" s="22" t="s">
        <v>37</v>
      </c>
      <c r="L230" s="7"/>
      <c r="M230" s="7" t="s">
        <v>49</v>
      </c>
      <c r="N230" s="23" t="s">
        <v>1198</v>
      </c>
      <c r="O230" s="7" t="s">
        <v>143</v>
      </c>
      <c r="P230" s="7" t="s">
        <v>40</v>
      </c>
      <c r="Q230" s="7"/>
      <c r="R230" s="7" t="s">
        <v>184</v>
      </c>
      <c r="S230" s="7" t="s">
        <v>131</v>
      </c>
      <c r="T230" s="131" t="s">
        <v>1233</v>
      </c>
      <c r="U230" s="135" t="s">
        <v>140</v>
      </c>
      <c r="V230" s="13"/>
      <c r="W230" s="13"/>
      <c r="X230" s="21"/>
      <c r="Y230" s="21">
        <v>123</v>
      </c>
      <c r="Z230" s="21">
        <v>55</v>
      </c>
      <c r="AA230" s="21">
        <v>55.2</v>
      </c>
      <c r="AB230" s="21">
        <v>1.55</v>
      </c>
      <c r="AC230" s="81">
        <f t="shared" si="14"/>
        <v>22.976066597294484</v>
      </c>
      <c r="AD230" s="21"/>
      <c r="AE230" s="13" t="s">
        <v>46</v>
      </c>
      <c r="AF230" s="21"/>
      <c r="AG230" s="13"/>
      <c r="AH230" s="141"/>
    </row>
    <row r="231" spans="1:34" customFormat="1" ht="70.5" customHeight="1" x14ac:dyDescent="0.35">
      <c r="A231" s="61">
        <v>230</v>
      </c>
      <c r="B231" s="17">
        <v>45535</v>
      </c>
      <c r="C231" s="125" t="s">
        <v>342</v>
      </c>
      <c r="D231" s="7">
        <v>43722180</v>
      </c>
      <c r="E231" s="6" t="s">
        <v>1234</v>
      </c>
      <c r="F231" s="6"/>
      <c r="G231" s="6" t="str">
        <f t="shared" si="12"/>
        <v xml:space="preserve">Gladys Cecilia Vélez Castaño </v>
      </c>
      <c r="H231" s="7" t="s">
        <v>36</v>
      </c>
      <c r="I231" s="19">
        <v>25224</v>
      </c>
      <c r="J231" s="8">
        <f t="shared" si="13"/>
        <v>55</v>
      </c>
      <c r="K231" s="22" t="s">
        <v>37</v>
      </c>
      <c r="L231" s="7">
        <v>3144452195</v>
      </c>
      <c r="M231" s="7" t="s">
        <v>68</v>
      </c>
      <c r="N231" s="23" t="s">
        <v>1235</v>
      </c>
      <c r="O231" s="7" t="s">
        <v>51</v>
      </c>
      <c r="P231" s="7" t="s">
        <v>40</v>
      </c>
      <c r="Q231" s="7" t="s">
        <v>1236</v>
      </c>
      <c r="R231" s="7" t="s">
        <v>156</v>
      </c>
      <c r="S231" s="7" t="s">
        <v>86</v>
      </c>
      <c r="T231" s="131" t="s">
        <v>1237</v>
      </c>
      <c r="U231" s="13" t="s">
        <v>55</v>
      </c>
      <c r="V231" s="13"/>
      <c r="W231" s="13"/>
      <c r="X231" s="21"/>
      <c r="Y231" s="21">
        <v>107</v>
      </c>
      <c r="Z231" s="21">
        <v>78</v>
      </c>
      <c r="AA231" s="21">
        <v>64.900000000000006</v>
      </c>
      <c r="AB231" s="21">
        <v>1.54</v>
      </c>
      <c r="AC231" s="81">
        <f t="shared" si="14"/>
        <v>27.365491651205939</v>
      </c>
      <c r="AD231" s="21"/>
      <c r="AE231" s="13" t="s">
        <v>77</v>
      </c>
      <c r="AF231" s="21"/>
      <c r="AG231" s="137" t="s">
        <v>399</v>
      </c>
      <c r="AH231" s="141" t="s">
        <v>1238</v>
      </c>
    </row>
    <row r="232" spans="1:34" customFormat="1" ht="70.5" customHeight="1" x14ac:dyDescent="0.35">
      <c r="A232" s="61">
        <v>231</v>
      </c>
      <c r="B232" s="17">
        <v>45535</v>
      </c>
      <c r="C232" s="125" t="s">
        <v>342</v>
      </c>
      <c r="D232" s="7">
        <v>43730979</v>
      </c>
      <c r="E232" s="6" t="s">
        <v>1239</v>
      </c>
      <c r="F232" s="6"/>
      <c r="G232" s="6" t="str">
        <f t="shared" si="12"/>
        <v xml:space="preserve">Mónica María Bedoya Alzate </v>
      </c>
      <c r="H232" s="7" t="s">
        <v>36</v>
      </c>
      <c r="I232" s="19">
        <v>26069</v>
      </c>
      <c r="J232" s="8">
        <f t="shared" si="13"/>
        <v>53</v>
      </c>
      <c r="K232" s="22" t="s">
        <v>276</v>
      </c>
      <c r="L232" s="7">
        <v>3116293497</v>
      </c>
      <c r="M232" s="7" t="s">
        <v>68</v>
      </c>
      <c r="N232" s="23" t="s">
        <v>1235</v>
      </c>
      <c r="O232" s="7" t="s">
        <v>51</v>
      </c>
      <c r="P232" s="7" t="s">
        <v>52</v>
      </c>
      <c r="Q232" s="7" t="s">
        <v>1240</v>
      </c>
      <c r="R232" s="7" t="s">
        <v>136</v>
      </c>
      <c r="S232" s="7" t="s">
        <v>131</v>
      </c>
      <c r="T232" s="131" t="s">
        <v>348</v>
      </c>
      <c r="U232" s="135" t="s">
        <v>140</v>
      </c>
      <c r="V232" s="13"/>
      <c r="W232" s="13"/>
      <c r="X232" s="21"/>
      <c r="Y232" s="21">
        <v>128</v>
      </c>
      <c r="Z232" s="21">
        <v>86</v>
      </c>
      <c r="AA232" s="21">
        <v>81.099999999999994</v>
      </c>
      <c r="AB232" s="21">
        <v>1.65</v>
      </c>
      <c r="AC232" s="81">
        <f t="shared" si="14"/>
        <v>29.788797061524335</v>
      </c>
      <c r="AD232" s="21"/>
      <c r="AE232" s="13" t="s">
        <v>46</v>
      </c>
      <c r="AF232" s="21"/>
      <c r="AG232" s="13"/>
      <c r="AH232" s="141"/>
    </row>
    <row r="233" spans="1:34" customFormat="1" ht="70.5" customHeight="1" x14ac:dyDescent="0.35">
      <c r="A233" s="61">
        <v>232</v>
      </c>
      <c r="B233" s="17">
        <v>45535</v>
      </c>
      <c r="C233" s="125" t="s">
        <v>342</v>
      </c>
      <c r="D233" s="7">
        <v>70164615</v>
      </c>
      <c r="E233" s="24" t="s">
        <v>1241</v>
      </c>
      <c r="F233" s="6"/>
      <c r="G233" s="6" t="str">
        <f t="shared" si="12"/>
        <v xml:space="preserve">Johnny Alexander Hernández Duque </v>
      </c>
      <c r="H233" s="7" t="s">
        <v>62</v>
      </c>
      <c r="I233" s="19">
        <v>26108</v>
      </c>
      <c r="J233" s="8">
        <f t="shared" si="13"/>
        <v>53</v>
      </c>
      <c r="K233" s="22" t="s">
        <v>263</v>
      </c>
      <c r="L233" s="7">
        <v>3117327977</v>
      </c>
      <c r="M233" s="7" t="s">
        <v>198</v>
      </c>
      <c r="N233" s="7"/>
      <c r="O233" s="7" t="s">
        <v>247</v>
      </c>
      <c r="P233" s="7" t="s">
        <v>40</v>
      </c>
      <c r="Q233" s="7" t="s">
        <v>1242</v>
      </c>
      <c r="R233" s="7" t="s">
        <v>870</v>
      </c>
      <c r="S233" s="7" t="s">
        <v>157</v>
      </c>
      <c r="T233" s="131" t="s">
        <v>1243</v>
      </c>
      <c r="U233" s="13" t="s">
        <v>55</v>
      </c>
      <c r="V233" s="13"/>
      <c r="W233" s="13"/>
      <c r="X233" s="21"/>
      <c r="Y233" s="21">
        <v>150</v>
      </c>
      <c r="Z233" s="21">
        <v>83</v>
      </c>
      <c r="AA233" s="21">
        <v>87.7</v>
      </c>
      <c r="AB233" s="21">
        <v>1.55</v>
      </c>
      <c r="AC233" s="81">
        <f t="shared" si="14"/>
        <v>36.503642039542143</v>
      </c>
      <c r="AD233" s="21"/>
      <c r="AE233" s="13" t="s">
        <v>77</v>
      </c>
      <c r="AF233" s="21"/>
      <c r="AG233" s="137" t="s">
        <v>399</v>
      </c>
      <c r="AH233" s="141" t="s">
        <v>1244</v>
      </c>
    </row>
    <row r="234" spans="1:34" customFormat="1" ht="70.5" customHeight="1" x14ac:dyDescent="0.35">
      <c r="A234" s="61">
        <v>233</v>
      </c>
      <c r="B234" s="17">
        <v>45535</v>
      </c>
      <c r="C234" s="125" t="s">
        <v>342</v>
      </c>
      <c r="D234" s="7">
        <v>32335153</v>
      </c>
      <c r="E234" s="6" t="s">
        <v>1245</v>
      </c>
      <c r="F234" s="6"/>
      <c r="G234" s="6" t="str">
        <f t="shared" si="12"/>
        <v xml:space="preserve">Alba Rocío Ortiz de Rodríguez </v>
      </c>
      <c r="H234" s="7" t="s">
        <v>36</v>
      </c>
      <c r="I234" s="19">
        <v>20785</v>
      </c>
      <c r="J234" s="8">
        <f t="shared" si="13"/>
        <v>67</v>
      </c>
      <c r="K234" s="22" t="s">
        <v>37</v>
      </c>
      <c r="L234" s="7">
        <v>3206762288</v>
      </c>
      <c r="M234" s="7" t="s">
        <v>38</v>
      </c>
      <c r="N234" s="7"/>
      <c r="O234" s="7" t="s">
        <v>80</v>
      </c>
      <c r="P234" s="7" t="s">
        <v>40</v>
      </c>
      <c r="Q234" s="7" t="s">
        <v>1246</v>
      </c>
      <c r="R234" s="7" t="s">
        <v>1247</v>
      </c>
      <c r="S234" s="7" t="s">
        <v>131</v>
      </c>
      <c r="T234" s="131" t="s">
        <v>1248</v>
      </c>
      <c r="U234" s="13" t="s">
        <v>55</v>
      </c>
      <c r="V234" s="13"/>
      <c r="W234" s="13"/>
      <c r="X234" s="21"/>
      <c r="Y234" s="21">
        <v>139</v>
      </c>
      <c r="Z234" s="21">
        <v>80</v>
      </c>
      <c r="AA234" s="21">
        <v>53.5</v>
      </c>
      <c r="AB234" s="21">
        <v>1.6</v>
      </c>
      <c r="AC234" s="81">
        <f t="shared" si="14"/>
        <v>20.898437499999996</v>
      </c>
      <c r="AD234" s="21"/>
      <c r="AE234" s="13" t="s">
        <v>77</v>
      </c>
      <c r="AF234" s="21"/>
      <c r="AG234" s="13" t="s">
        <v>439</v>
      </c>
      <c r="AH234" s="141" t="s">
        <v>1249</v>
      </c>
    </row>
    <row r="235" spans="1:34" customFormat="1" ht="70.5" customHeight="1" x14ac:dyDescent="0.35">
      <c r="A235" s="61">
        <v>234</v>
      </c>
      <c r="B235" s="17">
        <v>45535</v>
      </c>
      <c r="C235" s="125" t="s">
        <v>342</v>
      </c>
      <c r="D235" s="7">
        <v>1036613919</v>
      </c>
      <c r="E235" s="6" t="s">
        <v>1250</v>
      </c>
      <c r="F235" s="6"/>
      <c r="G235" s="6" t="str">
        <f t="shared" si="12"/>
        <v xml:space="preserve">Alex Arenas Guzmán </v>
      </c>
      <c r="H235" s="7" t="s">
        <v>62</v>
      </c>
      <c r="I235" s="19">
        <v>32220</v>
      </c>
      <c r="J235" s="8">
        <f t="shared" si="13"/>
        <v>36</v>
      </c>
      <c r="K235" s="22" t="s">
        <v>74</v>
      </c>
      <c r="L235" s="7">
        <v>3128095083</v>
      </c>
      <c r="M235" s="7" t="s">
        <v>198</v>
      </c>
      <c r="N235" s="23" t="s">
        <v>1251</v>
      </c>
      <c r="O235" s="7" t="s">
        <v>51</v>
      </c>
      <c r="P235" s="7" t="s">
        <v>40</v>
      </c>
      <c r="Q235" s="7" t="s">
        <v>1252</v>
      </c>
      <c r="R235" s="7" t="s">
        <v>184</v>
      </c>
      <c r="S235" s="7" t="s">
        <v>131</v>
      </c>
      <c r="T235" s="131" t="s">
        <v>1253</v>
      </c>
      <c r="U235" s="135" t="s">
        <v>140</v>
      </c>
      <c r="V235" s="13"/>
      <c r="W235" s="13"/>
      <c r="X235" s="21"/>
      <c r="Y235" s="21">
        <v>146</v>
      </c>
      <c r="Z235" s="21">
        <v>111</v>
      </c>
      <c r="AA235" s="21">
        <v>100.5</v>
      </c>
      <c r="AB235" s="21">
        <v>1.78</v>
      </c>
      <c r="AC235" s="81">
        <f t="shared" si="14"/>
        <v>31.719479863653579</v>
      </c>
      <c r="AD235" s="21"/>
      <c r="AE235" s="13" t="s">
        <v>56</v>
      </c>
      <c r="AF235" s="134" t="s">
        <v>72</v>
      </c>
      <c r="AG235" s="137" t="s">
        <v>399</v>
      </c>
      <c r="AH235" s="141" t="s">
        <v>1254</v>
      </c>
    </row>
    <row r="236" spans="1:34" customFormat="1" ht="70.5" customHeight="1" x14ac:dyDescent="0.35">
      <c r="A236" s="61">
        <v>235</v>
      </c>
      <c r="B236" s="17">
        <v>45535</v>
      </c>
      <c r="C236" s="125" t="s">
        <v>342</v>
      </c>
      <c r="D236" s="7">
        <v>21562671</v>
      </c>
      <c r="E236" s="6" t="s">
        <v>1255</v>
      </c>
      <c r="F236" s="6"/>
      <c r="G236" s="6" t="str">
        <f t="shared" si="12"/>
        <v xml:space="preserve">Jennifer Estrada Correa </v>
      </c>
      <c r="H236" s="7" t="s">
        <v>36</v>
      </c>
      <c r="I236" s="19">
        <v>31445</v>
      </c>
      <c r="J236" s="8">
        <f t="shared" si="13"/>
        <v>38</v>
      </c>
      <c r="K236" s="22" t="s">
        <v>74</v>
      </c>
      <c r="L236" s="7">
        <v>3002768851</v>
      </c>
      <c r="M236" s="7" t="s">
        <v>198</v>
      </c>
      <c r="N236" s="23" t="s">
        <v>1256</v>
      </c>
      <c r="O236" s="7" t="s">
        <v>51</v>
      </c>
      <c r="P236" s="7" t="s">
        <v>52</v>
      </c>
      <c r="Q236" s="7" t="s">
        <v>1252</v>
      </c>
      <c r="R236" s="7" t="s">
        <v>184</v>
      </c>
      <c r="S236" s="7" t="s">
        <v>131</v>
      </c>
      <c r="T236" s="131" t="s">
        <v>822</v>
      </c>
      <c r="U236" s="135" t="s">
        <v>140</v>
      </c>
      <c r="V236" s="13"/>
      <c r="W236" s="13"/>
      <c r="X236" s="21"/>
      <c r="Y236" s="21">
        <v>116</v>
      </c>
      <c r="Z236" s="21">
        <v>81</v>
      </c>
      <c r="AA236" s="21">
        <v>79.900000000000006</v>
      </c>
      <c r="AB236" s="21">
        <v>1.62</v>
      </c>
      <c r="AC236" s="81">
        <f t="shared" si="14"/>
        <v>30.445054107605543</v>
      </c>
      <c r="AD236" s="21"/>
      <c r="AE236" s="13" t="s">
        <v>77</v>
      </c>
      <c r="AF236" s="21"/>
      <c r="AG236" s="137" t="s">
        <v>399</v>
      </c>
      <c r="AH236" s="141" t="s">
        <v>1257</v>
      </c>
    </row>
    <row r="237" spans="1:34" customFormat="1" ht="70.5" customHeight="1" x14ac:dyDescent="0.35">
      <c r="A237" s="61">
        <v>236</v>
      </c>
      <c r="B237" s="17">
        <v>45535</v>
      </c>
      <c r="C237" s="125" t="s">
        <v>342</v>
      </c>
      <c r="D237" s="7">
        <v>42872844</v>
      </c>
      <c r="E237" s="6" t="s">
        <v>1258</v>
      </c>
      <c r="F237" s="6"/>
      <c r="G237" s="6" t="str">
        <f t="shared" si="12"/>
        <v xml:space="preserve">María Sonia Toro Vélez </v>
      </c>
      <c r="H237" s="7" t="s">
        <v>36</v>
      </c>
      <c r="I237" s="19">
        <v>21274</v>
      </c>
      <c r="J237" s="8">
        <f t="shared" si="13"/>
        <v>66</v>
      </c>
      <c r="K237" s="22" t="s">
        <v>37</v>
      </c>
      <c r="L237" s="7">
        <v>3206343424</v>
      </c>
      <c r="M237" s="7" t="s">
        <v>198</v>
      </c>
      <c r="N237" s="23" t="s">
        <v>1259</v>
      </c>
      <c r="O237" s="7" t="s">
        <v>143</v>
      </c>
      <c r="P237" s="7" t="s">
        <v>52</v>
      </c>
      <c r="Q237" s="7" t="s">
        <v>1260</v>
      </c>
      <c r="R237" s="7" t="s">
        <v>1098</v>
      </c>
      <c r="S237" s="7" t="s">
        <v>131</v>
      </c>
      <c r="T237" s="131" t="s">
        <v>152</v>
      </c>
      <c r="U237" s="135" t="s">
        <v>140</v>
      </c>
      <c r="V237" s="13"/>
      <c r="W237" s="13"/>
      <c r="X237" s="21"/>
      <c r="Y237" s="21">
        <v>117</v>
      </c>
      <c r="Z237" s="21">
        <v>66</v>
      </c>
      <c r="AA237" s="21">
        <v>62.1</v>
      </c>
      <c r="AB237" s="21">
        <v>1.65</v>
      </c>
      <c r="AC237" s="81">
        <f t="shared" si="14"/>
        <v>22.809917355371905</v>
      </c>
      <c r="AD237" s="21"/>
      <c r="AE237" s="13" t="s">
        <v>46</v>
      </c>
      <c r="AF237" s="21"/>
      <c r="AG237" s="13"/>
      <c r="AH237" s="141"/>
    </row>
    <row r="238" spans="1:34" customFormat="1" ht="70.5" customHeight="1" x14ac:dyDescent="0.35">
      <c r="A238" s="61">
        <v>237</v>
      </c>
      <c r="B238" s="17">
        <v>45535</v>
      </c>
      <c r="C238" s="125" t="s">
        <v>342</v>
      </c>
      <c r="D238" s="7">
        <v>70566345</v>
      </c>
      <c r="E238" s="24" t="s">
        <v>1261</v>
      </c>
      <c r="F238" s="6"/>
      <c r="G238" s="6" t="str">
        <f t="shared" si="12"/>
        <v xml:space="preserve">José Manuel Montoya Calderón </v>
      </c>
      <c r="H238" s="7" t="s">
        <v>62</v>
      </c>
      <c r="I238" s="19">
        <v>24185</v>
      </c>
      <c r="J238" s="8">
        <f t="shared" si="13"/>
        <v>58</v>
      </c>
      <c r="K238" s="22" t="s">
        <v>63</v>
      </c>
      <c r="L238" s="7">
        <v>3207301346</v>
      </c>
      <c r="M238" s="7" t="s">
        <v>79</v>
      </c>
      <c r="N238" s="20" t="s">
        <v>1262</v>
      </c>
      <c r="O238" s="7" t="s">
        <v>51</v>
      </c>
      <c r="P238" s="7" t="s">
        <v>40</v>
      </c>
      <c r="Q238" s="7" t="s">
        <v>1263</v>
      </c>
      <c r="R238" s="7" t="s">
        <v>318</v>
      </c>
      <c r="S238" s="7" t="s">
        <v>331</v>
      </c>
      <c r="T238" s="131" t="s">
        <v>1264</v>
      </c>
      <c r="U238" s="135" t="s">
        <v>140</v>
      </c>
      <c r="V238" s="13"/>
      <c r="W238" s="13"/>
      <c r="X238" s="21"/>
      <c r="Y238" s="21">
        <v>110</v>
      </c>
      <c r="Z238" s="21">
        <v>82</v>
      </c>
      <c r="AA238" s="21">
        <v>62.9</v>
      </c>
      <c r="AB238" s="21">
        <v>1.6</v>
      </c>
      <c r="AC238" s="81">
        <f t="shared" si="14"/>
        <v>24.570312499999993</v>
      </c>
      <c r="AD238" s="21"/>
      <c r="AE238" s="13" t="s">
        <v>77</v>
      </c>
      <c r="AF238" s="21"/>
      <c r="AG238" s="137" t="s">
        <v>399</v>
      </c>
      <c r="AH238" s="141" t="s">
        <v>1265</v>
      </c>
    </row>
    <row r="239" spans="1:34" customFormat="1" ht="70.5" customHeight="1" x14ac:dyDescent="0.35">
      <c r="A239" s="61">
        <v>238</v>
      </c>
      <c r="B239" s="17">
        <v>45535</v>
      </c>
      <c r="C239" s="125" t="s">
        <v>342</v>
      </c>
      <c r="D239" s="7">
        <v>71580458</v>
      </c>
      <c r="E239" s="24" t="s">
        <v>1266</v>
      </c>
      <c r="F239" s="6"/>
      <c r="G239" s="6" t="str">
        <f t="shared" si="12"/>
        <v xml:space="preserve">Orlando de Jesús Tavera López </v>
      </c>
      <c r="H239" s="7" t="s">
        <v>62</v>
      </c>
      <c r="I239" s="19">
        <v>21928</v>
      </c>
      <c r="J239" s="8">
        <f t="shared" si="13"/>
        <v>64</v>
      </c>
      <c r="K239" s="113" t="s">
        <v>48</v>
      </c>
      <c r="L239" s="7">
        <v>3193924229</v>
      </c>
      <c r="M239" s="7" t="s">
        <v>1174</v>
      </c>
      <c r="N239" s="23" t="s">
        <v>1267</v>
      </c>
      <c r="O239" s="7" t="s">
        <v>51</v>
      </c>
      <c r="P239" s="7" t="s">
        <v>52</v>
      </c>
      <c r="Q239" s="7"/>
      <c r="R239" s="7" t="s">
        <v>1056</v>
      </c>
      <c r="S239" s="7" t="s">
        <v>131</v>
      </c>
      <c r="T239" s="131" t="s">
        <v>694</v>
      </c>
      <c r="U239" s="132" t="s">
        <v>43</v>
      </c>
      <c r="V239" s="13"/>
      <c r="W239" s="13"/>
      <c r="X239" s="21"/>
      <c r="Y239" s="21">
        <v>119</v>
      </c>
      <c r="Z239" s="21">
        <v>80</v>
      </c>
      <c r="AA239" s="21">
        <v>55.5</v>
      </c>
      <c r="AB239" s="21">
        <v>1.65</v>
      </c>
      <c r="AC239" s="81">
        <f t="shared" si="14"/>
        <v>20.385674931129479</v>
      </c>
      <c r="AD239" s="21"/>
      <c r="AE239" s="13" t="s">
        <v>46</v>
      </c>
      <c r="AF239" s="21"/>
      <c r="AG239" s="13"/>
      <c r="AH239" s="141"/>
    </row>
    <row r="240" spans="1:34" customFormat="1" ht="70.5" customHeight="1" x14ac:dyDescent="0.35">
      <c r="A240" s="61">
        <v>239</v>
      </c>
      <c r="B240" s="17">
        <v>45535</v>
      </c>
      <c r="C240" s="125" t="s">
        <v>342</v>
      </c>
      <c r="D240" s="7">
        <v>43731171</v>
      </c>
      <c r="E240" s="24" t="s">
        <v>1268</v>
      </c>
      <c r="F240" s="6"/>
      <c r="G240" s="6" t="str">
        <f t="shared" si="12"/>
        <v xml:space="preserve">Claudia Patricia Cano Espinosa </v>
      </c>
      <c r="H240" s="7" t="s">
        <v>36</v>
      </c>
      <c r="I240" s="19">
        <v>26051</v>
      </c>
      <c r="J240" s="8">
        <f t="shared" si="13"/>
        <v>53</v>
      </c>
      <c r="K240" s="22" t="s">
        <v>63</v>
      </c>
      <c r="L240" s="7"/>
      <c r="M240" s="7" t="s">
        <v>68</v>
      </c>
      <c r="N240" s="23" t="s">
        <v>1198</v>
      </c>
      <c r="O240" s="7" t="s">
        <v>143</v>
      </c>
      <c r="P240" s="7" t="s">
        <v>40</v>
      </c>
      <c r="Q240" s="7"/>
      <c r="R240" s="7" t="s">
        <v>1269</v>
      </c>
      <c r="S240" s="7"/>
      <c r="T240" s="131" t="s">
        <v>1270</v>
      </c>
      <c r="U240" s="135" t="s">
        <v>140</v>
      </c>
      <c r="V240" s="13"/>
      <c r="W240" s="13"/>
      <c r="X240" s="21"/>
      <c r="Y240" s="21">
        <v>122</v>
      </c>
      <c r="Z240" s="21">
        <v>83</v>
      </c>
      <c r="AA240" s="21">
        <v>76</v>
      </c>
      <c r="AB240" s="21">
        <v>1.65</v>
      </c>
      <c r="AC240" s="81">
        <f t="shared" si="14"/>
        <v>27.915518824609737</v>
      </c>
      <c r="AD240" s="21"/>
      <c r="AE240" s="13" t="s">
        <v>46</v>
      </c>
      <c r="AF240" s="21"/>
      <c r="AG240" s="13"/>
      <c r="AH240" s="141"/>
    </row>
    <row r="241" spans="1:34" customFormat="1" ht="70.5" customHeight="1" x14ac:dyDescent="0.35">
      <c r="A241" s="61">
        <v>240</v>
      </c>
      <c r="B241" s="17">
        <v>45535</v>
      </c>
      <c r="C241" s="125" t="s">
        <v>342</v>
      </c>
      <c r="D241" s="7">
        <v>39296272</v>
      </c>
      <c r="E241" s="6" t="s">
        <v>1271</v>
      </c>
      <c r="F241" s="6"/>
      <c r="G241" s="6" t="str">
        <f t="shared" si="12"/>
        <v xml:space="preserve">Neila Montes de Fonseca </v>
      </c>
      <c r="H241" s="7" t="s">
        <v>36</v>
      </c>
      <c r="I241" s="19">
        <v>19107</v>
      </c>
      <c r="J241" s="8">
        <f t="shared" si="13"/>
        <v>72</v>
      </c>
      <c r="K241" s="113" t="s">
        <v>48</v>
      </c>
      <c r="L241" s="7">
        <v>3005776066</v>
      </c>
      <c r="M241" s="7" t="s">
        <v>38</v>
      </c>
      <c r="N241" s="23" t="s">
        <v>1272</v>
      </c>
      <c r="O241" s="7" t="s">
        <v>51</v>
      </c>
      <c r="P241" s="7" t="s">
        <v>52</v>
      </c>
      <c r="Q241" s="7" t="s">
        <v>1273</v>
      </c>
      <c r="R241" s="7" t="s">
        <v>985</v>
      </c>
      <c r="S241" s="7" t="s">
        <v>157</v>
      </c>
      <c r="T241" s="131" t="s">
        <v>1270</v>
      </c>
      <c r="U241" s="135" t="s">
        <v>140</v>
      </c>
      <c r="V241" s="13"/>
      <c r="W241" s="13"/>
      <c r="X241" s="21"/>
      <c r="Y241" s="21">
        <v>125</v>
      </c>
      <c r="Z241" s="21">
        <v>77</v>
      </c>
      <c r="AA241" s="21">
        <v>65</v>
      </c>
      <c r="AB241" s="21">
        <v>1.57</v>
      </c>
      <c r="AC241" s="81">
        <f t="shared" si="14"/>
        <v>26.370238143535232</v>
      </c>
      <c r="AD241" s="21"/>
      <c r="AE241" s="13" t="s">
        <v>46</v>
      </c>
      <c r="AF241" s="21"/>
      <c r="AG241" s="16"/>
      <c r="AH241" s="141"/>
    </row>
    <row r="242" spans="1:34" customFormat="1" ht="70.5" customHeight="1" x14ac:dyDescent="0.35">
      <c r="A242" s="61">
        <v>241</v>
      </c>
      <c r="B242" s="17">
        <v>45535</v>
      </c>
      <c r="C242" s="125" t="s">
        <v>342</v>
      </c>
      <c r="D242" s="7">
        <v>71339768</v>
      </c>
      <c r="E242" s="6" t="s">
        <v>1274</v>
      </c>
      <c r="F242" s="6"/>
      <c r="G242" s="6" t="str">
        <f t="shared" si="12"/>
        <v xml:space="preserve">Jhony Fonseca Montes </v>
      </c>
      <c r="H242" s="7" t="s">
        <v>62</v>
      </c>
      <c r="I242" s="19">
        <v>28929</v>
      </c>
      <c r="J242" s="8">
        <f t="shared" si="13"/>
        <v>45</v>
      </c>
      <c r="K242" s="22" t="s">
        <v>74</v>
      </c>
      <c r="L242" s="7">
        <v>3002263582</v>
      </c>
      <c r="M242" s="7" t="s">
        <v>79</v>
      </c>
      <c r="N242" s="23" t="s">
        <v>1275</v>
      </c>
      <c r="O242" s="7" t="s">
        <v>51</v>
      </c>
      <c r="P242" s="7" t="s">
        <v>40</v>
      </c>
      <c r="Q242" s="7" t="s">
        <v>1273</v>
      </c>
      <c r="R242" s="7" t="s">
        <v>985</v>
      </c>
      <c r="S242" s="7" t="s">
        <v>157</v>
      </c>
      <c r="T242" s="131" t="s">
        <v>1276</v>
      </c>
      <c r="U242" s="132" t="s">
        <v>43</v>
      </c>
      <c r="V242" s="13"/>
      <c r="W242" s="13"/>
      <c r="X242" s="21"/>
      <c r="Y242" s="21">
        <v>121</v>
      </c>
      <c r="Z242" s="21">
        <v>87</v>
      </c>
      <c r="AA242" s="21">
        <v>85.2</v>
      </c>
      <c r="AB242" s="21">
        <v>1.8</v>
      </c>
      <c r="AC242" s="81">
        <f t="shared" si="14"/>
        <v>26.296296296296294</v>
      </c>
      <c r="AD242" s="21"/>
      <c r="AE242" s="13" t="s">
        <v>46</v>
      </c>
      <c r="AF242" s="21"/>
      <c r="AG242" s="13"/>
      <c r="AH242" s="141"/>
    </row>
    <row r="243" spans="1:34" customFormat="1" ht="70.5" customHeight="1" x14ac:dyDescent="0.35">
      <c r="A243" s="61">
        <v>242</v>
      </c>
      <c r="B243" s="17">
        <v>45535</v>
      </c>
      <c r="C243" s="125" t="s">
        <v>342</v>
      </c>
      <c r="D243" s="7">
        <v>42874696</v>
      </c>
      <c r="E243" s="6" t="s">
        <v>1277</v>
      </c>
      <c r="F243" s="6"/>
      <c r="G243" s="6" t="str">
        <f t="shared" si="12"/>
        <v xml:space="preserve">Luz Stella Orozco Ochoa </v>
      </c>
      <c r="H243" s="7" t="s">
        <v>36</v>
      </c>
      <c r="I243" s="19">
        <v>22784</v>
      </c>
      <c r="J243" s="8">
        <f t="shared" si="13"/>
        <v>62</v>
      </c>
      <c r="K243" s="22" t="s">
        <v>180</v>
      </c>
      <c r="L243" s="7">
        <v>3176226555</v>
      </c>
      <c r="M243" s="7" t="s">
        <v>49</v>
      </c>
      <c r="N243" s="23" t="s">
        <v>1278</v>
      </c>
      <c r="O243" s="7" t="s">
        <v>80</v>
      </c>
      <c r="P243" s="7" t="s">
        <v>52</v>
      </c>
      <c r="Q243" s="7" t="s">
        <v>1279</v>
      </c>
      <c r="R243" s="7" t="s">
        <v>649</v>
      </c>
      <c r="S243" s="7" t="s">
        <v>131</v>
      </c>
      <c r="T243" s="131" t="s">
        <v>1280</v>
      </c>
      <c r="U243" s="13" t="s">
        <v>55</v>
      </c>
      <c r="V243" s="13"/>
      <c r="W243" s="13"/>
      <c r="X243" s="21"/>
      <c r="Y243" s="21">
        <v>99</v>
      </c>
      <c r="Z243" s="21">
        <v>64</v>
      </c>
      <c r="AA243" s="21">
        <v>54.2</v>
      </c>
      <c r="AB243" s="21">
        <v>1.6</v>
      </c>
      <c r="AC243" s="81">
        <f t="shared" si="14"/>
        <v>21.171874999999996</v>
      </c>
      <c r="AD243" s="21"/>
      <c r="AE243" s="13" t="s">
        <v>46</v>
      </c>
      <c r="AF243" s="21"/>
      <c r="AG243" s="13"/>
      <c r="AH243" s="141"/>
    </row>
    <row r="244" spans="1:34" customFormat="1" ht="70.5" customHeight="1" x14ac:dyDescent="0.35">
      <c r="A244" s="61">
        <v>243</v>
      </c>
      <c r="B244" s="17">
        <v>45535</v>
      </c>
      <c r="C244" s="125" t="s">
        <v>342</v>
      </c>
      <c r="D244" s="7">
        <v>1037646010</v>
      </c>
      <c r="E244" s="6" t="s">
        <v>1281</v>
      </c>
      <c r="F244" s="6"/>
      <c r="G244" s="6" t="str">
        <f t="shared" si="12"/>
        <v xml:space="preserve">María Isabel Martínez Orozco </v>
      </c>
      <c r="H244" s="7" t="s">
        <v>36</v>
      </c>
      <c r="I244" s="19">
        <v>35006</v>
      </c>
      <c r="J244" s="8">
        <f t="shared" si="13"/>
        <v>28</v>
      </c>
      <c r="K244" s="22" t="s">
        <v>180</v>
      </c>
      <c r="L244" s="7">
        <v>3046771212</v>
      </c>
      <c r="M244" s="7" t="s">
        <v>49</v>
      </c>
      <c r="N244" s="23" t="s">
        <v>1282</v>
      </c>
      <c r="O244" s="7" t="s">
        <v>1283</v>
      </c>
      <c r="P244" s="7" t="s">
        <v>218</v>
      </c>
      <c r="Q244" s="7" t="s">
        <v>1279</v>
      </c>
      <c r="R244" s="7" t="s">
        <v>649</v>
      </c>
      <c r="S244" s="7" t="s">
        <v>131</v>
      </c>
      <c r="T244" s="131" t="s">
        <v>297</v>
      </c>
      <c r="U244" s="13" t="s">
        <v>55</v>
      </c>
      <c r="V244" s="13"/>
      <c r="W244" s="13"/>
      <c r="X244" s="21"/>
      <c r="Y244" s="21">
        <v>87</v>
      </c>
      <c r="Z244" s="21">
        <v>63</v>
      </c>
      <c r="AA244" s="21">
        <v>62.7</v>
      </c>
      <c r="AB244" s="21">
        <v>1.55</v>
      </c>
      <c r="AC244" s="81">
        <f t="shared" si="14"/>
        <v>26.097814776274713</v>
      </c>
      <c r="AD244" s="21"/>
      <c r="AE244" s="13" t="s">
        <v>77</v>
      </c>
      <c r="AF244" s="21"/>
      <c r="AG244" s="13" t="s">
        <v>406</v>
      </c>
      <c r="AH244" s="141" t="s">
        <v>1284</v>
      </c>
    </row>
    <row r="245" spans="1:34" customFormat="1" ht="70.5" customHeight="1" x14ac:dyDescent="0.35">
      <c r="A245" s="61">
        <v>244</v>
      </c>
      <c r="B245" s="17">
        <v>45549</v>
      </c>
      <c r="C245" s="125" t="s">
        <v>291</v>
      </c>
      <c r="D245" s="7">
        <v>70094384</v>
      </c>
      <c r="E245" s="6" t="s">
        <v>1285</v>
      </c>
      <c r="F245" s="6" t="s">
        <v>1286</v>
      </c>
      <c r="G245" s="6" t="str">
        <f t="shared" si="12"/>
        <v>Francisco Javier  Espinosa Benjumea</v>
      </c>
      <c r="H245" s="7" t="s">
        <v>62</v>
      </c>
      <c r="I245" s="19">
        <v>21054</v>
      </c>
      <c r="J245" s="8">
        <f t="shared" si="13"/>
        <v>67</v>
      </c>
      <c r="K245" s="113" t="s">
        <v>48</v>
      </c>
      <c r="L245" s="7">
        <v>3042838043</v>
      </c>
      <c r="M245" s="7" t="s">
        <v>720</v>
      </c>
      <c r="N245" s="25" t="s">
        <v>1287</v>
      </c>
      <c r="O245" s="7" t="s">
        <v>51</v>
      </c>
      <c r="P245" s="7" t="s">
        <v>52</v>
      </c>
      <c r="Q245" s="7" t="s">
        <v>1288</v>
      </c>
      <c r="R245" s="7" t="s">
        <v>296</v>
      </c>
      <c r="S245" s="7" t="s">
        <v>131</v>
      </c>
      <c r="T245" s="131" t="s">
        <v>1289</v>
      </c>
      <c r="U245" s="13" t="s">
        <v>55</v>
      </c>
      <c r="V245" s="13" t="s">
        <v>1290</v>
      </c>
      <c r="W245" s="13"/>
      <c r="X245" s="21" t="s">
        <v>461</v>
      </c>
      <c r="Y245" s="21">
        <v>127</v>
      </c>
      <c r="Z245" s="21">
        <v>64</v>
      </c>
      <c r="AA245" s="21">
        <v>72</v>
      </c>
      <c r="AB245" s="21">
        <v>1.7</v>
      </c>
      <c r="AC245" s="81">
        <f t="shared" si="14"/>
        <v>24.913494809688583</v>
      </c>
      <c r="AD245" s="21" t="s">
        <v>60</v>
      </c>
      <c r="AE245" s="13" t="s">
        <v>56</v>
      </c>
      <c r="AF245" s="134" t="s">
        <v>1182</v>
      </c>
      <c r="AG245" s="16" t="s">
        <v>418</v>
      </c>
      <c r="AH245" s="141" t="s">
        <v>2778</v>
      </c>
    </row>
    <row r="246" spans="1:34" customFormat="1" ht="70.5" customHeight="1" x14ac:dyDescent="0.35">
      <c r="A246" s="61">
        <v>245</v>
      </c>
      <c r="B246" s="17">
        <v>45549</v>
      </c>
      <c r="C246" s="125" t="s">
        <v>291</v>
      </c>
      <c r="D246" s="7">
        <v>42821622</v>
      </c>
      <c r="E246" s="6" t="s">
        <v>1291</v>
      </c>
      <c r="F246" s="6" t="s">
        <v>1292</v>
      </c>
      <c r="G246" s="6" t="str">
        <f t="shared" si="12"/>
        <v>Rosalba Cano Rojas</v>
      </c>
      <c r="H246" s="7" t="s">
        <v>36</v>
      </c>
      <c r="I246" s="19">
        <v>22747</v>
      </c>
      <c r="J246" s="8">
        <f t="shared" si="13"/>
        <v>62</v>
      </c>
      <c r="K246" s="22" t="s">
        <v>37</v>
      </c>
      <c r="L246" s="7">
        <v>3024311759</v>
      </c>
      <c r="M246" s="7" t="s">
        <v>720</v>
      </c>
      <c r="N246" s="25" t="s">
        <v>1293</v>
      </c>
      <c r="O246" s="7" t="s">
        <v>51</v>
      </c>
      <c r="P246" s="7" t="s">
        <v>40</v>
      </c>
      <c r="Q246" s="7" t="s">
        <v>1294</v>
      </c>
      <c r="R246" s="7" t="s">
        <v>291</v>
      </c>
      <c r="S246" s="7" t="s">
        <v>131</v>
      </c>
      <c r="T246" s="131" t="s">
        <v>1295</v>
      </c>
      <c r="U246" s="13" t="s">
        <v>55</v>
      </c>
      <c r="V246" s="13" t="s">
        <v>593</v>
      </c>
      <c r="W246" s="13"/>
      <c r="X246" s="21" t="s">
        <v>461</v>
      </c>
      <c r="Y246" s="21">
        <v>146</v>
      </c>
      <c r="Z246" s="21">
        <v>98</v>
      </c>
      <c r="AA246" s="21">
        <v>60</v>
      </c>
      <c r="AB246" s="21">
        <v>1.54</v>
      </c>
      <c r="AC246" s="81">
        <f>AA246/(AB246*AB246)</f>
        <v>25.299375948726599</v>
      </c>
      <c r="AD246" s="21" t="s">
        <v>60</v>
      </c>
      <c r="AE246" s="13" t="s">
        <v>77</v>
      </c>
      <c r="AF246" s="21"/>
      <c r="AG246" s="16" t="s">
        <v>1296</v>
      </c>
      <c r="AH246" s="141" t="s">
        <v>2779</v>
      </c>
    </row>
    <row r="247" spans="1:34" customFormat="1" ht="70.5" customHeight="1" x14ac:dyDescent="0.35">
      <c r="A247" s="61">
        <v>246</v>
      </c>
      <c r="B247" s="17">
        <v>45549</v>
      </c>
      <c r="C247" s="125" t="s">
        <v>291</v>
      </c>
      <c r="D247" s="7">
        <v>42882006</v>
      </c>
      <c r="E247" s="6" t="s">
        <v>1297</v>
      </c>
      <c r="F247" s="6" t="s">
        <v>1298</v>
      </c>
      <c r="G247" s="6" t="str">
        <f t="shared" si="12"/>
        <v>Rosa Analida Gallego Hincapié</v>
      </c>
      <c r="H247" s="7" t="s">
        <v>36</v>
      </c>
      <c r="I247" s="19">
        <v>22564</v>
      </c>
      <c r="J247" s="8">
        <f t="shared" si="13"/>
        <v>62</v>
      </c>
      <c r="K247" s="22" t="s">
        <v>74</v>
      </c>
      <c r="L247" s="7">
        <v>3211824222</v>
      </c>
      <c r="M247" s="7" t="s">
        <v>729</v>
      </c>
      <c r="N247" s="25" t="s">
        <v>1299</v>
      </c>
      <c r="O247" s="7" t="s">
        <v>143</v>
      </c>
      <c r="P247" s="7" t="s">
        <v>40</v>
      </c>
      <c r="Q247" s="7" t="s">
        <v>1300</v>
      </c>
      <c r="R247" s="7" t="s">
        <v>1301</v>
      </c>
      <c r="S247" s="7" t="s">
        <v>126</v>
      </c>
      <c r="T247" s="131" t="s">
        <v>1302</v>
      </c>
      <c r="U247" s="135" t="s">
        <v>140</v>
      </c>
      <c r="V247" s="13" t="s">
        <v>1303</v>
      </c>
      <c r="W247" s="13"/>
      <c r="X247" s="21" t="s">
        <v>461</v>
      </c>
      <c r="Y247" s="21">
        <v>126</v>
      </c>
      <c r="Z247" s="21">
        <v>76</v>
      </c>
      <c r="AA247" s="21">
        <v>63</v>
      </c>
      <c r="AB247" s="21">
        <v>1.51</v>
      </c>
      <c r="AC247" s="81">
        <f t="shared" si="14"/>
        <v>27.630367089162757</v>
      </c>
      <c r="AD247" s="21" t="s">
        <v>76</v>
      </c>
      <c r="AE247" s="13" t="s">
        <v>77</v>
      </c>
      <c r="AF247" s="21"/>
      <c r="AG247" s="16" t="s">
        <v>1304</v>
      </c>
      <c r="AH247" s="141" t="s">
        <v>2780</v>
      </c>
    </row>
    <row r="248" spans="1:34" customFormat="1" ht="70.5" customHeight="1" x14ac:dyDescent="0.35">
      <c r="A248" s="61">
        <v>247</v>
      </c>
      <c r="B248" s="17">
        <v>45549</v>
      </c>
      <c r="C248" s="125" t="s">
        <v>291</v>
      </c>
      <c r="D248" s="7">
        <v>22202670</v>
      </c>
      <c r="E248" s="6" t="s">
        <v>1305</v>
      </c>
      <c r="F248" s="6" t="s">
        <v>1306</v>
      </c>
      <c r="G248" s="6" t="str">
        <f t="shared" si="12"/>
        <v>María de Jesús Valladales de Guerra</v>
      </c>
      <c r="H248" s="7" t="s">
        <v>36</v>
      </c>
      <c r="I248" s="19">
        <v>19550</v>
      </c>
      <c r="J248" s="8">
        <f t="shared" si="13"/>
        <v>71</v>
      </c>
      <c r="K248" s="22" t="s">
        <v>37</v>
      </c>
      <c r="L248" s="7">
        <v>3202005022</v>
      </c>
      <c r="M248" s="7" t="s">
        <v>729</v>
      </c>
      <c r="N248" s="25" t="s">
        <v>1307</v>
      </c>
      <c r="O248" s="7" t="s">
        <v>80</v>
      </c>
      <c r="P248" s="7" t="s">
        <v>40</v>
      </c>
      <c r="Q248" s="7" t="s">
        <v>1308</v>
      </c>
      <c r="R248" s="7" t="s">
        <v>1309</v>
      </c>
      <c r="S248" s="7" t="s">
        <v>347</v>
      </c>
      <c r="T248" s="131" t="s">
        <v>1310</v>
      </c>
      <c r="U248" s="13" t="s">
        <v>55</v>
      </c>
      <c r="V248" s="13" t="s">
        <v>1311</v>
      </c>
      <c r="W248" s="13"/>
      <c r="X248" s="21" t="s">
        <v>461</v>
      </c>
      <c r="Y248" s="21">
        <v>133</v>
      </c>
      <c r="Z248" s="21">
        <v>93</v>
      </c>
      <c r="AA248" s="21">
        <v>70</v>
      </c>
      <c r="AB248" s="21">
        <v>1.57</v>
      </c>
      <c r="AC248" s="81">
        <f t="shared" si="14"/>
        <v>28.398718000730252</v>
      </c>
      <c r="AD248" s="21" t="s">
        <v>76</v>
      </c>
      <c r="AE248" s="13" t="s">
        <v>77</v>
      </c>
      <c r="AF248" s="21"/>
      <c r="AG248" s="13" t="s">
        <v>1012</v>
      </c>
      <c r="AH248" s="141" t="s">
        <v>2781</v>
      </c>
    </row>
    <row r="249" spans="1:34" customFormat="1" ht="70.5" customHeight="1" x14ac:dyDescent="0.35">
      <c r="A249" s="61">
        <v>248</v>
      </c>
      <c r="B249" s="17">
        <v>45549</v>
      </c>
      <c r="C249" s="125" t="s">
        <v>291</v>
      </c>
      <c r="D249" s="7">
        <v>22210329</v>
      </c>
      <c r="E249" s="6" t="s">
        <v>1312</v>
      </c>
      <c r="F249" s="6" t="s">
        <v>1313</v>
      </c>
      <c r="G249" s="6" t="str">
        <f t="shared" si="12"/>
        <v>María Luz Amparo Monsalve Zea</v>
      </c>
      <c r="H249" s="7" t="s">
        <v>36</v>
      </c>
      <c r="I249" s="19">
        <v>22303</v>
      </c>
      <c r="J249" s="8">
        <f t="shared" si="13"/>
        <v>63</v>
      </c>
      <c r="K249" s="113" t="s">
        <v>48</v>
      </c>
      <c r="L249" s="7">
        <v>3002016776</v>
      </c>
      <c r="M249" s="7" t="s">
        <v>720</v>
      </c>
      <c r="N249" s="21" t="s">
        <v>1314</v>
      </c>
      <c r="O249" s="7" t="s">
        <v>51</v>
      </c>
      <c r="P249" s="7" t="s">
        <v>52</v>
      </c>
      <c r="Q249" s="7" t="s">
        <v>1315</v>
      </c>
      <c r="R249" s="7" t="s">
        <v>1009</v>
      </c>
      <c r="S249" s="7" t="s">
        <v>331</v>
      </c>
      <c r="T249" s="131" t="s">
        <v>1316</v>
      </c>
      <c r="U249" s="13" t="s">
        <v>55</v>
      </c>
      <c r="V249" s="13" t="s">
        <v>1317</v>
      </c>
      <c r="W249" s="13"/>
      <c r="X249" s="21" t="s">
        <v>461</v>
      </c>
      <c r="Y249" s="21">
        <v>124</v>
      </c>
      <c r="Z249" s="21">
        <v>73</v>
      </c>
      <c r="AA249" s="21">
        <v>68</v>
      </c>
      <c r="AB249" s="21">
        <v>1.69</v>
      </c>
      <c r="AC249" s="81">
        <f t="shared" si="14"/>
        <v>23.808690171912751</v>
      </c>
      <c r="AD249" s="21" t="s">
        <v>60</v>
      </c>
      <c r="AE249" s="13" t="s">
        <v>77</v>
      </c>
      <c r="AF249" s="21"/>
      <c r="AG249" s="16" t="s">
        <v>1304</v>
      </c>
      <c r="AH249" s="141" t="s">
        <v>2782</v>
      </c>
    </row>
    <row r="250" spans="1:34" customFormat="1" ht="70.5" customHeight="1" x14ac:dyDescent="0.35">
      <c r="A250" s="61">
        <v>249</v>
      </c>
      <c r="B250" s="17">
        <v>45549</v>
      </c>
      <c r="C250" s="125" t="s">
        <v>291</v>
      </c>
      <c r="D250" s="7">
        <v>42875943</v>
      </c>
      <c r="E250" s="6" t="s">
        <v>1318</v>
      </c>
      <c r="F250" s="6" t="s">
        <v>1319</v>
      </c>
      <c r="G250" s="6" t="str">
        <f t="shared" si="12"/>
        <v>Ana Cristina Palacio Restrepo</v>
      </c>
      <c r="H250" s="7" t="s">
        <v>36</v>
      </c>
      <c r="I250" s="19">
        <v>22689</v>
      </c>
      <c r="J250" s="8">
        <f t="shared" si="13"/>
        <v>62</v>
      </c>
      <c r="K250" s="113" t="s">
        <v>48</v>
      </c>
      <c r="L250" s="7">
        <v>3155610141</v>
      </c>
      <c r="M250" s="7" t="s">
        <v>729</v>
      </c>
      <c r="N250" s="25" t="s">
        <v>1320</v>
      </c>
      <c r="O250" s="7" t="s">
        <v>51</v>
      </c>
      <c r="P250" s="7" t="s">
        <v>52</v>
      </c>
      <c r="Q250" s="7" t="s">
        <v>1321</v>
      </c>
      <c r="R250" s="7" t="s">
        <v>296</v>
      </c>
      <c r="S250" s="7" t="s">
        <v>131</v>
      </c>
      <c r="T250" s="131" t="s">
        <v>1322</v>
      </c>
      <c r="U250" s="13" t="s">
        <v>55</v>
      </c>
      <c r="V250" s="13" t="s">
        <v>1323</v>
      </c>
      <c r="W250" s="13"/>
      <c r="X250" s="21" t="s">
        <v>461</v>
      </c>
      <c r="Y250" s="21">
        <v>146</v>
      </c>
      <c r="Z250" s="21">
        <v>102</v>
      </c>
      <c r="AA250" s="21">
        <v>79</v>
      </c>
      <c r="AB250" s="21">
        <v>1.68</v>
      </c>
      <c r="AC250" s="81">
        <f t="shared" si="14"/>
        <v>27.990362811791389</v>
      </c>
      <c r="AD250" s="21" t="s">
        <v>60</v>
      </c>
      <c r="AE250" s="13" t="s">
        <v>77</v>
      </c>
      <c r="AF250" s="21"/>
      <c r="AG250" s="13" t="s">
        <v>439</v>
      </c>
      <c r="AH250" s="141" t="s">
        <v>2783</v>
      </c>
    </row>
    <row r="251" spans="1:34" customFormat="1" ht="70.5" customHeight="1" x14ac:dyDescent="0.35">
      <c r="A251" s="61">
        <v>250</v>
      </c>
      <c r="B251" s="17">
        <v>45549</v>
      </c>
      <c r="C251" s="125" t="s">
        <v>291</v>
      </c>
      <c r="D251" s="7">
        <v>36156805</v>
      </c>
      <c r="E251" s="6" t="s">
        <v>1324</v>
      </c>
      <c r="F251" s="6" t="s">
        <v>1325</v>
      </c>
      <c r="G251" s="6" t="str">
        <f t="shared" si="12"/>
        <v>Leonor del Socorro Patarroyo Puentes</v>
      </c>
      <c r="H251" s="7" t="s">
        <v>36</v>
      </c>
      <c r="I251" s="19">
        <v>19587</v>
      </c>
      <c r="J251" s="8">
        <f t="shared" si="13"/>
        <v>71</v>
      </c>
      <c r="K251" s="113" t="s">
        <v>48</v>
      </c>
      <c r="L251" s="7">
        <v>3182137598</v>
      </c>
      <c r="M251" s="7" t="s">
        <v>729</v>
      </c>
      <c r="N251" s="21" t="s">
        <v>1326</v>
      </c>
      <c r="O251" s="7" t="s">
        <v>80</v>
      </c>
      <c r="P251" s="7" t="s">
        <v>52</v>
      </c>
      <c r="Q251" s="7" t="s">
        <v>1327</v>
      </c>
      <c r="R251" s="7" t="s">
        <v>291</v>
      </c>
      <c r="S251" s="7" t="s">
        <v>131</v>
      </c>
      <c r="T251" s="131" t="s">
        <v>1328</v>
      </c>
      <c r="U251" s="135" t="s">
        <v>140</v>
      </c>
      <c r="V251" s="13" t="s">
        <v>1329</v>
      </c>
      <c r="W251" s="13"/>
      <c r="X251" s="21" t="s">
        <v>461</v>
      </c>
      <c r="Y251" s="21">
        <v>144</v>
      </c>
      <c r="Z251" s="21">
        <v>96</v>
      </c>
      <c r="AA251" s="21">
        <v>78</v>
      </c>
      <c r="AB251" s="21">
        <v>1.48</v>
      </c>
      <c r="AC251" s="81">
        <f t="shared" si="14"/>
        <v>35.609934258582911</v>
      </c>
      <c r="AD251" s="21" t="s">
        <v>60</v>
      </c>
      <c r="AE251" s="132" t="s">
        <v>77</v>
      </c>
      <c r="AF251" s="21" t="s">
        <v>178</v>
      </c>
      <c r="AG251" s="16" t="s">
        <v>1304</v>
      </c>
      <c r="AH251" s="141" t="s">
        <v>2784</v>
      </c>
    </row>
    <row r="252" spans="1:34" customFormat="1" ht="70.5" customHeight="1" x14ac:dyDescent="0.35">
      <c r="A252" s="61">
        <v>251</v>
      </c>
      <c r="B252" s="17">
        <v>45549</v>
      </c>
      <c r="C252" s="125" t="s">
        <v>291</v>
      </c>
      <c r="D252" s="7">
        <v>71575826</v>
      </c>
      <c r="E252" s="6" t="s">
        <v>1330</v>
      </c>
      <c r="F252" s="6" t="s">
        <v>1331</v>
      </c>
      <c r="G252" s="6" t="str">
        <f t="shared" si="12"/>
        <v>Jesús Alberto Restrepo Hincapié</v>
      </c>
      <c r="H252" s="7" t="s">
        <v>62</v>
      </c>
      <c r="I252" s="19">
        <v>21786</v>
      </c>
      <c r="J252" s="8">
        <f t="shared" si="13"/>
        <v>65</v>
      </c>
      <c r="K252" s="113" t="s">
        <v>48</v>
      </c>
      <c r="L252" s="7">
        <v>3108256179</v>
      </c>
      <c r="M252" s="7" t="s">
        <v>720</v>
      </c>
      <c r="N252" s="25" t="s">
        <v>1332</v>
      </c>
      <c r="O252" s="7" t="s">
        <v>51</v>
      </c>
      <c r="P252" s="7" t="s">
        <v>52</v>
      </c>
      <c r="Q252" s="7" t="s">
        <v>1333</v>
      </c>
      <c r="R252" s="7" t="s">
        <v>291</v>
      </c>
      <c r="S252" s="7" t="s">
        <v>131</v>
      </c>
      <c r="T252" s="131" t="s">
        <v>1334</v>
      </c>
      <c r="U252" s="135" t="s">
        <v>140</v>
      </c>
      <c r="V252" s="13" t="s">
        <v>1335</v>
      </c>
      <c r="W252" s="13"/>
      <c r="X252" s="21" t="s">
        <v>461</v>
      </c>
      <c r="Y252" s="21">
        <v>136</v>
      </c>
      <c r="Z252" s="21">
        <v>87</v>
      </c>
      <c r="AA252" s="21">
        <v>73</v>
      </c>
      <c r="AB252" s="21">
        <v>1.63</v>
      </c>
      <c r="AC252" s="81">
        <f t="shared" si="14"/>
        <v>27.475629493018182</v>
      </c>
      <c r="AD252" s="21" t="s">
        <v>60</v>
      </c>
      <c r="AE252" s="13" t="s">
        <v>56</v>
      </c>
      <c r="AF252" s="134" t="s">
        <v>1336</v>
      </c>
      <c r="AG252" s="16" t="s">
        <v>418</v>
      </c>
      <c r="AH252" s="141" t="s">
        <v>2785</v>
      </c>
    </row>
    <row r="253" spans="1:34" customFormat="1" ht="70.5" customHeight="1" x14ac:dyDescent="0.35">
      <c r="A253" s="61">
        <v>252</v>
      </c>
      <c r="B253" s="17">
        <v>45549</v>
      </c>
      <c r="C253" s="125" t="s">
        <v>291</v>
      </c>
      <c r="D253" s="7">
        <v>39401554</v>
      </c>
      <c r="E253" s="6" t="s">
        <v>1337</v>
      </c>
      <c r="F253" s="6" t="s">
        <v>1338</v>
      </c>
      <c r="G253" s="6" t="str">
        <f t="shared" si="12"/>
        <v>Doris de Jesús Rojas</v>
      </c>
      <c r="H253" s="7" t="s">
        <v>36</v>
      </c>
      <c r="I253" s="19">
        <v>21666</v>
      </c>
      <c r="J253" s="8">
        <f t="shared" si="13"/>
        <v>65</v>
      </c>
      <c r="K253" s="22" t="s">
        <v>37</v>
      </c>
      <c r="L253" s="7">
        <v>3004997273</v>
      </c>
      <c r="M253" s="7" t="s">
        <v>720</v>
      </c>
      <c r="N253" s="25" t="s">
        <v>1339</v>
      </c>
      <c r="O253" s="7" t="s">
        <v>143</v>
      </c>
      <c r="P253" s="7" t="s">
        <v>40</v>
      </c>
      <c r="Q253" s="7" t="s">
        <v>1340</v>
      </c>
      <c r="R253" s="7" t="s">
        <v>291</v>
      </c>
      <c r="S253" s="7" t="s">
        <v>131</v>
      </c>
      <c r="T253" s="131" t="s">
        <v>1341</v>
      </c>
      <c r="U253" s="13" t="s">
        <v>55</v>
      </c>
      <c r="V253" s="13" t="s">
        <v>593</v>
      </c>
      <c r="W253" s="13"/>
      <c r="X253" s="21" t="s">
        <v>461</v>
      </c>
      <c r="Y253" s="21">
        <v>118</v>
      </c>
      <c r="Z253" s="21">
        <v>80</v>
      </c>
      <c r="AA253" s="21">
        <v>60</v>
      </c>
      <c r="AB253" s="21">
        <v>1.45</v>
      </c>
      <c r="AC253" s="81">
        <f t="shared" si="14"/>
        <v>28.53745541022592</v>
      </c>
      <c r="AD253" s="21" t="s">
        <v>60</v>
      </c>
      <c r="AE253" s="13" t="s">
        <v>56</v>
      </c>
      <c r="AF253" s="134" t="s">
        <v>1342</v>
      </c>
      <c r="AG253" s="13" t="s">
        <v>1012</v>
      </c>
      <c r="AH253" s="141" t="s">
        <v>2786</v>
      </c>
    </row>
    <row r="254" spans="1:34" customFormat="1" ht="70.5" customHeight="1" x14ac:dyDescent="0.35">
      <c r="A254" s="61">
        <v>253</v>
      </c>
      <c r="B254" s="17">
        <v>45549</v>
      </c>
      <c r="C254" s="125" t="s">
        <v>291</v>
      </c>
      <c r="D254" s="7">
        <v>98563621</v>
      </c>
      <c r="E254" s="6" t="s">
        <v>1343</v>
      </c>
      <c r="F254" s="6" t="s">
        <v>1344</v>
      </c>
      <c r="G254" s="6" t="str">
        <f t="shared" si="12"/>
        <v>Harold Jaime Forbes Castrillón</v>
      </c>
      <c r="H254" s="7" t="s">
        <v>62</v>
      </c>
      <c r="I254" s="19">
        <v>26757</v>
      </c>
      <c r="J254" s="8">
        <f t="shared" si="13"/>
        <v>51</v>
      </c>
      <c r="K254" s="22" t="s">
        <v>276</v>
      </c>
      <c r="L254" s="7">
        <v>3043430692</v>
      </c>
      <c r="M254" s="7" t="s">
        <v>720</v>
      </c>
      <c r="N254" s="25" t="s">
        <v>1345</v>
      </c>
      <c r="O254" s="7" t="s">
        <v>247</v>
      </c>
      <c r="P254" s="7" t="s">
        <v>52</v>
      </c>
      <c r="Q254" s="7" t="s">
        <v>1346</v>
      </c>
      <c r="R254" s="7" t="s">
        <v>1347</v>
      </c>
      <c r="S254" s="7" t="s">
        <v>131</v>
      </c>
      <c r="T254" s="131" t="s">
        <v>1348</v>
      </c>
      <c r="U254" s="13" t="s">
        <v>55</v>
      </c>
      <c r="V254" s="13" t="s">
        <v>152</v>
      </c>
      <c r="W254" s="13"/>
      <c r="X254" s="21" t="s">
        <v>480</v>
      </c>
      <c r="Y254" s="21">
        <v>125</v>
      </c>
      <c r="Z254" s="21">
        <v>83</v>
      </c>
      <c r="AA254" s="21">
        <v>114</v>
      </c>
      <c r="AB254" s="21">
        <v>1.83</v>
      </c>
      <c r="AC254" s="81">
        <f t="shared" si="14"/>
        <v>34.04102839738421</v>
      </c>
      <c r="AD254" s="21" t="s">
        <v>76</v>
      </c>
      <c r="AE254" s="13" t="s">
        <v>56</v>
      </c>
      <c r="AF254" s="136" t="s">
        <v>153</v>
      </c>
      <c r="AG254" s="16" t="s">
        <v>1027</v>
      </c>
      <c r="AH254" s="141" t="s">
        <v>2787</v>
      </c>
    </row>
    <row r="255" spans="1:34" customFormat="1" ht="70.5" customHeight="1" x14ac:dyDescent="0.35">
      <c r="A255" s="61">
        <v>254</v>
      </c>
      <c r="B255" s="17">
        <v>45549</v>
      </c>
      <c r="C255" s="125" t="s">
        <v>291</v>
      </c>
      <c r="D255" s="7">
        <v>42876295</v>
      </c>
      <c r="E255" s="6" t="s">
        <v>1349</v>
      </c>
      <c r="F255" s="6" t="s">
        <v>1350</v>
      </c>
      <c r="G255" s="6" t="str">
        <f t="shared" si="12"/>
        <v>Nancy del Socorro Echeverri Franco</v>
      </c>
      <c r="H255" s="7" t="s">
        <v>36</v>
      </c>
      <c r="I255" s="19">
        <v>22935</v>
      </c>
      <c r="J255" s="8">
        <f t="shared" si="13"/>
        <v>61</v>
      </c>
      <c r="K255" s="22" t="s">
        <v>37</v>
      </c>
      <c r="L255" s="7">
        <v>3045602235</v>
      </c>
      <c r="M255" s="7" t="s">
        <v>766</v>
      </c>
      <c r="N255" s="21" t="s">
        <v>1351</v>
      </c>
      <c r="O255" s="7" t="s">
        <v>143</v>
      </c>
      <c r="P255" s="7" t="s">
        <v>40</v>
      </c>
      <c r="Q255" s="7" t="s">
        <v>1352</v>
      </c>
      <c r="R255" s="7" t="s">
        <v>1009</v>
      </c>
      <c r="S255" s="7" t="s">
        <v>157</v>
      </c>
      <c r="T255" s="131" t="s">
        <v>1353</v>
      </c>
      <c r="U255" s="13" t="s">
        <v>55</v>
      </c>
      <c r="V255" s="13" t="s">
        <v>1354</v>
      </c>
      <c r="W255" s="13"/>
      <c r="X255" s="21" t="s">
        <v>461</v>
      </c>
      <c r="Y255" s="21">
        <v>140</v>
      </c>
      <c r="Z255" s="21">
        <v>84</v>
      </c>
      <c r="AA255" s="21">
        <v>69</v>
      </c>
      <c r="AB255" s="21">
        <v>1.6</v>
      </c>
      <c r="AC255" s="81">
        <f t="shared" si="14"/>
        <v>26.953124999999996</v>
      </c>
      <c r="AD255" s="21" t="s">
        <v>60</v>
      </c>
      <c r="AE255" s="13" t="s">
        <v>77</v>
      </c>
      <c r="AF255" s="21"/>
      <c r="AG255" s="16" t="s">
        <v>1304</v>
      </c>
      <c r="AH255" s="141" t="s">
        <v>2788</v>
      </c>
    </row>
    <row r="256" spans="1:34" customFormat="1" ht="70.5" customHeight="1" x14ac:dyDescent="0.35">
      <c r="A256" s="61">
        <v>255</v>
      </c>
      <c r="B256" s="17">
        <v>45549</v>
      </c>
      <c r="C256" s="125" t="s">
        <v>291</v>
      </c>
      <c r="D256" s="7">
        <v>32331108</v>
      </c>
      <c r="E256" s="6" t="s">
        <v>1355</v>
      </c>
      <c r="F256" s="6" t="s">
        <v>1356</v>
      </c>
      <c r="G256" s="6" t="str">
        <f t="shared" si="12"/>
        <v xml:space="preserve">María Dolores Castañeda Atehortúa </v>
      </c>
      <c r="H256" s="7" t="s">
        <v>36</v>
      </c>
      <c r="I256" s="19">
        <v>18713</v>
      </c>
      <c r="J256" s="8">
        <f t="shared" si="13"/>
        <v>73</v>
      </c>
      <c r="K256" s="22" t="s">
        <v>37</v>
      </c>
      <c r="L256" s="7">
        <v>3052378331</v>
      </c>
      <c r="M256" s="7" t="s">
        <v>758</v>
      </c>
      <c r="N256" s="7"/>
      <c r="O256" s="7" t="s">
        <v>143</v>
      </c>
      <c r="P256" s="7" t="s">
        <v>40</v>
      </c>
      <c r="Q256" s="7" t="s">
        <v>1357</v>
      </c>
      <c r="R256" s="7" t="s">
        <v>116</v>
      </c>
      <c r="S256" s="7" t="s">
        <v>131</v>
      </c>
      <c r="T256" s="131" t="s">
        <v>1358</v>
      </c>
      <c r="U256" s="13" t="s">
        <v>55</v>
      </c>
      <c r="V256" s="13" t="s">
        <v>1359</v>
      </c>
      <c r="W256" s="13"/>
      <c r="X256" s="21" t="s">
        <v>461</v>
      </c>
      <c r="Y256" s="21">
        <v>139</v>
      </c>
      <c r="Z256" s="21">
        <v>66</v>
      </c>
      <c r="AA256" s="21">
        <v>55</v>
      </c>
      <c r="AB256" s="21">
        <v>1.6</v>
      </c>
      <c r="AC256" s="81">
        <f t="shared" si="14"/>
        <v>21.484374999999996</v>
      </c>
      <c r="AD256" s="21" t="s">
        <v>60</v>
      </c>
      <c r="AE256" s="13" t="s">
        <v>56</v>
      </c>
      <c r="AF256" s="134" t="s">
        <v>72</v>
      </c>
      <c r="AG256" s="16" t="s">
        <v>418</v>
      </c>
      <c r="AH256" s="141" t="s">
        <v>2789</v>
      </c>
    </row>
    <row r="257" spans="1:34" customFormat="1" ht="70.5" customHeight="1" x14ac:dyDescent="0.35">
      <c r="A257" s="61">
        <v>256</v>
      </c>
      <c r="B257" s="17">
        <v>45549</v>
      </c>
      <c r="C257" s="125" t="s">
        <v>291</v>
      </c>
      <c r="D257" s="7">
        <v>43751398</v>
      </c>
      <c r="E257" s="6" t="s">
        <v>947</v>
      </c>
      <c r="F257" s="6" t="s">
        <v>1360</v>
      </c>
      <c r="G257" s="6" t="str">
        <f t="shared" si="12"/>
        <v>Adriana Patricia González Cano</v>
      </c>
      <c r="H257" s="7" t="s">
        <v>36</v>
      </c>
      <c r="I257" s="19">
        <v>27797</v>
      </c>
      <c r="J257" s="8">
        <f t="shared" si="13"/>
        <v>48</v>
      </c>
      <c r="K257" s="22" t="s">
        <v>276</v>
      </c>
      <c r="L257" s="7">
        <v>3113334699</v>
      </c>
      <c r="M257" s="7" t="s">
        <v>729</v>
      </c>
      <c r="N257" s="25" t="s">
        <v>1361</v>
      </c>
      <c r="O257" s="7" t="s">
        <v>51</v>
      </c>
      <c r="P257" s="7" t="s">
        <v>52</v>
      </c>
      <c r="Q257" s="7" t="s">
        <v>1362</v>
      </c>
      <c r="R257" s="7" t="s">
        <v>291</v>
      </c>
      <c r="S257" s="7" t="s">
        <v>131</v>
      </c>
      <c r="T257" s="131" t="s">
        <v>1363</v>
      </c>
      <c r="U257" s="13" t="s">
        <v>55</v>
      </c>
      <c r="V257" s="13" t="s">
        <v>152</v>
      </c>
      <c r="W257" s="13"/>
      <c r="X257" s="21" t="s">
        <v>461</v>
      </c>
      <c r="Y257" s="21">
        <v>131</v>
      </c>
      <c r="Z257" s="21">
        <v>91</v>
      </c>
      <c r="AA257" s="21">
        <v>59</v>
      </c>
      <c r="AB257" s="21">
        <v>1.51</v>
      </c>
      <c r="AC257" s="81">
        <f t="shared" si="14"/>
        <v>25.876058067628612</v>
      </c>
      <c r="AD257" s="21" t="s">
        <v>60</v>
      </c>
      <c r="AE257" s="13" t="s">
        <v>77</v>
      </c>
      <c r="AF257" s="21"/>
      <c r="AG257" s="16" t="s">
        <v>1027</v>
      </c>
      <c r="AH257" s="141" t="s">
        <v>2790</v>
      </c>
    </row>
    <row r="258" spans="1:34" customFormat="1" ht="70.5" customHeight="1" x14ac:dyDescent="0.35">
      <c r="A258" s="61">
        <v>257</v>
      </c>
      <c r="B258" s="17">
        <v>45549</v>
      </c>
      <c r="C258" s="125" t="s">
        <v>291</v>
      </c>
      <c r="D258" s="7">
        <v>1037581963</v>
      </c>
      <c r="E258" s="6" t="s">
        <v>1364</v>
      </c>
      <c r="F258" s="6" t="s">
        <v>1365</v>
      </c>
      <c r="G258" s="6" t="str">
        <f t="shared" ref="G258:G321" si="15">E258 &amp; " " &amp; F258</f>
        <v>Catalina Velásquez Álvarez</v>
      </c>
      <c r="H258" s="7" t="s">
        <v>36</v>
      </c>
      <c r="I258" s="19">
        <v>31731</v>
      </c>
      <c r="J258" s="8">
        <f t="shared" ref="J258:J321" si="16">DATEDIF(I258,B258,"Y")</f>
        <v>37</v>
      </c>
      <c r="K258" s="22" t="s">
        <v>37</v>
      </c>
      <c r="L258" s="7">
        <v>3002125684</v>
      </c>
      <c r="M258" s="7" t="s">
        <v>766</v>
      </c>
      <c r="N258" s="21" t="s">
        <v>1366</v>
      </c>
      <c r="O258" s="7" t="s">
        <v>51</v>
      </c>
      <c r="P258" s="7" t="s">
        <v>40</v>
      </c>
      <c r="Q258" s="7" t="s">
        <v>1367</v>
      </c>
      <c r="R258" s="7" t="s">
        <v>1368</v>
      </c>
      <c r="S258" s="7" t="s">
        <v>131</v>
      </c>
      <c r="T258" s="131" t="s">
        <v>1369</v>
      </c>
      <c r="U258" s="13" t="s">
        <v>55</v>
      </c>
      <c r="V258" s="13" t="s">
        <v>1370</v>
      </c>
      <c r="W258" s="13"/>
      <c r="X258" s="21" t="s">
        <v>461</v>
      </c>
      <c r="Y258" s="21">
        <v>105</v>
      </c>
      <c r="Z258" s="21">
        <v>76</v>
      </c>
      <c r="AA258" s="21">
        <v>67</v>
      </c>
      <c r="AB258" s="21">
        <v>1.74</v>
      </c>
      <c r="AC258" s="81">
        <f t="shared" si="14"/>
        <v>22.129739727837229</v>
      </c>
      <c r="AD258" s="21" t="s">
        <v>76</v>
      </c>
      <c r="AE258" s="13" t="s">
        <v>77</v>
      </c>
      <c r="AF258" s="21"/>
      <c r="AG258" s="137" t="s">
        <v>399</v>
      </c>
      <c r="AH258" s="141" t="s">
        <v>2791</v>
      </c>
    </row>
    <row r="259" spans="1:34" customFormat="1" ht="70.5" customHeight="1" x14ac:dyDescent="0.35">
      <c r="A259" s="61">
        <v>258</v>
      </c>
      <c r="B259" s="17">
        <v>45549</v>
      </c>
      <c r="C259" s="125" t="s">
        <v>291</v>
      </c>
      <c r="D259" s="7">
        <v>70561451</v>
      </c>
      <c r="E259" s="6" t="s">
        <v>1371</v>
      </c>
      <c r="F259" s="6" t="s">
        <v>1372</v>
      </c>
      <c r="G259" s="6" t="str">
        <f t="shared" si="15"/>
        <v>Juan Carlos García Londoño</v>
      </c>
      <c r="H259" s="7" t="s">
        <v>62</v>
      </c>
      <c r="I259" s="19">
        <v>23173</v>
      </c>
      <c r="J259" s="8">
        <f t="shared" si="16"/>
        <v>61</v>
      </c>
      <c r="K259" s="22" t="s">
        <v>63</v>
      </c>
      <c r="L259" s="7">
        <v>3146768219</v>
      </c>
      <c r="M259" s="7" t="s">
        <v>817</v>
      </c>
      <c r="N259" s="21" t="s">
        <v>1373</v>
      </c>
      <c r="O259" s="7" t="s">
        <v>51</v>
      </c>
      <c r="P259" s="7" t="s">
        <v>40</v>
      </c>
      <c r="Q259" s="7" t="s">
        <v>1374</v>
      </c>
      <c r="R259" s="7" t="s">
        <v>1247</v>
      </c>
      <c r="S259" s="7" t="s">
        <v>131</v>
      </c>
      <c r="T259" s="131" t="s">
        <v>1375</v>
      </c>
      <c r="U259" s="135" t="s">
        <v>140</v>
      </c>
      <c r="V259" s="13" t="s">
        <v>152</v>
      </c>
      <c r="W259" s="13"/>
      <c r="X259" s="21" t="s">
        <v>461</v>
      </c>
      <c r="Y259" s="21">
        <v>140</v>
      </c>
      <c r="Z259" s="21">
        <v>93</v>
      </c>
      <c r="AA259" s="21">
        <v>63</v>
      </c>
      <c r="AB259" s="21">
        <v>1.62</v>
      </c>
      <c r="AC259" s="81">
        <f t="shared" si="14"/>
        <v>24.005486968449926</v>
      </c>
      <c r="AD259" s="21" t="s">
        <v>60</v>
      </c>
      <c r="AE259" s="132" t="s">
        <v>56</v>
      </c>
      <c r="AF259" s="134" t="s">
        <v>1376</v>
      </c>
      <c r="AG259" s="137" t="s">
        <v>399</v>
      </c>
      <c r="AH259" s="141" t="s">
        <v>2792</v>
      </c>
    </row>
    <row r="260" spans="1:34" customFormat="1" ht="70.5" customHeight="1" x14ac:dyDescent="0.35">
      <c r="A260" s="61">
        <v>259</v>
      </c>
      <c r="B260" s="17">
        <v>45549</v>
      </c>
      <c r="C260" s="125" t="s">
        <v>291</v>
      </c>
      <c r="D260" s="7">
        <v>10376599625</v>
      </c>
      <c r="E260" s="6" t="s">
        <v>1377</v>
      </c>
      <c r="F260" s="6" t="s">
        <v>1378</v>
      </c>
      <c r="G260" s="6" t="str">
        <f t="shared" si="15"/>
        <v xml:space="preserve">Cristian  Osorio Muñoz </v>
      </c>
      <c r="H260" s="7" t="s">
        <v>62</v>
      </c>
      <c r="I260" s="19">
        <v>35720</v>
      </c>
      <c r="J260" s="8">
        <f t="shared" si="16"/>
        <v>26</v>
      </c>
      <c r="K260" s="22" t="s">
        <v>74</v>
      </c>
      <c r="L260" s="7">
        <v>3135475225</v>
      </c>
      <c r="M260" s="7" t="s">
        <v>720</v>
      </c>
      <c r="N260" s="25" t="s">
        <v>1379</v>
      </c>
      <c r="O260" s="7" t="s">
        <v>51</v>
      </c>
      <c r="P260" s="7" t="s">
        <v>40</v>
      </c>
      <c r="Q260" s="7" t="s">
        <v>1380</v>
      </c>
      <c r="R260" s="7" t="s">
        <v>116</v>
      </c>
      <c r="S260" s="7" t="s">
        <v>331</v>
      </c>
      <c r="T260" s="131" t="s">
        <v>1381</v>
      </c>
      <c r="U260" s="132" t="s">
        <v>43</v>
      </c>
      <c r="V260" s="13" t="s">
        <v>1382</v>
      </c>
      <c r="W260" s="13"/>
      <c r="X260" s="21" t="s">
        <v>461</v>
      </c>
      <c r="Y260" s="21">
        <v>130</v>
      </c>
      <c r="Z260" s="21">
        <v>66</v>
      </c>
      <c r="AA260" s="21">
        <v>78</v>
      </c>
      <c r="AB260" s="21">
        <v>1.83</v>
      </c>
      <c r="AC260" s="81">
        <f t="shared" si="14"/>
        <v>23.291229956104985</v>
      </c>
      <c r="AD260" s="21" t="s">
        <v>60</v>
      </c>
      <c r="AE260" s="13" t="s">
        <v>46</v>
      </c>
      <c r="AF260" s="21"/>
      <c r="AG260" s="16" t="s">
        <v>406</v>
      </c>
      <c r="AH260" s="141" t="s">
        <v>2793</v>
      </c>
    </row>
    <row r="261" spans="1:34" customFormat="1" ht="70.5" customHeight="1" x14ac:dyDescent="0.35">
      <c r="A261" s="61">
        <v>260</v>
      </c>
      <c r="B261" s="17">
        <v>45549</v>
      </c>
      <c r="C261" s="125" t="s">
        <v>291</v>
      </c>
      <c r="D261" s="7">
        <v>70117753</v>
      </c>
      <c r="E261" s="6" t="s">
        <v>1383</v>
      </c>
      <c r="F261" s="6" t="s">
        <v>1384</v>
      </c>
      <c r="G261" s="6" t="str">
        <f t="shared" si="15"/>
        <v>Fabio de Jesús Castaño Suárez</v>
      </c>
      <c r="H261" s="7" t="s">
        <v>62</v>
      </c>
      <c r="I261" s="19">
        <v>21524</v>
      </c>
      <c r="J261" s="8">
        <f t="shared" si="16"/>
        <v>65</v>
      </c>
      <c r="K261" s="113" t="s">
        <v>48</v>
      </c>
      <c r="L261" s="7">
        <v>3136820656</v>
      </c>
      <c r="M261" s="7" t="s">
        <v>729</v>
      </c>
      <c r="N261" s="7"/>
      <c r="O261" s="7" t="s">
        <v>51</v>
      </c>
      <c r="P261" s="7" t="s">
        <v>52</v>
      </c>
      <c r="Q261" s="7" t="s">
        <v>1385</v>
      </c>
      <c r="R261" s="7" t="s">
        <v>291</v>
      </c>
      <c r="S261" s="7" t="s">
        <v>1386</v>
      </c>
      <c r="T261" s="131" t="s">
        <v>1387</v>
      </c>
      <c r="U261" s="13" t="s">
        <v>55</v>
      </c>
      <c r="V261" s="13" t="s">
        <v>593</v>
      </c>
      <c r="W261" s="13"/>
      <c r="X261" s="21" t="s">
        <v>480</v>
      </c>
      <c r="Y261" s="21">
        <v>118</v>
      </c>
      <c r="Z261" s="21">
        <v>86</v>
      </c>
      <c r="AA261" s="21">
        <v>75</v>
      </c>
      <c r="AB261" s="21">
        <v>1.57</v>
      </c>
      <c r="AC261" s="81">
        <f t="shared" si="14"/>
        <v>30.427197857925268</v>
      </c>
      <c r="AD261" s="21" t="s">
        <v>76</v>
      </c>
      <c r="AE261" s="13" t="s">
        <v>46</v>
      </c>
      <c r="AF261" s="21"/>
      <c r="AG261" s="16"/>
      <c r="AH261" s="141" t="s">
        <v>1388</v>
      </c>
    </row>
    <row r="262" spans="1:34" customFormat="1" ht="70.5" customHeight="1" x14ac:dyDescent="0.35">
      <c r="A262" s="61">
        <v>261</v>
      </c>
      <c r="B262" s="17">
        <v>45549</v>
      </c>
      <c r="C262" s="125" t="s">
        <v>291</v>
      </c>
      <c r="D262" s="7">
        <v>43870915</v>
      </c>
      <c r="E262" s="6" t="s">
        <v>1389</v>
      </c>
      <c r="F262" s="6" t="s">
        <v>1390</v>
      </c>
      <c r="G262" s="6" t="str">
        <f t="shared" si="15"/>
        <v>Diana Mileidy Balvin Vélez</v>
      </c>
      <c r="H262" s="7" t="s">
        <v>36</v>
      </c>
      <c r="I262" s="19">
        <v>29432</v>
      </c>
      <c r="J262" s="8">
        <f t="shared" si="16"/>
        <v>44</v>
      </c>
      <c r="K262" s="22" t="s">
        <v>276</v>
      </c>
      <c r="L262" s="7">
        <v>3113190414</v>
      </c>
      <c r="M262" s="7" t="s">
        <v>766</v>
      </c>
      <c r="N262" s="25" t="s">
        <v>1391</v>
      </c>
      <c r="O262" s="7" t="s">
        <v>134</v>
      </c>
      <c r="P262" s="7" t="s">
        <v>52</v>
      </c>
      <c r="Q262" s="7" t="s">
        <v>1392</v>
      </c>
      <c r="R262" s="7" t="s">
        <v>291</v>
      </c>
      <c r="S262" s="7" t="s">
        <v>157</v>
      </c>
      <c r="T262" s="131" t="s">
        <v>1393</v>
      </c>
      <c r="U262" s="135" t="s">
        <v>140</v>
      </c>
      <c r="V262" s="13" t="s">
        <v>1394</v>
      </c>
      <c r="W262" s="13"/>
      <c r="X262" s="21" t="s">
        <v>461</v>
      </c>
      <c r="Y262" s="21">
        <v>111</v>
      </c>
      <c r="Z262" s="21">
        <v>76</v>
      </c>
      <c r="AA262" s="21">
        <v>61</v>
      </c>
      <c r="AB262" s="21">
        <v>1.6</v>
      </c>
      <c r="AC262" s="81">
        <f t="shared" si="14"/>
        <v>23.828124999999996</v>
      </c>
      <c r="AD262" s="21" t="s">
        <v>60</v>
      </c>
      <c r="AE262" s="132" t="s">
        <v>77</v>
      </c>
      <c r="AF262" s="21"/>
      <c r="AG262" s="137" t="s">
        <v>399</v>
      </c>
      <c r="AH262" s="141" t="s">
        <v>2794</v>
      </c>
    </row>
    <row r="263" spans="1:34" customFormat="1" ht="70.5" customHeight="1" x14ac:dyDescent="0.35">
      <c r="A263" s="61">
        <v>262</v>
      </c>
      <c r="B263" s="17">
        <v>45549</v>
      </c>
      <c r="C263" s="125" t="s">
        <v>291</v>
      </c>
      <c r="D263" s="7">
        <v>32540999</v>
      </c>
      <c r="E263" s="6" t="s">
        <v>1395</v>
      </c>
      <c r="F263" s="6" t="s">
        <v>1396</v>
      </c>
      <c r="G263" s="6" t="str">
        <f t="shared" si="15"/>
        <v>María Witer Zabala Mesa</v>
      </c>
      <c r="H263" s="7" t="s">
        <v>36</v>
      </c>
      <c r="I263" s="19">
        <v>21150</v>
      </c>
      <c r="J263" s="8">
        <f t="shared" si="16"/>
        <v>66</v>
      </c>
      <c r="K263" s="113" t="s">
        <v>48</v>
      </c>
      <c r="L263" s="7">
        <v>3122143423</v>
      </c>
      <c r="M263" s="7" t="s">
        <v>720</v>
      </c>
      <c r="N263" s="7"/>
      <c r="O263" s="7" t="s">
        <v>80</v>
      </c>
      <c r="P263" s="7" t="s">
        <v>52</v>
      </c>
      <c r="Q263" s="7" t="s">
        <v>1397</v>
      </c>
      <c r="R263" s="7" t="s">
        <v>291</v>
      </c>
      <c r="S263" s="7" t="s">
        <v>157</v>
      </c>
      <c r="T263" s="131" t="s">
        <v>1398</v>
      </c>
      <c r="U263" s="13" t="s">
        <v>55</v>
      </c>
      <c r="V263" s="13" t="s">
        <v>1399</v>
      </c>
      <c r="W263" s="13"/>
      <c r="X263" s="21" t="s">
        <v>461</v>
      </c>
      <c r="Y263" s="21">
        <v>108</v>
      </c>
      <c r="Z263" s="21">
        <v>73</v>
      </c>
      <c r="AA263" s="21">
        <v>56</v>
      </c>
      <c r="AB263" s="21">
        <v>1.5</v>
      </c>
      <c r="AC263" s="81">
        <f t="shared" si="14"/>
        <v>24.888888888888889</v>
      </c>
      <c r="AD263" s="21" t="s">
        <v>76</v>
      </c>
      <c r="AE263" s="13" t="s">
        <v>56</v>
      </c>
      <c r="AF263" s="134" t="s">
        <v>930</v>
      </c>
      <c r="AG263" s="16"/>
      <c r="AH263" s="141" t="s">
        <v>1400</v>
      </c>
    </row>
    <row r="264" spans="1:34" customFormat="1" ht="70.5" customHeight="1" x14ac:dyDescent="0.35">
      <c r="A264" s="61">
        <v>263</v>
      </c>
      <c r="B264" s="17">
        <v>45549</v>
      </c>
      <c r="C264" s="125" t="s">
        <v>291</v>
      </c>
      <c r="D264" s="7">
        <v>1233501161</v>
      </c>
      <c r="E264" s="6" t="s">
        <v>1401</v>
      </c>
      <c r="F264" s="6" t="s">
        <v>1402</v>
      </c>
      <c r="G264" s="6" t="str">
        <f t="shared" si="15"/>
        <v>Diego Armando Castañeda Carrillo</v>
      </c>
      <c r="H264" s="7" t="s">
        <v>62</v>
      </c>
      <c r="I264" s="19">
        <v>36092</v>
      </c>
      <c r="J264" s="8">
        <f t="shared" si="16"/>
        <v>25</v>
      </c>
      <c r="K264" s="22" t="s">
        <v>74</v>
      </c>
      <c r="L264" s="7">
        <v>3025561320</v>
      </c>
      <c r="M264" s="7" t="s">
        <v>720</v>
      </c>
      <c r="N264" s="7"/>
      <c r="O264" s="7" t="s">
        <v>80</v>
      </c>
      <c r="P264" s="7" t="s">
        <v>40</v>
      </c>
      <c r="Q264" s="7" t="s">
        <v>291</v>
      </c>
      <c r="R264" s="7" t="s">
        <v>291</v>
      </c>
      <c r="S264" s="7" t="s">
        <v>86</v>
      </c>
      <c r="T264" s="131" t="s">
        <v>1403</v>
      </c>
      <c r="U264" s="13" t="s">
        <v>55</v>
      </c>
      <c r="V264" s="13" t="s">
        <v>1084</v>
      </c>
      <c r="W264" s="13"/>
      <c r="X264" s="21" t="s">
        <v>480</v>
      </c>
      <c r="Y264" s="21">
        <v>118</v>
      </c>
      <c r="Z264" s="21">
        <v>73</v>
      </c>
      <c r="AA264" s="21">
        <v>70</v>
      </c>
      <c r="AB264" s="21">
        <v>1.7</v>
      </c>
      <c r="AC264" s="81">
        <f t="shared" si="14"/>
        <v>24.221453287197235</v>
      </c>
      <c r="AD264" s="21" t="s">
        <v>76</v>
      </c>
      <c r="AE264" s="13" t="s">
        <v>56</v>
      </c>
      <c r="AF264" s="134" t="s">
        <v>222</v>
      </c>
      <c r="AG264" s="16" t="s">
        <v>406</v>
      </c>
      <c r="AH264" s="141" t="s">
        <v>2795</v>
      </c>
    </row>
    <row r="265" spans="1:34" customFormat="1" ht="70.5" customHeight="1" x14ac:dyDescent="0.35">
      <c r="A265" s="61">
        <v>264</v>
      </c>
      <c r="B265" s="17">
        <v>45549</v>
      </c>
      <c r="C265" s="125" t="s">
        <v>291</v>
      </c>
      <c r="D265" s="7">
        <v>43447444</v>
      </c>
      <c r="E265" s="6" t="s">
        <v>1404</v>
      </c>
      <c r="F265" s="6" t="s">
        <v>1405</v>
      </c>
      <c r="G265" s="6" t="str">
        <f t="shared" si="15"/>
        <v>Sandra Mónica Jaramillo Sierra</v>
      </c>
      <c r="H265" s="7" t="s">
        <v>36</v>
      </c>
      <c r="I265" s="19">
        <v>26141</v>
      </c>
      <c r="J265" s="8">
        <f t="shared" si="16"/>
        <v>53</v>
      </c>
      <c r="K265" s="22" t="s">
        <v>37</v>
      </c>
      <c r="L265" s="7">
        <v>3207568977</v>
      </c>
      <c r="M265" s="7" t="s">
        <v>729</v>
      </c>
      <c r="N265" s="21" t="s">
        <v>1406</v>
      </c>
      <c r="O265" s="7" t="s">
        <v>51</v>
      </c>
      <c r="P265" s="7" t="s">
        <v>40</v>
      </c>
      <c r="Q265" s="7" t="s">
        <v>1407</v>
      </c>
      <c r="R265" s="7" t="s">
        <v>291</v>
      </c>
      <c r="S265" s="7" t="s">
        <v>157</v>
      </c>
      <c r="T265" s="131" t="s">
        <v>1408</v>
      </c>
      <c r="U265" s="13" t="s">
        <v>55</v>
      </c>
      <c r="V265" s="13" t="s">
        <v>1409</v>
      </c>
      <c r="W265" s="13"/>
      <c r="X265" s="21" t="s">
        <v>461</v>
      </c>
      <c r="Y265" s="21">
        <v>139</v>
      </c>
      <c r="Z265" s="21">
        <v>94</v>
      </c>
      <c r="AA265" s="21">
        <v>76</v>
      </c>
      <c r="AB265" s="21">
        <v>1.59</v>
      </c>
      <c r="AC265" s="81">
        <f t="shared" si="14"/>
        <v>30.062101973814325</v>
      </c>
      <c r="AD265" s="21" t="s">
        <v>76</v>
      </c>
      <c r="AE265" s="13" t="s">
        <v>46</v>
      </c>
      <c r="AF265" s="21"/>
      <c r="AG265" s="137" t="s">
        <v>399</v>
      </c>
      <c r="AH265" s="141" t="s">
        <v>2796</v>
      </c>
    </row>
    <row r="266" spans="1:34" customFormat="1" ht="70.5" customHeight="1" x14ac:dyDescent="0.35">
      <c r="A266" s="61">
        <v>265</v>
      </c>
      <c r="B266" s="17">
        <v>45549</v>
      </c>
      <c r="C266" s="125" t="s">
        <v>291</v>
      </c>
      <c r="D266" s="7">
        <v>22126697</v>
      </c>
      <c r="E266" s="6" t="s">
        <v>1410</v>
      </c>
      <c r="F266" s="6" t="s">
        <v>1411</v>
      </c>
      <c r="G266" s="6" t="str">
        <f t="shared" si="15"/>
        <v>María Gabriela Sierra Quintero</v>
      </c>
      <c r="H266" s="7" t="s">
        <v>36</v>
      </c>
      <c r="I266" s="19">
        <v>13750</v>
      </c>
      <c r="J266" s="8">
        <f t="shared" si="16"/>
        <v>87</v>
      </c>
      <c r="K266" s="22" t="s">
        <v>37</v>
      </c>
      <c r="L266" s="7">
        <v>3241098</v>
      </c>
      <c r="M266" s="7" t="s">
        <v>729</v>
      </c>
      <c r="N266" s="21" t="s">
        <v>1412</v>
      </c>
      <c r="O266" s="7" t="s">
        <v>143</v>
      </c>
      <c r="P266" s="7" t="s">
        <v>40</v>
      </c>
      <c r="Q266" s="7" t="s">
        <v>291</v>
      </c>
      <c r="R266" s="7" t="s">
        <v>291</v>
      </c>
      <c r="S266" s="7" t="s">
        <v>131</v>
      </c>
      <c r="T266" s="131" t="s">
        <v>1413</v>
      </c>
      <c r="U266" s="13" t="s">
        <v>55</v>
      </c>
      <c r="V266" s="13" t="s">
        <v>152</v>
      </c>
      <c r="W266" s="13"/>
      <c r="X266" s="21" t="s">
        <v>461</v>
      </c>
      <c r="Y266" s="21">
        <v>130</v>
      </c>
      <c r="Z266" s="21">
        <v>62</v>
      </c>
      <c r="AA266" s="21">
        <v>62</v>
      </c>
      <c r="AB266" s="21">
        <v>1.64</v>
      </c>
      <c r="AC266" s="81">
        <f t="shared" si="14"/>
        <v>23.051754907792983</v>
      </c>
      <c r="AD266" s="21" t="s">
        <v>76</v>
      </c>
      <c r="AE266" s="13" t="s">
        <v>46</v>
      </c>
      <c r="AF266" s="21"/>
      <c r="AG266" s="16"/>
      <c r="AH266" s="141" t="s">
        <v>1414</v>
      </c>
    </row>
    <row r="267" spans="1:34" customFormat="1" ht="70.5" customHeight="1" x14ac:dyDescent="0.35">
      <c r="A267" s="61">
        <v>266</v>
      </c>
      <c r="B267" s="17">
        <v>45549</v>
      </c>
      <c r="C267" s="125" t="s">
        <v>291</v>
      </c>
      <c r="D267" s="7">
        <v>1001618439</v>
      </c>
      <c r="E267" s="6" t="s">
        <v>1415</v>
      </c>
      <c r="F267" s="6" t="s">
        <v>1416</v>
      </c>
      <c r="G267" s="6" t="str">
        <f t="shared" si="15"/>
        <v>Estefanía Isaza Fajardo</v>
      </c>
      <c r="H267" s="7" t="s">
        <v>36</v>
      </c>
      <c r="I267" s="19">
        <v>36941</v>
      </c>
      <c r="J267" s="8">
        <f t="shared" si="16"/>
        <v>23</v>
      </c>
      <c r="K267" s="22" t="s">
        <v>63</v>
      </c>
      <c r="L267" s="7">
        <v>3207748780</v>
      </c>
      <c r="M267" s="7" t="s">
        <v>720</v>
      </c>
      <c r="N267" s="25" t="s">
        <v>1417</v>
      </c>
      <c r="O267" s="7" t="s">
        <v>51</v>
      </c>
      <c r="P267" s="7" t="s">
        <v>40</v>
      </c>
      <c r="Q267" s="7" t="s">
        <v>1418</v>
      </c>
      <c r="R267" s="7" t="s">
        <v>291</v>
      </c>
      <c r="S267" s="7" t="s">
        <v>131</v>
      </c>
      <c r="T267" s="131" t="s">
        <v>1419</v>
      </c>
      <c r="U267" s="132" t="s">
        <v>43</v>
      </c>
      <c r="V267" s="13" t="s">
        <v>1420</v>
      </c>
      <c r="W267" s="13"/>
      <c r="X267" s="21" t="s">
        <v>461</v>
      </c>
      <c r="Y267" s="21">
        <v>115</v>
      </c>
      <c r="Z267" s="21">
        <v>82</v>
      </c>
      <c r="AA267" s="21">
        <v>66</v>
      </c>
      <c r="AB267" s="21">
        <v>1.6</v>
      </c>
      <c r="AC267" s="81">
        <f t="shared" si="14"/>
        <v>25.781249999999996</v>
      </c>
      <c r="AD267" s="21" t="s">
        <v>76</v>
      </c>
      <c r="AE267" s="132" t="s">
        <v>56</v>
      </c>
      <c r="AF267" s="134" t="s">
        <v>380</v>
      </c>
      <c r="AG267" s="16" t="s">
        <v>406</v>
      </c>
      <c r="AH267" s="141" t="s">
        <v>2797</v>
      </c>
    </row>
    <row r="268" spans="1:34" customFormat="1" ht="70.5" customHeight="1" x14ac:dyDescent="0.35">
      <c r="A268" s="61">
        <v>267</v>
      </c>
      <c r="B268" s="17">
        <v>45549</v>
      </c>
      <c r="C268" s="125" t="s">
        <v>291</v>
      </c>
      <c r="D268" s="7">
        <v>1015071004</v>
      </c>
      <c r="E268" s="6" t="s">
        <v>1421</v>
      </c>
      <c r="F268" s="6" t="s">
        <v>1422</v>
      </c>
      <c r="G268" s="6" t="str">
        <f t="shared" si="15"/>
        <v>Esteban Arcila Velásquez</v>
      </c>
      <c r="H268" s="7" t="s">
        <v>62</v>
      </c>
      <c r="I268" s="19">
        <v>39058</v>
      </c>
      <c r="J268" s="8">
        <f t="shared" si="16"/>
        <v>17</v>
      </c>
      <c r="K268" s="22" t="s">
        <v>203</v>
      </c>
      <c r="L268" s="7">
        <v>3054392639</v>
      </c>
      <c r="M268" s="7" t="s">
        <v>720</v>
      </c>
      <c r="N268" s="25" t="s">
        <v>1423</v>
      </c>
      <c r="O268" s="7" t="s">
        <v>51</v>
      </c>
      <c r="P268" s="7" t="s">
        <v>40</v>
      </c>
      <c r="Q268" s="7" t="s">
        <v>1424</v>
      </c>
      <c r="R268" s="7" t="s">
        <v>291</v>
      </c>
      <c r="S268" s="7" t="s">
        <v>131</v>
      </c>
      <c r="T268" s="131" t="s">
        <v>1425</v>
      </c>
      <c r="U268" s="132" t="s">
        <v>43</v>
      </c>
      <c r="V268" s="13" t="s">
        <v>1084</v>
      </c>
      <c r="W268" s="13"/>
      <c r="X268" s="21" t="s">
        <v>461</v>
      </c>
      <c r="Y268" s="21">
        <v>104</v>
      </c>
      <c r="Z268" s="21">
        <v>60</v>
      </c>
      <c r="AA268" s="21">
        <v>71</v>
      </c>
      <c r="AB268" s="21">
        <v>1.8</v>
      </c>
      <c r="AC268" s="81">
        <f t="shared" si="14"/>
        <v>21.913580246913579</v>
      </c>
      <c r="AD268" s="21" t="s">
        <v>841</v>
      </c>
      <c r="AE268" s="132" t="s">
        <v>77</v>
      </c>
      <c r="AF268" s="26" t="s">
        <v>1426</v>
      </c>
      <c r="AG268" s="16" t="s">
        <v>406</v>
      </c>
      <c r="AH268" s="141" t="s">
        <v>2798</v>
      </c>
    </row>
    <row r="269" spans="1:34" customFormat="1" ht="70.5" customHeight="1" x14ac:dyDescent="0.35">
      <c r="A269" s="61">
        <v>268</v>
      </c>
      <c r="B269" s="17">
        <v>45549</v>
      </c>
      <c r="C269" s="125" t="s">
        <v>291</v>
      </c>
      <c r="D269" s="7">
        <v>1037578499</v>
      </c>
      <c r="E269" s="6" t="s">
        <v>1401</v>
      </c>
      <c r="F269" s="6" t="s">
        <v>1427</v>
      </c>
      <c r="G269" s="6" t="str">
        <f t="shared" si="15"/>
        <v>Diego Armando Pérez</v>
      </c>
      <c r="H269" s="7" t="s">
        <v>62</v>
      </c>
      <c r="I269" s="19">
        <v>31418</v>
      </c>
      <c r="J269" s="8">
        <f t="shared" si="16"/>
        <v>38</v>
      </c>
      <c r="K269" s="22" t="s">
        <v>63</v>
      </c>
      <c r="L269" s="7">
        <v>3135946048</v>
      </c>
      <c r="M269" s="7" t="s">
        <v>720</v>
      </c>
      <c r="N269" s="7"/>
      <c r="O269" s="7" t="s">
        <v>80</v>
      </c>
      <c r="P269" s="7" t="s">
        <v>40</v>
      </c>
      <c r="Q269" s="7" t="s">
        <v>1428</v>
      </c>
      <c r="R269" s="7" t="s">
        <v>1009</v>
      </c>
      <c r="S269" s="7" t="s">
        <v>131</v>
      </c>
      <c r="T269" s="131" t="s">
        <v>1429</v>
      </c>
      <c r="U269" s="13" t="s">
        <v>55</v>
      </c>
      <c r="V269" s="13" t="s">
        <v>1430</v>
      </c>
      <c r="W269" s="13"/>
      <c r="X269" s="21" t="s">
        <v>461</v>
      </c>
      <c r="Y269" s="21">
        <v>135</v>
      </c>
      <c r="Z269" s="21">
        <v>102</v>
      </c>
      <c r="AA269" s="21">
        <v>67</v>
      </c>
      <c r="AB269" s="21">
        <v>1.6</v>
      </c>
      <c r="AC269" s="81">
        <f t="shared" si="14"/>
        <v>26.171874999999996</v>
      </c>
      <c r="AD269" s="21" t="s">
        <v>60</v>
      </c>
      <c r="AE269" s="132" t="s">
        <v>56</v>
      </c>
      <c r="AF269" s="134" t="s">
        <v>244</v>
      </c>
      <c r="AG269" s="137" t="s">
        <v>399</v>
      </c>
      <c r="AH269" s="141" t="s">
        <v>2799</v>
      </c>
    </row>
    <row r="270" spans="1:34" customFormat="1" ht="70.5" customHeight="1" x14ac:dyDescent="0.35">
      <c r="A270" s="61">
        <v>269</v>
      </c>
      <c r="B270" s="17">
        <v>45549</v>
      </c>
      <c r="C270" s="125" t="s">
        <v>291</v>
      </c>
      <c r="D270" s="7">
        <v>3518165</v>
      </c>
      <c r="E270" s="6" t="s">
        <v>744</v>
      </c>
      <c r="F270" s="6" t="s">
        <v>1431</v>
      </c>
      <c r="G270" s="6" t="str">
        <f t="shared" si="15"/>
        <v>Francisco Javier Berrio Gaviria</v>
      </c>
      <c r="H270" s="7" t="s">
        <v>62</v>
      </c>
      <c r="I270" s="19">
        <v>21150</v>
      </c>
      <c r="J270" s="8">
        <f t="shared" si="16"/>
        <v>66</v>
      </c>
      <c r="K270" s="22" t="s">
        <v>949</v>
      </c>
      <c r="L270" s="7">
        <v>3135946048</v>
      </c>
      <c r="M270" s="7" t="s">
        <v>729</v>
      </c>
      <c r="N270" s="7"/>
      <c r="O270" s="7" t="s">
        <v>80</v>
      </c>
      <c r="P270" s="7" t="s">
        <v>40</v>
      </c>
      <c r="Q270" s="7" t="s">
        <v>1432</v>
      </c>
      <c r="R270" s="7" t="s">
        <v>1009</v>
      </c>
      <c r="S270" s="7" t="s">
        <v>157</v>
      </c>
      <c r="T270" s="131" t="s">
        <v>1045</v>
      </c>
      <c r="U270" s="13" t="s">
        <v>55</v>
      </c>
      <c r="V270" s="13" t="s">
        <v>1045</v>
      </c>
      <c r="W270" s="13"/>
      <c r="X270" s="21" t="s">
        <v>461</v>
      </c>
      <c r="Y270" s="21">
        <v>139</v>
      </c>
      <c r="Z270" s="21">
        <v>103</v>
      </c>
      <c r="AA270" s="21">
        <v>70</v>
      </c>
      <c r="AB270" s="21">
        <v>1.64</v>
      </c>
      <c r="AC270" s="81">
        <f t="shared" si="14"/>
        <v>26.026174895895306</v>
      </c>
      <c r="AD270" s="21" t="s">
        <v>76</v>
      </c>
      <c r="AE270" s="132" t="s">
        <v>77</v>
      </c>
      <c r="AF270" s="21"/>
      <c r="AG270" s="137" t="s">
        <v>399</v>
      </c>
      <c r="AH270" s="141" t="s">
        <v>2800</v>
      </c>
    </row>
    <row r="271" spans="1:34" customFormat="1" ht="70.5" customHeight="1" x14ac:dyDescent="0.35">
      <c r="A271" s="61">
        <v>270</v>
      </c>
      <c r="B271" s="17">
        <v>45549</v>
      </c>
      <c r="C271" s="125" t="s">
        <v>291</v>
      </c>
      <c r="D271" s="7">
        <v>43864474</v>
      </c>
      <c r="E271" s="6" t="s">
        <v>1433</v>
      </c>
      <c r="F271" s="6" t="s">
        <v>1434</v>
      </c>
      <c r="G271" s="6" t="str">
        <f t="shared" si="15"/>
        <v>María Sorley Garro Cano</v>
      </c>
      <c r="H271" s="7" t="s">
        <v>36</v>
      </c>
      <c r="I271" s="19">
        <v>28915</v>
      </c>
      <c r="J271" s="8">
        <f t="shared" si="16"/>
        <v>45</v>
      </c>
      <c r="K271" s="22" t="s">
        <v>37</v>
      </c>
      <c r="L271" s="7">
        <v>3023768224</v>
      </c>
      <c r="M271" s="7" t="s">
        <v>766</v>
      </c>
      <c r="N271" s="21" t="s">
        <v>1435</v>
      </c>
      <c r="O271" s="7" t="s">
        <v>1436</v>
      </c>
      <c r="P271" s="7" t="s">
        <v>949</v>
      </c>
      <c r="Q271" s="7" t="s">
        <v>1437</v>
      </c>
      <c r="R271" s="7" t="s">
        <v>291</v>
      </c>
      <c r="S271" s="7" t="s">
        <v>157</v>
      </c>
      <c r="T271" s="131" t="s">
        <v>152</v>
      </c>
      <c r="U271" s="13" t="s">
        <v>55</v>
      </c>
      <c r="V271" s="13" t="s">
        <v>1290</v>
      </c>
      <c r="W271" s="13"/>
      <c r="X271" s="21" t="s">
        <v>461</v>
      </c>
      <c r="Y271" s="21">
        <v>122</v>
      </c>
      <c r="Z271" s="21">
        <v>99</v>
      </c>
      <c r="AA271" s="21">
        <v>81</v>
      </c>
      <c r="AB271" s="21">
        <v>1.65</v>
      </c>
      <c r="AC271" s="81">
        <f t="shared" si="14"/>
        <v>29.752066115702483</v>
      </c>
      <c r="AD271" s="21" t="s">
        <v>60</v>
      </c>
      <c r="AE271" s="13" t="s">
        <v>46</v>
      </c>
      <c r="AF271" s="21"/>
      <c r="AG271" s="16"/>
      <c r="AH271" s="141" t="s">
        <v>1438</v>
      </c>
    </row>
    <row r="272" spans="1:34" customFormat="1" ht="70.5" customHeight="1" x14ac:dyDescent="0.35">
      <c r="A272" s="61">
        <v>271</v>
      </c>
      <c r="B272" s="17">
        <v>45549</v>
      </c>
      <c r="C272" s="125" t="s">
        <v>291</v>
      </c>
      <c r="D272" s="7">
        <v>42886039</v>
      </c>
      <c r="E272" s="6" t="s">
        <v>1439</v>
      </c>
      <c r="F272" s="6" t="s">
        <v>1440</v>
      </c>
      <c r="G272" s="6" t="str">
        <f t="shared" si="15"/>
        <v>Emilsen Álvarez Taborda</v>
      </c>
      <c r="H272" s="7" t="s">
        <v>36</v>
      </c>
      <c r="I272" s="19">
        <v>23917</v>
      </c>
      <c r="J272" s="8">
        <f t="shared" si="16"/>
        <v>59</v>
      </c>
      <c r="K272" s="22" t="s">
        <v>37</v>
      </c>
      <c r="L272" s="7">
        <v>3104311160</v>
      </c>
      <c r="M272" s="7" t="s">
        <v>729</v>
      </c>
      <c r="N272" s="21" t="s">
        <v>1441</v>
      </c>
      <c r="O272" s="7" t="s">
        <v>51</v>
      </c>
      <c r="P272" s="7" t="s">
        <v>40</v>
      </c>
      <c r="Q272" s="7" t="s">
        <v>1442</v>
      </c>
      <c r="R272" s="7" t="s">
        <v>291</v>
      </c>
      <c r="S272" s="7" t="s">
        <v>131</v>
      </c>
      <c r="T272" s="131" t="s">
        <v>1443</v>
      </c>
      <c r="U272" s="13" t="s">
        <v>55</v>
      </c>
      <c r="V272" s="13" t="s">
        <v>1444</v>
      </c>
      <c r="W272" s="13"/>
      <c r="X272" s="21" t="s">
        <v>461</v>
      </c>
      <c r="Y272" s="21">
        <v>143</v>
      </c>
      <c r="Z272" s="21">
        <v>94</v>
      </c>
      <c r="AA272" s="21">
        <v>95</v>
      </c>
      <c r="AB272" s="21">
        <v>1.55</v>
      </c>
      <c r="AC272" s="81">
        <f t="shared" si="14"/>
        <v>39.542143600416232</v>
      </c>
      <c r="AD272" s="21" t="s">
        <v>60</v>
      </c>
      <c r="AE272" s="13" t="s">
        <v>46</v>
      </c>
      <c r="AF272" s="21"/>
      <c r="AG272" s="16"/>
      <c r="AH272" s="141" t="s">
        <v>1445</v>
      </c>
    </row>
    <row r="273" spans="1:34" customFormat="1" ht="70.5" customHeight="1" x14ac:dyDescent="0.35">
      <c r="A273" s="61">
        <v>272</v>
      </c>
      <c r="B273" s="17">
        <v>45563</v>
      </c>
      <c r="C273" s="125" t="s">
        <v>1446</v>
      </c>
      <c r="D273" s="7">
        <v>1037641579</v>
      </c>
      <c r="E273" s="6" t="s">
        <v>1447</v>
      </c>
      <c r="F273" s="6" t="s">
        <v>1448</v>
      </c>
      <c r="G273" s="6" t="str">
        <f t="shared" si="15"/>
        <v>Luisa Fernanda  Cardona Salazar</v>
      </c>
      <c r="H273" s="7" t="s">
        <v>36</v>
      </c>
      <c r="I273" s="19">
        <v>34809</v>
      </c>
      <c r="J273" s="8">
        <f t="shared" si="16"/>
        <v>29</v>
      </c>
      <c r="K273" s="22" t="s">
        <v>276</v>
      </c>
      <c r="L273" s="7">
        <v>3012572289</v>
      </c>
      <c r="M273" s="7" t="s">
        <v>766</v>
      </c>
      <c r="N273" s="25" t="s">
        <v>1449</v>
      </c>
      <c r="O273" s="7" t="s">
        <v>80</v>
      </c>
      <c r="P273" s="7" t="s">
        <v>52</v>
      </c>
      <c r="Q273" s="7" t="s">
        <v>1450</v>
      </c>
      <c r="R273" s="7" t="s">
        <v>1347</v>
      </c>
      <c r="S273" s="7" t="s">
        <v>131</v>
      </c>
      <c r="T273" s="131" t="s">
        <v>1451</v>
      </c>
      <c r="U273" s="132" t="s">
        <v>43</v>
      </c>
      <c r="V273" s="26" t="s">
        <v>1452</v>
      </c>
      <c r="W273" s="13"/>
      <c r="X273" s="21" t="s">
        <v>461</v>
      </c>
      <c r="Y273" s="21">
        <v>107</v>
      </c>
      <c r="Z273" s="21">
        <v>88</v>
      </c>
      <c r="AA273" s="21">
        <v>69</v>
      </c>
      <c r="AB273" s="21">
        <v>1.57</v>
      </c>
      <c r="AC273" s="81">
        <f t="shared" si="14"/>
        <v>27.993022029291247</v>
      </c>
      <c r="AD273" s="21" t="s">
        <v>76</v>
      </c>
      <c r="AE273" s="13" t="s">
        <v>46</v>
      </c>
      <c r="AF273" s="21"/>
      <c r="AG273" s="26"/>
      <c r="AH273" s="141" t="s">
        <v>1453</v>
      </c>
    </row>
    <row r="274" spans="1:34" customFormat="1" ht="70.5" customHeight="1" x14ac:dyDescent="0.35">
      <c r="A274" s="61">
        <v>273</v>
      </c>
      <c r="B274" s="17">
        <v>45563</v>
      </c>
      <c r="C274" s="125" t="s">
        <v>1446</v>
      </c>
      <c r="D274" s="7">
        <v>32333823</v>
      </c>
      <c r="E274" s="6" t="s">
        <v>1454</v>
      </c>
      <c r="F274" s="6" t="s">
        <v>1455</v>
      </c>
      <c r="G274" s="6" t="str">
        <f t="shared" si="15"/>
        <v>Beatriz Elena Rave Cano</v>
      </c>
      <c r="H274" s="7" t="s">
        <v>36</v>
      </c>
      <c r="I274" s="19">
        <v>19499</v>
      </c>
      <c r="J274" s="8">
        <f t="shared" si="16"/>
        <v>71</v>
      </c>
      <c r="K274" s="22" t="s">
        <v>37</v>
      </c>
      <c r="L274" s="7">
        <v>3176211439</v>
      </c>
      <c r="M274" s="7" t="s">
        <v>758</v>
      </c>
      <c r="N274" s="25" t="s">
        <v>1456</v>
      </c>
      <c r="O274" s="7" t="s">
        <v>51</v>
      </c>
      <c r="P274" s="7" t="s">
        <v>52</v>
      </c>
      <c r="Q274" s="7" t="s">
        <v>1457</v>
      </c>
      <c r="R274" s="7" t="s">
        <v>1347</v>
      </c>
      <c r="S274" s="7" t="s">
        <v>157</v>
      </c>
      <c r="T274" s="131" t="s">
        <v>1458</v>
      </c>
      <c r="U274" s="13" t="s">
        <v>55</v>
      </c>
      <c r="V274" s="26" t="s">
        <v>1459</v>
      </c>
      <c r="W274" s="13"/>
      <c r="X274" s="21" t="s">
        <v>461</v>
      </c>
      <c r="Y274" s="21">
        <v>121</v>
      </c>
      <c r="Z274" s="21">
        <v>107</v>
      </c>
      <c r="AA274" s="21">
        <v>95</v>
      </c>
      <c r="AB274" s="21">
        <v>1.6</v>
      </c>
      <c r="AC274" s="81">
        <f t="shared" si="14"/>
        <v>37.109374999999993</v>
      </c>
      <c r="AD274" s="21" t="s">
        <v>76</v>
      </c>
      <c r="AE274" s="13" t="s">
        <v>46</v>
      </c>
      <c r="AF274" s="21"/>
      <c r="AG274" s="13" t="s">
        <v>439</v>
      </c>
      <c r="AH274" s="141" t="s">
        <v>2801</v>
      </c>
    </row>
    <row r="275" spans="1:34" customFormat="1" ht="70.5" customHeight="1" x14ac:dyDescent="0.35">
      <c r="A275" s="61">
        <v>274</v>
      </c>
      <c r="B275" s="17">
        <v>45563</v>
      </c>
      <c r="C275" s="125" t="s">
        <v>1446</v>
      </c>
      <c r="D275" s="7">
        <v>42871621</v>
      </c>
      <c r="E275" s="6" t="s">
        <v>1460</v>
      </c>
      <c r="F275" s="6" t="s">
        <v>1461</v>
      </c>
      <c r="G275" s="6" t="str">
        <f t="shared" si="15"/>
        <v>Angela María Arango García</v>
      </c>
      <c r="H275" s="7" t="s">
        <v>36</v>
      </c>
      <c r="I275" s="19">
        <v>22217</v>
      </c>
      <c r="J275" s="8">
        <f t="shared" si="16"/>
        <v>63</v>
      </c>
      <c r="K275" s="113" t="s">
        <v>48</v>
      </c>
      <c r="L275" s="7">
        <v>3117067513</v>
      </c>
      <c r="M275" s="7" t="s">
        <v>758</v>
      </c>
      <c r="N275" s="25" t="s">
        <v>1462</v>
      </c>
      <c r="O275" s="7" t="s">
        <v>51</v>
      </c>
      <c r="P275" s="7" t="s">
        <v>52</v>
      </c>
      <c r="Q275" s="7" t="s">
        <v>1463</v>
      </c>
      <c r="R275" s="7" t="s">
        <v>1347</v>
      </c>
      <c r="S275" s="7" t="s">
        <v>157</v>
      </c>
      <c r="T275" s="131" t="s">
        <v>1464</v>
      </c>
      <c r="U275" s="13" t="s">
        <v>55</v>
      </c>
      <c r="V275" s="26" t="s">
        <v>461</v>
      </c>
      <c r="W275" s="13"/>
      <c r="X275" s="21" t="s">
        <v>461</v>
      </c>
      <c r="Y275" s="21">
        <v>121</v>
      </c>
      <c r="Z275" s="21">
        <v>82</v>
      </c>
      <c r="AA275" s="21">
        <v>69</v>
      </c>
      <c r="AB275" s="21">
        <v>1.62</v>
      </c>
      <c r="AC275" s="81">
        <f t="shared" si="14"/>
        <v>26.291723822588015</v>
      </c>
      <c r="AD275" s="21" t="s">
        <v>60</v>
      </c>
      <c r="AE275" s="13" t="s">
        <v>46</v>
      </c>
      <c r="AF275" s="21"/>
      <c r="AG275" s="26"/>
      <c r="AH275" s="141" t="s">
        <v>1453</v>
      </c>
    </row>
    <row r="276" spans="1:34" customFormat="1" ht="70.5" customHeight="1" x14ac:dyDescent="0.35">
      <c r="A276" s="61">
        <v>275</v>
      </c>
      <c r="B276" s="17">
        <v>45563</v>
      </c>
      <c r="C276" s="125" t="s">
        <v>1446</v>
      </c>
      <c r="D276" s="7">
        <v>1035232422</v>
      </c>
      <c r="E276" s="6" t="s">
        <v>1465</v>
      </c>
      <c r="F276" s="6" t="s">
        <v>1466</v>
      </c>
      <c r="G276" s="6" t="str">
        <f t="shared" si="15"/>
        <v>Carolina Martínez Hernández</v>
      </c>
      <c r="H276" s="7" t="s">
        <v>36</v>
      </c>
      <c r="I276" s="19">
        <v>35178</v>
      </c>
      <c r="J276" s="8">
        <f t="shared" si="16"/>
        <v>28</v>
      </c>
      <c r="K276" s="22" t="s">
        <v>74</v>
      </c>
      <c r="L276" s="7">
        <v>3193799040</v>
      </c>
      <c r="M276" s="7" t="s">
        <v>720</v>
      </c>
      <c r="N276" s="21" t="s">
        <v>1467</v>
      </c>
      <c r="O276" s="7" t="s">
        <v>51</v>
      </c>
      <c r="P276" s="7" t="s">
        <v>40</v>
      </c>
      <c r="Q276" s="7" t="s">
        <v>1468</v>
      </c>
      <c r="R276" s="7" t="s">
        <v>1468</v>
      </c>
      <c r="S276" s="7" t="s">
        <v>131</v>
      </c>
      <c r="T276" s="131" t="s">
        <v>1458</v>
      </c>
      <c r="U276" s="13" t="s">
        <v>55</v>
      </c>
      <c r="V276" s="26" t="s">
        <v>1469</v>
      </c>
      <c r="W276" s="13"/>
      <c r="X276" s="21" t="s">
        <v>461</v>
      </c>
      <c r="Y276" s="21">
        <v>104</v>
      </c>
      <c r="Z276" s="21">
        <v>72</v>
      </c>
      <c r="AA276" s="21">
        <v>42</v>
      </c>
      <c r="AB276" s="21">
        <v>1.6</v>
      </c>
      <c r="AC276" s="81">
        <f t="shared" si="14"/>
        <v>16.406249999999996</v>
      </c>
      <c r="AD276" s="21" t="s">
        <v>76</v>
      </c>
      <c r="AE276" s="13" t="s">
        <v>46</v>
      </c>
      <c r="AF276" s="21"/>
      <c r="AG276" s="26"/>
      <c r="AH276" s="141" t="s">
        <v>1470</v>
      </c>
    </row>
    <row r="277" spans="1:34" customFormat="1" ht="70.5" customHeight="1" x14ac:dyDescent="0.35">
      <c r="A277" s="61">
        <v>276</v>
      </c>
      <c r="B277" s="17">
        <v>45563</v>
      </c>
      <c r="C277" s="125" t="s">
        <v>1446</v>
      </c>
      <c r="D277" s="7">
        <v>42772630</v>
      </c>
      <c r="E277" s="6" t="s">
        <v>1471</v>
      </c>
      <c r="F277" s="6" t="s">
        <v>1472</v>
      </c>
      <c r="G277" s="6" t="str">
        <f t="shared" si="15"/>
        <v>Beatriz Betancur Espinal</v>
      </c>
      <c r="H277" s="7" t="s">
        <v>36</v>
      </c>
      <c r="I277" s="19">
        <v>24118</v>
      </c>
      <c r="J277" s="8">
        <f t="shared" si="16"/>
        <v>58</v>
      </c>
      <c r="K277" s="22" t="s">
        <v>37</v>
      </c>
      <c r="L277" s="7">
        <v>3122406691</v>
      </c>
      <c r="M277" s="7" t="s">
        <v>729</v>
      </c>
      <c r="N277" s="7"/>
      <c r="O277" s="7" t="s">
        <v>51</v>
      </c>
      <c r="P277" s="7" t="s">
        <v>40</v>
      </c>
      <c r="Q277" s="7" t="s">
        <v>1473</v>
      </c>
      <c r="R277" s="7" t="s">
        <v>1347</v>
      </c>
      <c r="S277" s="7" t="s">
        <v>131</v>
      </c>
      <c r="T277" s="131" t="s">
        <v>1458</v>
      </c>
      <c r="U277" s="135" t="s">
        <v>140</v>
      </c>
      <c r="V277" s="26" t="s">
        <v>1474</v>
      </c>
      <c r="W277" s="13"/>
      <c r="X277" s="21" t="s">
        <v>461</v>
      </c>
      <c r="Y277" s="21">
        <v>119</v>
      </c>
      <c r="Z277" s="21">
        <v>77</v>
      </c>
      <c r="AA277" s="21">
        <v>81</v>
      </c>
      <c r="AB277" s="21">
        <v>1.64</v>
      </c>
      <c r="AC277" s="81">
        <f t="shared" si="14"/>
        <v>30.116002379535995</v>
      </c>
      <c r="AD277" s="21" t="s">
        <v>76</v>
      </c>
      <c r="AE277" s="13" t="s">
        <v>46</v>
      </c>
      <c r="AF277" s="21"/>
      <c r="AG277" s="26"/>
      <c r="AH277" s="141" t="s">
        <v>1453</v>
      </c>
    </row>
    <row r="278" spans="1:34" customFormat="1" ht="70.5" customHeight="1" x14ac:dyDescent="0.35">
      <c r="A278" s="61">
        <v>277</v>
      </c>
      <c r="B278" s="17">
        <v>45563</v>
      </c>
      <c r="C278" s="125" t="s">
        <v>1446</v>
      </c>
      <c r="D278" s="7">
        <v>43734671</v>
      </c>
      <c r="E278" s="6" t="s">
        <v>1475</v>
      </c>
      <c r="F278" s="6" t="s">
        <v>1476</v>
      </c>
      <c r="G278" s="6" t="str">
        <f t="shared" si="15"/>
        <v>Claudia María Tamayo</v>
      </c>
      <c r="H278" s="7" t="s">
        <v>36</v>
      </c>
      <c r="I278" s="19">
        <v>26373</v>
      </c>
      <c r="J278" s="8">
        <f t="shared" si="16"/>
        <v>52</v>
      </c>
      <c r="K278" s="22" t="s">
        <v>37</v>
      </c>
      <c r="L278" s="7">
        <v>3192539575</v>
      </c>
      <c r="M278" s="7" t="s">
        <v>729</v>
      </c>
      <c r="N278" s="21" t="s">
        <v>1477</v>
      </c>
      <c r="O278" s="7" t="s">
        <v>51</v>
      </c>
      <c r="P278" s="7" t="s">
        <v>40</v>
      </c>
      <c r="Q278" s="7" t="s">
        <v>1478</v>
      </c>
      <c r="R278" s="7" t="s">
        <v>1347</v>
      </c>
      <c r="S278" s="7" t="s">
        <v>157</v>
      </c>
      <c r="T278" s="131" t="s">
        <v>1458</v>
      </c>
      <c r="U278" s="132" t="s">
        <v>43</v>
      </c>
      <c r="V278" s="26" t="s">
        <v>1452</v>
      </c>
      <c r="W278" s="13"/>
      <c r="X278" s="21" t="s">
        <v>461</v>
      </c>
      <c r="Y278" s="21">
        <v>116</v>
      </c>
      <c r="Z278" s="21">
        <v>75</v>
      </c>
      <c r="AA278" s="21">
        <v>50</v>
      </c>
      <c r="AB278" s="21">
        <v>1.45</v>
      </c>
      <c r="AC278" s="81">
        <f t="shared" si="14"/>
        <v>23.781212841854934</v>
      </c>
      <c r="AD278" s="21" t="s">
        <v>841</v>
      </c>
      <c r="AE278" s="13" t="s">
        <v>46</v>
      </c>
      <c r="AF278" s="21"/>
      <c r="AG278" s="26"/>
      <c r="AH278" s="141" t="s">
        <v>1453</v>
      </c>
    </row>
    <row r="279" spans="1:34" customFormat="1" ht="70.5" customHeight="1" x14ac:dyDescent="0.35">
      <c r="A279" s="61">
        <v>278</v>
      </c>
      <c r="B279" s="17">
        <v>45563</v>
      </c>
      <c r="C279" s="125" t="s">
        <v>1446</v>
      </c>
      <c r="D279" s="7">
        <v>8347589</v>
      </c>
      <c r="E279" s="6" t="s">
        <v>1479</v>
      </c>
      <c r="F279" s="6" t="s">
        <v>1480</v>
      </c>
      <c r="G279" s="6" t="str">
        <f t="shared" si="15"/>
        <v>Francisco Carvajal Montoya</v>
      </c>
      <c r="H279" s="7" t="s">
        <v>62</v>
      </c>
      <c r="I279" s="19">
        <v>19222</v>
      </c>
      <c r="J279" s="8">
        <f t="shared" si="16"/>
        <v>72</v>
      </c>
      <c r="K279" s="113" t="s">
        <v>48</v>
      </c>
      <c r="L279" s="7">
        <v>3104369020</v>
      </c>
      <c r="M279" s="7" t="s">
        <v>729</v>
      </c>
      <c r="N279" s="21" t="s">
        <v>1481</v>
      </c>
      <c r="O279" s="7" t="s">
        <v>51</v>
      </c>
      <c r="P279" s="7" t="s">
        <v>52</v>
      </c>
      <c r="Q279" s="7" t="s">
        <v>1482</v>
      </c>
      <c r="R279" s="7" t="s">
        <v>1247</v>
      </c>
      <c r="S279" s="7" t="s">
        <v>131</v>
      </c>
      <c r="T279" s="131" t="s">
        <v>1483</v>
      </c>
      <c r="U279" s="13" t="s">
        <v>55</v>
      </c>
      <c r="V279" s="26" t="s">
        <v>593</v>
      </c>
      <c r="W279" s="13"/>
      <c r="X279" s="21" t="s">
        <v>461</v>
      </c>
      <c r="Y279" s="21">
        <v>149</v>
      </c>
      <c r="Z279" s="21">
        <v>95</v>
      </c>
      <c r="AA279" s="21">
        <v>72</v>
      </c>
      <c r="AB279" s="21">
        <v>1.72</v>
      </c>
      <c r="AC279" s="81">
        <f t="shared" si="14"/>
        <v>24.337479718766904</v>
      </c>
      <c r="AD279" s="21" t="s">
        <v>60</v>
      </c>
      <c r="AE279" s="13" t="s">
        <v>46</v>
      </c>
      <c r="AF279" s="21"/>
      <c r="AG279" s="13" t="s">
        <v>439</v>
      </c>
      <c r="AH279" s="141" t="s">
        <v>2802</v>
      </c>
    </row>
    <row r="280" spans="1:34" customFormat="1" ht="70.5" customHeight="1" x14ac:dyDescent="0.35">
      <c r="A280" s="61">
        <v>279</v>
      </c>
      <c r="B280" s="17">
        <v>45563</v>
      </c>
      <c r="C280" s="125" t="s">
        <v>1446</v>
      </c>
      <c r="D280" s="7">
        <v>1627328</v>
      </c>
      <c r="E280" s="6" t="s">
        <v>1484</v>
      </c>
      <c r="F280" s="6" t="s">
        <v>1485</v>
      </c>
      <c r="G280" s="6" t="str">
        <f t="shared" si="15"/>
        <v>Hospicio Emilio Parra Alvarado</v>
      </c>
      <c r="H280" s="7" t="s">
        <v>62</v>
      </c>
      <c r="I280" s="19">
        <v>19548</v>
      </c>
      <c r="J280" s="8">
        <f t="shared" si="16"/>
        <v>71</v>
      </c>
      <c r="K280" s="22" t="s">
        <v>74</v>
      </c>
      <c r="L280" s="7">
        <v>3116444600</v>
      </c>
      <c r="M280" s="7" t="s">
        <v>729</v>
      </c>
      <c r="N280" s="25" t="s">
        <v>1486</v>
      </c>
      <c r="O280" s="7" t="s">
        <v>247</v>
      </c>
      <c r="P280" s="7" t="s">
        <v>40</v>
      </c>
      <c r="Q280" s="7" t="s">
        <v>1487</v>
      </c>
      <c r="R280" s="7" t="s">
        <v>1347</v>
      </c>
      <c r="S280" s="7" t="s">
        <v>131</v>
      </c>
      <c r="T280" s="131" t="s">
        <v>1483</v>
      </c>
      <c r="U280" s="135" t="s">
        <v>140</v>
      </c>
      <c r="V280" s="26" t="s">
        <v>1488</v>
      </c>
      <c r="W280" s="13"/>
      <c r="X280" s="21" t="s">
        <v>461</v>
      </c>
      <c r="Y280" s="21">
        <v>111</v>
      </c>
      <c r="Z280" s="21">
        <v>61</v>
      </c>
      <c r="AA280" s="21">
        <v>59</v>
      </c>
      <c r="AB280" s="21">
        <v>1.65</v>
      </c>
      <c r="AC280" s="81">
        <f t="shared" si="14"/>
        <v>21.6712580348944</v>
      </c>
      <c r="AD280" s="21" t="s">
        <v>841</v>
      </c>
      <c r="AE280" s="13" t="s">
        <v>56</v>
      </c>
      <c r="AF280" s="134" t="s">
        <v>72</v>
      </c>
      <c r="AG280" s="13" t="s">
        <v>439</v>
      </c>
      <c r="AH280" s="141" t="s">
        <v>2803</v>
      </c>
    </row>
    <row r="281" spans="1:34" customFormat="1" ht="70.5" customHeight="1" x14ac:dyDescent="0.35">
      <c r="A281" s="61">
        <v>280</v>
      </c>
      <c r="B281" s="17">
        <v>45563</v>
      </c>
      <c r="C281" s="125" t="s">
        <v>1446</v>
      </c>
      <c r="D281" s="7">
        <v>43729556</v>
      </c>
      <c r="E281" s="6" t="s">
        <v>1489</v>
      </c>
      <c r="F281" s="6" t="s">
        <v>1490</v>
      </c>
      <c r="G281" s="6" t="str">
        <f t="shared" si="15"/>
        <v>Alba Nury Alcaraz Monsalve</v>
      </c>
      <c r="H281" s="7" t="s">
        <v>36</v>
      </c>
      <c r="I281" s="19">
        <v>25434</v>
      </c>
      <c r="J281" s="8">
        <f t="shared" si="16"/>
        <v>55</v>
      </c>
      <c r="K281" s="22" t="s">
        <v>276</v>
      </c>
      <c r="L281" s="7">
        <v>3015198242</v>
      </c>
      <c r="M281" s="7" t="s">
        <v>720</v>
      </c>
      <c r="N281" s="25" t="s">
        <v>1491</v>
      </c>
      <c r="O281" s="7" t="s">
        <v>134</v>
      </c>
      <c r="P281" s="7" t="s">
        <v>52</v>
      </c>
      <c r="Q281" s="7" t="s">
        <v>1492</v>
      </c>
      <c r="R281" s="7" t="s">
        <v>318</v>
      </c>
      <c r="S281" s="7" t="s">
        <v>157</v>
      </c>
      <c r="T281" s="131" t="s">
        <v>1493</v>
      </c>
      <c r="U281" s="13" t="s">
        <v>55</v>
      </c>
      <c r="V281" s="26" t="s">
        <v>461</v>
      </c>
      <c r="W281" s="13"/>
      <c r="X281" s="21" t="s">
        <v>461</v>
      </c>
      <c r="Y281" s="21">
        <v>116</v>
      </c>
      <c r="Z281" s="21">
        <v>75</v>
      </c>
      <c r="AA281" s="21">
        <v>70</v>
      </c>
      <c r="AB281" s="21">
        <v>1.63</v>
      </c>
      <c r="AC281" s="81">
        <f t="shared" si="14"/>
        <v>26.346494034400994</v>
      </c>
      <c r="AD281" s="21" t="s">
        <v>841</v>
      </c>
      <c r="AE281" s="13" t="s">
        <v>46</v>
      </c>
      <c r="AF281" s="21"/>
      <c r="AG281" s="26"/>
      <c r="AH281" s="141" t="s">
        <v>1494</v>
      </c>
    </row>
    <row r="282" spans="1:34" customFormat="1" ht="70.5" customHeight="1" x14ac:dyDescent="0.35">
      <c r="A282" s="61">
        <v>281</v>
      </c>
      <c r="B282" s="17">
        <v>45563</v>
      </c>
      <c r="C282" s="125" t="s">
        <v>1446</v>
      </c>
      <c r="D282" s="7">
        <v>70876948</v>
      </c>
      <c r="E282" s="6" t="s">
        <v>1495</v>
      </c>
      <c r="F282" s="6" t="s">
        <v>1496</v>
      </c>
      <c r="G282" s="6" t="str">
        <f t="shared" si="15"/>
        <v>Fredy Suárez Osorio</v>
      </c>
      <c r="H282" s="7" t="s">
        <v>62</v>
      </c>
      <c r="I282" s="19">
        <v>23727</v>
      </c>
      <c r="J282" s="8">
        <f t="shared" si="16"/>
        <v>59</v>
      </c>
      <c r="K282" s="22" t="s">
        <v>276</v>
      </c>
      <c r="L282" s="7">
        <v>3128294241</v>
      </c>
      <c r="M282" s="7" t="s">
        <v>720</v>
      </c>
      <c r="N282" s="25" t="s">
        <v>1497</v>
      </c>
      <c r="O282" s="7" t="s">
        <v>51</v>
      </c>
      <c r="P282" s="7" t="s">
        <v>52</v>
      </c>
      <c r="Q282" s="7" t="s">
        <v>1498</v>
      </c>
      <c r="R282" s="7" t="s">
        <v>1195</v>
      </c>
      <c r="S282" s="7" t="s">
        <v>157</v>
      </c>
      <c r="T282" s="131" t="s">
        <v>1499</v>
      </c>
      <c r="U282" s="135" t="s">
        <v>140</v>
      </c>
      <c r="V282" s="26" t="s">
        <v>743</v>
      </c>
      <c r="W282" s="13"/>
      <c r="X282" s="21" t="s">
        <v>461</v>
      </c>
      <c r="Y282" s="21">
        <v>108</v>
      </c>
      <c r="Z282" s="21">
        <v>80</v>
      </c>
      <c r="AA282" s="21">
        <v>61</v>
      </c>
      <c r="AB282" s="21">
        <v>1.59</v>
      </c>
      <c r="AC282" s="81">
        <f t="shared" si="14"/>
        <v>24.128792373719392</v>
      </c>
      <c r="AD282" s="21" t="s">
        <v>76</v>
      </c>
      <c r="AE282" s="13" t="s">
        <v>56</v>
      </c>
      <c r="AF282" s="134" t="s">
        <v>98</v>
      </c>
      <c r="AG282" s="26"/>
      <c r="AH282" s="141" t="s">
        <v>1500</v>
      </c>
    </row>
    <row r="283" spans="1:34" customFormat="1" ht="70.5" customHeight="1" x14ac:dyDescent="0.35">
      <c r="A283" s="61">
        <v>282</v>
      </c>
      <c r="B283" s="17">
        <v>45563</v>
      </c>
      <c r="C283" s="125" t="s">
        <v>1446</v>
      </c>
      <c r="D283" s="7">
        <v>8347003</v>
      </c>
      <c r="E283" s="6" t="s">
        <v>1501</v>
      </c>
      <c r="F283" s="6" t="s">
        <v>1502</v>
      </c>
      <c r="G283" s="6" t="str">
        <f t="shared" si="15"/>
        <v>Luis Humberto González Brand</v>
      </c>
      <c r="H283" s="7" t="s">
        <v>62</v>
      </c>
      <c r="I283" s="19">
        <v>18811</v>
      </c>
      <c r="J283" s="8">
        <f t="shared" si="16"/>
        <v>73</v>
      </c>
      <c r="K283" s="22" t="s">
        <v>74</v>
      </c>
      <c r="L283" s="7">
        <v>3176189295</v>
      </c>
      <c r="M283" s="7" t="s">
        <v>729</v>
      </c>
      <c r="N283" s="21" t="s">
        <v>1503</v>
      </c>
      <c r="O283" s="7" t="s">
        <v>51</v>
      </c>
      <c r="P283" s="7" t="s">
        <v>52</v>
      </c>
      <c r="Q283" s="7" t="s">
        <v>1504</v>
      </c>
      <c r="R283" s="7" t="s">
        <v>1347</v>
      </c>
      <c r="S283" s="7" t="s">
        <v>126</v>
      </c>
      <c r="T283" s="131" t="s">
        <v>1458</v>
      </c>
      <c r="U283" s="135" t="s">
        <v>140</v>
      </c>
      <c r="V283" s="26" t="s">
        <v>152</v>
      </c>
      <c r="W283" s="13"/>
      <c r="X283" s="21" t="s">
        <v>461</v>
      </c>
      <c r="Y283" s="21">
        <v>108</v>
      </c>
      <c r="Z283" s="21">
        <v>80</v>
      </c>
      <c r="AA283" s="21">
        <v>61</v>
      </c>
      <c r="AB283" s="21">
        <v>1.59</v>
      </c>
      <c r="AC283" s="81">
        <f t="shared" si="14"/>
        <v>24.128792373719392</v>
      </c>
      <c r="AD283" s="21" t="s">
        <v>841</v>
      </c>
      <c r="AE283" s="13" t="s">
        <v>56</v>
      </c>
      <c r="AF283" s="134" t="s">
        <v>72</v>
      </c>
      <c r="AG283" s="26"/>
      <c r="AH283" s="141" t="s">
        <v>1505</v>
      </c>
    </row>
    <row r="284" spans="1:34" customFormat="1" ht="70.5" customHeight="1" x14ac:dyDescent="0.35">
      <c r="A284" s="61">
        <v>283</v>
      </c>
      <c r="B284" s="17">
        <v>45563</v>
      </c>
      <c r="C284" s="125" t="s">
        <v>1446</v>
      </c>
      <c r="D284" s="7">
        <v>71617203</v>
      </c>
      <c r="E284" s="6" t="s">
        <v>1506</v>
      </c>
      <c r="F284" s="6" t="s">
        <v>1507</v>
      </c>
      <c r="G284" s="6" t="str">
        <f t="shared" si="15"/>
        <v>Victor Raúl Sepúlveda Castrillón</v>
      </c>
      <c r="H284" s="7" t="s">
        <v>62</v>
      </c>
      <c r="I284" s="19">
        <v>22735</v>
      </c>
      <c r="J284" s="8">
        <f t="shared" si="16"/>
        <v>62</v>
      </c>
      <c r="K284" s="113" t="s">
        <v>48</v>
      </c>
      <c r="L284" s="7">
        <v>3004750522</v>
      </c>
      <c r="M284" s="7" t="s">
        <v>729</v>
      </c>
      <c r="N284" s="21" t="s">
        <v>1508</v>
      </c>
      <c r="O284" s="7" t="s">
        <v>51</v>
      </c>
      <c r="P284" s="7" t="s">
        <v>52</v>
      </c>
      <c r="Q284" s="7" t="s">
        <v>1509</v>
      </c>
      <c r="R284" s="7" t="s">
        <v>1347</v>
      </c>
      <c r="S284" s="7" t="s">
        <v>131</v>
      </c>
      <c r="T284" s="131" t="s">
        <v>1510</v>
      </c>
      <c r="U284" s="13" t="s">
        <v>55</v>
      </c>
      <c r="V284" s="26" t="s">
        <v>1511</v>
      </c>
      <c r="W284" s="13"/>
      <c r="X284" s="21" t="s">
        <v>461</v>
      </c>
      <c r="Y284" s="21">
        <v>116</v>
      </c>
      <c r="Z284" s="21">
        <v>76</v>
      </c>
      <c r="AA284" s="21">
        <v>55</v>
      </c>
      <c r="AB284" s="21">
        <v>1.65</v>
      </c>
      <c r="AC284" s="81">
        <f t="shared" si="14"/>
        <v>20.202020202020204</v>
      </c>
      <c r="AD284" s="21" t="s">
        <v>60</v>
      </c>
      <c r="AE284" s="13" t="s">
        <v>46</v>
      </c>
      <c r="AF284" s="21"/>
      <c r="AG284" s="13" t="s">
        <v>439</v>
      </c>
      <c r="AH284" s="141" t="s">
        <v>2804</v>
      </c>
    </row>
    <row r="285" spans="1:34" customFormat="1" ht="70.5" customHeight="1" x14ac:dyDescent="0.35">
      <c r="A285" s="61">
        <v>284</v>
      </c>
      <c r="B285" s="17">
        <v>45563</v>
      </c>
      <c r="C285" s="125" t="s">
        <v>1446</v>
      </c>
      <c r="D285" s="7">
        <v>11912701</v>
      </c>
      <c r="E285" s="6" t="s">
        <v>1512</v>
      </c>
      <c r="F285" s="6" t="s">
        <v>1513</v>
      </c>
      <c r="G285" s="6" t="str">
        <f t="shared" si="15"/>
        <v xml:space="preserve">Evy Uzcategui Rangel </v>
      </c>
      <c r="H285" s="7" t="s">
        <v>36</v>
      </c>
      <c r="I285" s="19">
        <v>26853</v>
      </c>
      <c r="J285" s="8">
        <f t="shared" si="16"/>
        <v>51</v>
      </c>
      <c r="K285" s="22" t="s">
        <v>37</v>
      </c>
      <c r="L285" s="7">
        <v>3247854672</v>
      </c>
      <c r="M285" s="7" t="s">
        <v>729</v>
      </c>
      <c r="N285" s="25" t="s">
        <v>1514</v>
      </c>
      <c r="O285" s="7" t="s">
        <v>415</v>
      </c>
      <c r="P285" s="7" t="s">
        <v>949</v>
      </c>
      <c r="Q285" s="7" t="s">
        <v>1515</v>
      </c>
      <c r="R285" s="7" t="s">
        <v>1347</v>
      </c>
      <c r="S285" s="7" t="s">
        <v>131</v>
      </c>
      <c r="T285" s="131" t="s">
        <v>1458</v>
      </c>
      <c r="U285" s="135" t="s">
        <v>140</v>
      </c>
      <c r="V285" s="26" t="s">
        <v>461</v>
      </c>
      <c r="W285" s="13"/>
      <c r="X285" s="21" t="s">
        <v>461</v>
      </c>
      <c r="Y285" s="21">
        <v>111</v>
      </c>
      <c r="Z285" s="21">
        <v>74</v>
      </c>
      <c r="AA285" s="21">
        <v>54</v>
      </c>
      <c r="AB285" s="21">
        <v>1.46</v>
      </c>
      <c r="AC285" s="81">
        <f t="shared" ref="AC285:AC345" si="17">AA285/(AB285*AB285)</f>
        <v>25.333083130043164</v>
      </c>
      <c r="AD285" s="21" t="s">
        <v>76</v>
      </c>
      <c r="AE285" s="13" t="s">
        <v>56</v>
      </c>
      <c r="AF285" s="134" t="s">
        <v>57</v>
      </c>
      <c r="AG285" s="26"/>
      <c r="AH285" s="141" t="s">
        <v>1453</v>
      </c>
    </row>
    <row r="286" spans="1:34" customFormat="1" ht="70.5" customHeight="1" x14ac:dyDescent="0.35">
      <c r="A286" s="61">
        <v>285</v>
      </c>
      <c r="B286" s="17">
        <v>45591</v>
      </c>
      <c r="C286" s="125" t="s">
        <v>1516</v>
      </c>
      <c r="D286" s="7">
        <v>43755342</v>
      </c>
      <c r="E286" s="6" t="s">
        <v>1517</v>
      </c>
      <c r="F286" s="6" t="s">
        <v>1518</v>
      </c>
      <c r="G286" s="6" t="str">
        <f t="shared" si="15"/>
        <v>Eliana Beatriz Muñoz Jaramillo</v>
      </c>
      <c r="H286" s="7" t="s">
        <v>36</v>
      </c>
      <c r="I286" s="19">
        <v>25262</v>
      </c>
      <c r="J286" s="8">
        <f t="shared" si="16"/>
        <v>55</v>
      </c>
      <c r="K286" s="22" t="s">
        <v>37</v>
      </c>
      <c r="L286" s="7">
        <v>6042703214</v>
      </c>
      <c r="M286" s="7" t="s">
        <v>720</v>
      </c>
      <c r="N286" s="7"/>
      <c r="O286" s="7" t="s">
        <v>143</v>
      </c>
      <c r="P286" s="7" t="s">
        <v>40</v>
      </c>
      <c r="Q286" s="7" t="s">
        <v>1519</v>
      </c>
      <c r="R286" s="7" t="s">
        <v>1516</v>
      </c>
      <c r="S286" s="7" t="s">
        <v>157</v>
      </c>
      <c r="T286" s="131" t="s">
        <v>1520</v>
      </c>
      <c r="U286" s="13" t="s">
        <v>55</v>
      </c>
      <c r="V286" s="26" t="s">
        <v>1521</v>
      </c>
      <c r="W286" s="13"/>
      <c r="X286" s="21" t="s">
        <v>461</v>
      </c>
      <c r="Y286" s="21">
        <v>119</v>
      </c>
      <c r="Z286" s="21">
        <v>103</v>
      </c>
      <c r="AA286" s="21">
        <v>66</v>
      </c>
      <c r="AB286" s="21">
        <v>1.57</v>
      </c>
      <c r="AC286" s="81">
        <f t="shared" si="17"/>
        <v>26.775934114974238</v>
      </c>
      <c r="AD286" s="21" t="s">
        <v>60</v>
      </c>
      <c r="AE286" s="13" t="s">
        <v>77</v>
      </c>
      <c r="AF286" s="26"/>
      <c r="AG286" s="137" t="s">
        <v>399</v>
      </c>
      <c r="AH286" s="141" t="s">
        <v>2805</v>
      </c>
    </row>
    <row r="287" spans="1:34" customFormat="1" ht="70.5" customHeight="1" x14ac:dyDescent="0.35">
      <c r="A287" s="61">
        <v>286</v>
      </c>
      <c r="B287" s="17">
        <v>45591</v>
      </c>
      <c r="C287" s="125" t="s">
        <v>1516</v>
      </c>
      <c r="D287" s="7">
        <v>43754632</v>
      </c>
      <c r="E287" s="6" t="s">
        <v>1522</v>
      </c>
      <c r="F287" s="6" t="s">
        <v>1518</v>
      </c>
      <c r="G287" s="6" t="str">
        <f t="shared" si="15"/>
        <v>Blanca Mónica Muñoz Jaramillo</v>
      </c>
      <c r="H287" s="7" t="s">
        <v>36</v>
      </c>
      <c r="I287" s="19">
        <v>25262</v>
      </c>
      <c r="J287" s="8">
        <f t="shared" si="16"/>
        <v>55</v>
      </c>
      <c r="K287" s="22" t="s">
        <v>37</v>
      </c>
      <c r="L287" s="7">
        <v>3245353162</v>
      </c>
      <c r="M287" s="7" t="s">
        <v>720</v>
      </c>
      <c r="N287" s="7"/>
      <c r="O287" s="7" t="s">
        <v>143</v>
      </c>
      <c r="P287" s="7" t="s">
        <v>40</v>
      </c>
      <c r="Q287" s="7" t="s">
        <v>1523</v>
      </c>
      <c r="R287" s="7" t="s">
        <v>1516</v>
      </c>
      <c r="S287" s="7" t="s">
        <v>157</v>
      </c>
      <c r="T287" s="131" t="s">
        <v>1524</v>
      </c>
      <c r="U287" s="13" t="s">
        <v>55</v>
      </c>
      <c r="V287" s="26" t="s">
        <v>1521</v>
      </c>
      <c r="W287" s="13"/>
      <c r="X287" s="21" t="s">
        <v>461</v>
      </c>
      <c r="Y287" s="21">
        <v>113</v>
      </c>
      <c r="Z287" s="21">
        <v>84</v>
      </c>
      <c r="AA287" s="21">
        <v>65</v>
      </c>
      <c r="AB287" s="21">
        <v>1.57</v>
      </c>
      <c r="AC287" s="81">
        <f t="shared" si="17"/>
        <v>26.370238143535232</v>
      </c>
      <c r="AD287" s="21" t="s">
        <v>60</v>
      </c>
      <c r="AE287" s="13" t="s">
        <v>77</v>
      </c>
      <c r="AF287" s="26"/>
      <c r="AG287" s="137" t="s">
        <v>399</v>
      </c>
      <c r="AH287" s="141" t="s">
        <v>2806</v>
      </c>
    </row>
    <row r="288" spans="1:34" customFormat="1" ht="70.5" customHeight="1" x14ac:dyDescent="0.35">
      <c r="A288" s="61">
        <v>287</v>
      </c>
      <c r="B288" s="17">
        <v>45591</v>
      </c>
      <c r="C288" s="125" t="s">
        <v>1516</v>
      </c>
      <c r="D288" s="7">
        <v>32332040</v>
      </c>
      <c r="E288" s="6" t="s">
        <v>1525</v>
      </c>
      <c r="F288" s="6" t="s">
        <v>1526</v>
      </c>
      <c r="G288" s="6" t="str">
        <f t="shared" si="15"/>
        <v>María Victoria  León Ortiz</v>
      </c>
      <c r="H288" s="7" t="s">
        <v>36</v>
      </c>
      <c r="I288" s="19">
        <v>18740</v>
      </c>
      <c r="J288" s="8">
        <f t="shared" si="16"/>
        <v>73</v>
      </c>
      <c r="K288" s="22" t="s">
        <v>37</v>
      </c>
      <c r="L288" s="7">
        <v>3057819008</v>
      </c>
      <c r="M288" s="7" t="s">
        <v>720</v>
      </c>
      <c r="N288" s="25" t="s">
        <v>1527</v>
      </c>
      <c r="O288" s="7" t="s">
        <v>51</v>
      </c>
      <c r="P288" s="7" t="s">
        <v>40</v>
      </c>
      <c r="Q288" s="7" t="s">
        <v>1528</v>
      </c>
      <c r="R288" s="7" t="s">
        <v>318</v>
      </c>
      <c r="S288" s="7" t="s">
        <v>131</v>
      </c>
      <c r="T288" s="131" t="s">
        <v>1529</v>
      </c>
      <c r="U288" s="13" t="s">
        <v>55</v>
      </c>
      <c r="V288" s="26" t="s">
        <v>1530</v>
      </c>
      <c r="W288" s="13"/>
      <c r="X288" s="21" t="s">
        <v>461</v>
      </c>
      <c r="Y288" s="21">
        <v>158</v>
      </c>
      <c r="Z288" s="21">
        <v>89</v>
      </c>
      <c r="AA288" s="21">
        <v>52</v>
      </c>
      <c r="AB288" s="21">
        <v>1.54</v>
      </c>
      <c r="AC288" s="81">
        <f t="shared" si="17"/>
        <v>21.926125822229718</v>
      </c>
      <c r="AD288" s="21" t="s">
        <v>60</v>
      </c>
      <c r="AE288" s="13" t="s">
        <v>46</v>
      </c>
      <c r="AF288" s="26"/>
      <c r="AG288" s="16" t="s">
        <v>418</v>
      </c>
      <c r="AH288" s="141" t="s">
        <v>2807</v>
      </c>
    </row>
    <row r="289" spans="1:34" customFormat="1" ht="70.5" customHeight="1" x14ac:dyDescent="0.35">
      <c r="A289" s="61">
        <v>288</v>
      </c>
      <c r="B289" s="17">
        <v>45591</v>
      </c>
      <c r="C289" s="125" t="s">
        <v>1516</v>
      </c>
      <c r="D289" s="7">
        <v>42452909</v>
      </c>
      <c r="E289" s="6" t="s">
        <v>1454</v>
      </c>
      <c r="F289" s="6" t="s">
        <v>1531</v>
      </c>
      <c r="G289" s="6" t="str">
        <f t="shared" si="15"/>
        <v>Beatriz Elena Montoya García</v>
      </c>
      <c r="H289" s="7" t="s">
        <v>36</v>
      </c>
      <c r="I289" s="19">
        <v>23000</v>
      </c>
      <c r="J289" s="8">
        <f t="shared" si="16"/>
        <v>61</v>
      </c>
      <c r="K289" s="22" t="s">
        <v>37</v>
      </c>
      <c r="L289" s="7">
        <v>3001208419</v>
      </c>
      <c r="M289" s="7" t="s">
        <v>720</v>
      </c>
      <c r="N289" s="21" t="s">
        <v>1532</v>
      </c>
      <c r="O289" s="7" t="s">
        <v>51</v>
      </c>
      <c r="P289" s="7" t="s">
        <v>40</v>
      </c>
      <c r="Q289" s="7" t="s">
        <v>1533</v>
      </c>
      <c r="R289" s="7" t="s">
        <v>1516</v>
      </c>
      <c r="S289" s="7" t="s">
        <v>131</v>
      </c>
      <c r="T289" s="131" t="s">
        <v>1534</v>
      </c>
      <c r="U289" s="13" t="s">
        <v>55</v>
      </c>
      <c r="V289" s="26" t="s">
        <v>1329</v>
      </c>
      <c r="W289" s="13"/>
      <c r="X289" s="21" t="s">
        <v>480</v>
      </c>
      <c r="Y289" s="21">
        <v>133</v>
      </c>
      <c r="Z289" s="21">
        <v>80</v>
      </c>
      <c r="AA289" s="21">
        <v>65</v>
      </c>
      <c r="AB289" s="21">
        <v>1.48</v>
      </c>
      <c r="AC289" s="81">
        <f t="shared" si="17"/>
        <v>29.674945215485756</v>
      </c>
      <c r="AD289" s="21" t="s">
        <v>76</v>
      </c>
      <c r="AE289" s="132" t="s">
        <v>77</v>
      </c>
      <c r="AF289" s="21" t="s">
        <v>178</v>
      </c>
      <c r="AG289" s="16" t="s">
        <v>418</v>
      </c>
      <c r="AH289" s="141" t="s">
        <v>2808</v>
      </c>
    </row>
    <row r="290" spans="1:34" customFormat="1" ht="70.5" customHeight="1" x14ac:dyDescent="0.35">
      <c r="A290" s="61">
        <v>289</v>
      </c>
      <c r="B290" s="17">
        <v>45591</v>
      </c>
      <c r="C290" s="125" t="s">
        <v>1516</v>
      </c>
      <c r="D290" s="7">
        <v>32332564</v>
      </c>
      <c r="E290" s="6" t="s">
        <v>1535</v>
      </c>
      <c r="F290" s="6" t="s">
        <v>1536</v>
      </c>
      <c r="G290" s="6" t="str">
        <f t="shared" si="15"/>
        <v>Olga Lucía Uribe Vélez</v>
      </c>
      <c r="H290" s="7" t="s">
        <v>36</v>
      </c>
      <c r="I290" s="19">
        <v>19103</v>
      </c>
      <c r="J290" s="8">
        <f t="shared" si="16"/>
        <v>72</v>
      </c>
      <c r="K290" s="113" t="s">
        <v>48</v>
      </c>
      <c r="L290" s="7">
        <v>3015407311</v>
      </c>
      <c r="M290" s="7" t="s">
        <v>720</v>
      </c>
      <c r="N290" s="7"/>
      <c r="O290" s="7" t="s">
        <v>51</v>
      </c>
      <c r="P290" s="7" t="s">
        <v>52</v>
      </c>
      <c r="Q290" s="7" t="s">
        <v>1537</v>
      </c>
      <c r="R290" s="7" t="s">
        <v>1516</v>
      </c>
      <c r="S290" s="7" t="s">
        <v>157</v>
      </c>
      <c r="T290" s="131" t="s">
        <v>1538</v>
      </c>
      <c r="U290" s="135" t="s">
        <v>140</v>
      </c>
      <c r="V290" s="26" t="s">
        <v>1539</v>
      </c>
      <c r="W290" s="13"/>
      <c r="X290" s="21" t="s">
        <v>480</v>
      </c>
      <c r="Y290" s="21">
        <v>117</v>
      </c>
      <c r="Z290" s="21">
        <v>93</v>
      </c>
      <c r="AA290" s="21">
        <v>53</v>
      </c>
      <c r="AB290" s="21">
        <v>1.54</v>
      </c>
      <c r="AC290" s="81">
        <f t="shared" si="17"/>
        <v>22.347782088041829</v>
      </c>
      <c r="AD290" s="21" t="s">
        <v>76</v>
      </c>
      <c r="AE290" s="13" t="s">
        <v>77</v>
      </c>
      <c r="AF290" s="26"/>
      <c r="AG290" s="13" t="s">
        <v>439</v>
      </c>
      <c r="AH290" s="141" t="s">
        <v>2809</v>
      </c>
    </row>
    <row r="291" spans="1:34" customFormat="1" ht="70.5" customHeight="1" x14ac:dyDescent="0.35">
      <c r="A291" s="61">
        <v>290</v>
      </c>
      <c r="B291" s="17">
        <v>45591</v>
      </c>
      <c r="C291" s="125" t="s">
        <v>1516</v>
      </c>
      <c r="D291" s="7">
        <v>1038867426</v>
      </c>
      <c r="E291" s="6" t="s">
        <v>1540</v>
      </c>
      <c r="F291" s="6" t="s">
        <v>1541</v>
      </c>
      <c r="G291" s="6" t="str">
        <f t="shared" si="15"/>
        <v>Samuel Villada Torres</v>
      </c>
      <c r="H291" s="7" t="s">
        <v>62</v>
      </c>
      <c r="I291" s="19">
        <v>38630</v>
      </c>
      <c r="J291" s="8">
        <f t="shared" si="16"/>
        <v>19</v>
      </c>
      <c r="K291" s="22" t="s">
        <v>203</v>
      </c>
      <c r="L291" s="7">
        <v>3043483376</v>
      </c>
      <c r="M291" s="7" t="s">
        <v>720</v>
      </c>
      <c r="N291" s="21" t="s">
        <v>1542</v>
      </c>
      <c r="O291" s="7" t="s">
        <v>134</v>
      </c>
      <c r="P291" s="7" t="s">
        <v>40</v>
      </c>
      <c r="Q291" s="7" t="s">
        <v>1543</v>
      </c>
      <c r="R291" s="7" t="s">
        <v>1544</v>
      </c>
      <c r="S291" s="7" t="s">
        <v>126</v>
      </c>
      <c r="T291" s="131" t="s">
        <v>1545</v>
      </c>
      <c r="U291" s="132" t="s">
        <v>43</v>
      </c>
      <c r="V291" s="26" t="s">
        <v>1354</v>
      </c>
      <c r="W291" s="13"/>
      <c r="X291" s="21" t="s">
        <v>480</v>
      </c>
      <c r="Y291" s="21">
        <v>120</v>
      </c>
      <c r="Z291" s="21">
        <v>105</v>
      </c>
      <c r="AA291" s="21">
        <v>85</v>
      </c>
      <c r="AB291" s="21">
        <v>1.87</v>
      </c>
      <c r="AC291" s="81">
        <f t="shared" si="17"/>
        <v>24.307243558580453</v>
      </c>
      <c r="AD291" s="21" t="s">
        <v>60</v>
      </c>
      <c r="AE291" s="13" t="s">
        <v>77</v>
      </c>
      <c r="AF291" s="26"/>
      <c r="AG291" s="13" t="s">
        <v>406</v>
      </c>
      <c r="AH291" s="141" t="s">
        <v>2810</v>
      </c>
    </row>
    <row r="292" spans="1:34" customFormat="1" ht="70.5" customHeight="1" x14ac:dyDescent="0.35">
      <c r="A292" s="61">
        <v>291</v>
      </c>
      <c r="B292" s="17">
        <v>45591</v>
      </c>
      <c r="C292" s="125" t="s">
        <v>1516</v>
      </c>
      <c r="D292" s="7">
        <v>1037592623</v>
      </c>
      <c r="E292" s="6" t="s">
        <v>823</v>
      </c>
      <c r="F292" s="6" t="s">
        <v>1546</v>
      </c>
      <c r="G292" s="6" t="str">
        <f t="shared" si="15"/>
        <v xml:space="preserve">Juan Camilo Montoya Jaraba </v>
      </c>
      <c r="H292" s="7" t="s">
        <v>62</v>
      </c>
      <c r="I292" s="19">
        <v>32499</v>
      </c>
      <c r="J292" s="8">
        <f t="shared" si="16"/>
        <v>35</v>
      </c>
      <c r="K292" s="22" t="s">
        <v>63</v>
      </c>
      <c r="L292" s="7">
        <v>3002437948</v>
      </c>
      <c r="M292" s="7" t="s">
        <v>720</v>
      </c>
      <c r="N292" s="25" t="s">
        <v>1547</v>
      </c>
      <c r="O292" s="7" t="s">
        <v>143</v>
      </c>
      <c r="P292" s="7" t="s">
        <v>40</v>
      </c>
      <c r="Q292" s="7" t="s">
        <v>1548</v>
      </c>
      <c r="R292" s="7" t="s">
        <v>1516</v>
      </c>
      <c r="S292" s="7" t="s">
        <v>157</v>
      </c>
      <c r="T292" s="131" t="s">
        <v>1549</v>
      </c>
      <c r="U292" s="13" t="s">
        <v>55</v>
      </c>
      <c r="V292" s="26" t="s">
        <v>1354</v>
      </c>
      <c r="W292" s="13"/>
      <c r="X292" s="21" t="s">
        <v>461</v>
      </c>
      <c r="Y292" s="21">
        <v>121</v>
      </c>
      <c r="Z292" s="21">
        <v>75</v>
      </c>
      <c r="AA292" s="21">
        <v>68</v>
      </c>
      <c r="AB292" s="21">
        <v>1.68</v>
      </c>
      <c r="AC292" s="81">
        <f t="shared" si="17"/>
        <v>24.092970521541954</v>
      </c>
      <c r="AD292" s="21" t="s">
        <v>60</v>
      </c>
      <c r="AE292" s="13" t="s">
        <v>77</v>
      </c>
      <c r="AF292" s="26"/>
      <c r="AG292" s="137" t="s">
        <v>399</v>
      </c>
      <c r="AH292" s="141" t="s">
        <v>2811</v>
      </c>
    </row>
    <row r="293" spans="1:34" customFormat="1" ht="70.5" customHeight="1" x14ac:dyDescent="0.35">
      <c r="A293" s="61">
        <v>292</v>
      </c>
      <c r="B293" s="17">
        <v>45591</v>
      </c>
      <c r="C293" s="125" t="s">
        <v>1516</v>
      </c>
      <c r="D293" s="7">
        <v>42891625</v>
      </c>
      <c r="E293" s="6" t="s">
        <v>1550</v>
      </c>
      <c r="F293" s="6" t="s">
        <v>1551</v>
      </c>
      <c r="G293" s="6" t="str">
        <f t="shared" si="15"/>
        <v>María Yuliedt Holguín Ocampo</v>
      </c>
      <c r="H293" s="7" t="s">
        <v>36</v>
      </c>
      <c r="I293" s="19">
        <v>24446</v>
      </c>
      <c r="J293" s="8">
        <f t="shared" si="16"/>
        <v>57</v>
      </c>
      <c r="K293" s="22" t="s">
        <v>949</v>
      </c>
      <c r="L293" s="7">
        <v>3148527086</v>
      </c>
      <c r="M293" s="7" t="s">
        <v>720</v>
      </c>
      <c r="N293" s="25" t="s">
        <v>1552</v>
      </c>
      <c r="O293" s="7" t="s">
        <v>51</v>
      </c>
      <c r="P293" s="7" t="s">
        <v>52</v>
      </c>
      <c r="Q293" s="7" t="s">
        <v>1553</v>
      </c>
      <c r="R293" s="7" t="s">
        <v>1554</v>
      </c>
      <c r="S293" s="7" t="s">
        <v>131</v>
      </c>
      <c r="T293" s="131" t="s">
        <v>1555</v>
      </c>
      <c r="U293" s="13" t="s">
        <v>55</v>
      </c>
      <c r="V293" s="26" t="s">
        <v>1556</v>
      </c>
      <c r="W293" s="13"/>
      <c r="X293" s="21" t="s">
        <v>461</v>
      </c>
      <c r="Y293" s="21">
        <v>97</v>
      </c>
      <c r="Z293" s="21">
        <v>64</v>
      </c>
      <c r="AA293" s="21">
        <v>77</v>
      </c>
      <c r="AB293" s="21">
        <v>1.54</v>
      </c>
      <c r="AC293" s="81">
        <f t="shared" si="17"/>
        <v>32.467532467532472</v>
      </c>
      <c r="AD293" s="21" t="s">
        <v>60</v>
      </c>
      <c r="AE293" s="13" t="s">
        <v>77</v>
      </c>
      <c r="AF293" s="26"/>
      <c r="AG293" s="137" t="s">
        <v>399</v>
      </c>
      <c r="AH293" s="141" t="s">
        <v>2812</v>
      </c>
    </row>
    <row r="294" spans="1:34" customFormat="1" ht="70.5" customHeight="1" x14ac:dyDescent="0.35">
      <c r="A294" s="61">
        <v>293</v>
      </c>
      <c r="B294" s="17">
        <v>45591</v>
      </c>
      <c r="C294" s="125" t="s">
        <v>1516</v>
      </c>
      <c r="D294" s="7">
        <v>70547859</v>
      </c>
      <c r="E294" s="6" t="s">
        <v>1557</v>
      </c>
      <c r="F294" s="6" t="s">
        <v>1558</v>
      </c>
      <c r="G294" s="6" t="str">
        <f t="shared" si="15"/>
        <v>Fabio Alberto Vargas Tabares</v>
      </c>
      <c r="H294" s="7" t="s">
        <v>62</v>
      </c>
      <c r="I294" s="19">
        <v>21393</v>
      </c>
      <c r="J294" s="8">
        <f t="shared" si="16"/>
        <v>66</v>
      </c>
      <c r="K294" s="22" t="s">
        <v>63</v>
      </c>
      <c r="L294" s="7">
        <v>3148774944</v>
      </c>
      <c r="M294" s="7" t="s">
        <v>720</v>
      </c>
      <c r="N294" s="7"/>
      <c r="O294" s="7" t="s">
        <v>143</v>
      </c>
      <c r="P294" s="7" t="s">
        <v>40</v>
      </c>
      <c r="Q294" s="7" t="s">
        <v>1559</v>
      </c>
      <c r="R294" s="7" t="s">
        <v>1516</v>
      </c>
      <c r="S294" s="7" t="s">
        <v>131</v>
      </c>
      <c r="T294" s="131" t="s">
        <v>1560</v>
      </c>
      <c r="U294" s="135" t="s">
        <v>140</v>
      </c>
      <c r="V294" s="26" t="s">
        <v>1561</v>
      </c>
      <c r="W294" s="13"/>
      <c r="X294" s="21" t="s">
        <v>480</v>
      </c>
      <c r="Y294" s="21">
        <v>96</v>
      </c>
      <c r="Z294" s="21">
        <v>69</v>
      </c>
      <c r="AA294" s="21">
        <v>53</v>
      </c>
      <c r="AB294" s="21">
        <v>1.7</v>
      </c>
      <c r="AC294" s="81">
        <f t="shared" si="17"/>
        <v>18.339100346020764</v>
      </c>
      <c r="AD294" s="21" t="s">
        <v>76</v>
      </c>
      <c r="AE294" s="13" t="s">
        <v>56</v>
      </c>
      <c r="AF294" s="136" t="s">
        <v>1562</v>
      </c>
      <c r="AG294" s="13" t="s">
        <v>439</v>
      </c>
      <c r="AH294" s="141" t="s">
        <v>2813</v>
      </c>
    </row>
    <row r="295" spans="1:34" customFormat="1" ht="70.5" customHeight="1" x14ac:dyDescent="0.35">
      <c r="A295" s="61">
        <v>294</v>
      </c>
      <c r="B295" s="17">
        <v>45591</v>
      </c>
      <c r="C295" s="125" t="s">
        <v>1516</v>
      </c>
      <c r="D295" s="7">
        <v>32310827</v>
      </c>
      <c r="E295" s="6" t="s">
        <v>1563</v>
      </c>
      <c r="F295" s="6" t="s">
        <v>1564</v>
      </c>
      <c r="G295" s="6" t="str">
        <f t="shared" si="15"/>
        <v>Luz Marleny Atehortúa Sánchez</v>
      </c>
      <c r="H295" s="7" t="s">
        <v>36</v>
      </c>
      <c r="I295" s="19">
        <v>20806</v>
      </c>
      <c r="J295" s="8">
        <f t="shared" si="16"/>
        <v>67</v>
      </c>
      <c r="K295" s="113" t="s">
        <v>48</v>
      </c>
      <c r="L295" s="7">
        <v>3196271161</v>
      </c>
      <c r="M295" s="7" t="s">
        <v>729</v>
      </c>
      <c r="N295" s="7"/>
      <c r="O295" s="7" t="s">
        <v>51</v>
      </c>
      <c r="P295" s="7" t="s">
        <v>52</v>
      </c>
      <c r="Q295" s="7" t="s">
        <v>1565</v>
      </c>
      <c r="R295" s="7" t="s">
        <v>1516</v>
      </c>
      <c r="S295" s="7" t="s">
        <v>157</v>
      </c>
      <c r="T295" s="131" t="s">
        <v>1566</v>
      </c>
      <c r="U295" s="135" t="s">
        <v>140</v>
      </c>
      <c r="V295" s="26" t="s">
        <v>152</v>
      </c>
      <c r="W295" s="13"/>
      <c r="X295" s="21" t="s">
        <v>461</v>
      </c>
      <c r="Y295" s="21">
        <v>170</v>
      </c>
      <c r="Z295" s="21">
        <v>86</v>
      </c>
      <c r="AA295" s="21">
        <v>45</v>
      </c>
      <c r="AB295" s="21">
        <v>1.56</v>
      </c>
      <c r="AC295" s="81">
        <f t="shared" si="17"/>
        <v>18.491124260355029</v>
      </c>
      <c r="AD295" s="21" t="s">
        <v>76</v>
      </c>
      <c r="AE295" s="13" t="s">
        <v>77</v>
      </c>
      <c r="AF295" s="26"/>
      <c r="AG295" s="13" t="s">
        <v>439</v>
      </c>
      <c r="AH295" s="141" t="s">
        <v>2814</v>
      </c>
    </row>
    <row r="296" spans="1:34" customFormat="1" ht="70.5" customHeight="1" x14ac:dyDescent="0.35">
      <c r="A296" s="61">
        <v>295</v>
      </c>
      <c r="B296" s="17">
        <v>45591</v>
      </c>
      <c r="C296" s="125" t="s">
        <v>1516</v>
      </c>
      <c r="D296" s="7">
        <v>32244305</v>
      </c>
      <c r="E296" s="6" t="s">
        <v>1567</v>
      </c>
      <c r="F296" s="6" t="s">
        <v>1568</v>
      </c>
      <c r="G296" s="6" t="str">
        <f t="shared" si="15"/>
        <v>Yennifer  Quintero Escobar</v>
      </c>
      <c r="H296" s="7" t="s">
        <v>36</v>
      </c>
      <c r="I296" s="19">
        <v>30596</v>
      </c>
      <c r="J296" s="8">
        <f t="shared" si="16"/>
        <v>41</v>
      </c>
      <c r="K296" s="22" t="s">
        <v>276</v>
      </c>
      <c r="L296" s="7">
        <v>3182386321</v>
      </c>
      <c r="M296" s="7" t="s">
        <v>720</v>
      </c>
      <c r="N296" s="21" t="s">
        <v>1569</v>
      </c>
      <c r="O296" s="7" t="s">
        <v>51</v>
      </c>
      <c r="P296" s="7" t="s">
        <v>52</v>
      </c>
      <c r="Q296" s="7" t="s">
        <v>1570</v>
      </c>
      <c r="R296" s="7" t="s">
        <v>1516</v>
      </c>
      <c r="S296" s="7" t="s">
        <v>131</v>
      </c>
      <c r="T296" s="131" t="s">
        <v>1571</v>
      </c>
      <c r="U296" s="13" t="s">
        <v>55</v>
      </c>
      <c r="V296" s="26" t="s">
        <v>1572</v>
      </c>
      <c r="W296" s="13"/>
      <c r="X296" s="21" t="s">
        <v>461</v>
      </c>
      <c r="Y296" s="21">
        <v>110</v>
      </c>
      <c r="Z296" s="21">
        <v>84</v>
      </c>
      <c r="AA296" s="21">
        <v>70</v>
      </c>
      <c r="AB296" s="21">
        <v>1.59</v>
      </c>
      <c r="AC296" s="81">
        <f t="shared" si="17"/>
        <v>27.688778133776353</v>
      </c>
      <c r="AD296" s="21" t="s">
        <v>76</v>
      </c>
      <c r="AE296" s="132" t="s">
        <v>77</v>
      </c>
      <c r="AF296" s="26" t="s">
        <v>1426</v>
      </c>
      <c r="AG296" s="137" t="s">
        <v>399</v>
      </c>
      <c r="AH296" s="141" t="s">
        <v>2815</v>
      </c>
    </row>
    <row r="297" spans="1:34" customFormat="1" ht="70.5" customHeight="1" x14ac:dyDescent="0.35">
      <c r="A297" s="61">
        <v>296</v>
      </c>
      <c r="B297" s="17">
        <v>45591</v>
      </c>
      <c r="C297" s="125" t="s">
        <v>1516</v>
      </c>
      <c r="D297" s="7">
        <v>43729614</v>
      </c>
      <c r="E297" s="6" t="s">
        <v>1573</v>
      </c>
      <c r="F297" s="6" t="s">
        <v>1574</v>
      </c>
      <c r="G297" s="6" t="str">
        <f t="shared" si="15"/>
        <v>María Estella Barrera</v>
      </c>
      <c r="H297" s="7" t="s">
        <v>36</v>
      </c>
      <c r="I297" s="19">
        <v>21216</v>
      </c>
      <c r="J297" s="8">
        <f t="shared" si="16"/>
        <v>66</v>
      </c>
      <c r="K297" s="22" t="s">
        <v>63</v>
      </c>
      <c r="L297" s="7">
        <v>3016527480</v>
      </c>
      <c r="M297" s="7" t="s">
        <v>720</v>
      </c>
      <c r="N297" s="25" t="s">
        <v>1575</v>
      </c>
      <c r="O297" s="7" t="s">
        <v>143</v>
      </c>
      <c r="P297" s="7" t="s">
        <v>40</v>
      </c>
      <c r="Q297" s="7" t="s">
        <v>1576</v>
      </c>
      <c r="R297" s="7" t="s">
        <v>318</v>
      </c>
      <c r="S297" s="7" t="s">
        <v>157</v>
      </c>
      <c r="T297" s="131" t="s">
        <v>1577</v>
      </c>
      <c r="U297" s="13" t="s">
        <v>55</v>
      </c>
      <c r="V297" s="26" t="s">
        <v>1578</v>
      </c>
      <c r="W297" s="13"/>
      <c r="X297" s="21" t="s">
        <v>461</v>
      </c>
      <c r="Y297" s="21">
        <v>149</v>
      </c>
      <c r="Z297" s="21">
        <v>89</v>
      </c>
      <c r="AA297" s="21">
        <v>43</v>
      </c>
      <c r="AB297" s="21">
        <v>1.43</v>
      </c>
      <c r="AC297" s="81">
        <f t="shared" si="17"/>
        <v>21.027923125825225</v>
      </c>
      <c r="AD297" s="21" t="s">
        <v>76</v>
      </c>
      <c r="AE297" s="13" t="s">
        <v>56</v>
      </c>
      <c r="AF297" s="134" t="s">
        <v>244</v>
      </c>
      <c r="AG297" s="13" t="s">
        <v>439</v>
      </c>
      <c r="AH297" s="141" t="s">
        <v>2816</v>
      </c>
    </row>
    <row r="298" spans="1:34" customFormat="1" ht="70.5" customHeight="1" x14ac:dyDescent="0.35">
      <c r="A298" s="61">
        <v>297</v>
      </c>
      <c r="B298" s="17">
        <v>45591</v>
      </c>
      <c r="C298" s="125" t="s">
        <v>1516</v>
      </c>
      <c r="D298" s="7">
        <v>42867704</v>
      </c>
      <c r="E298" s="6" t="s">
        <v>1579</v>
      </c>
      <c r="F298" s="6" t="s">
        <v>1580</v>
      </c>
      <c r="G298" s="6" t="str">
        <f t="shared" si="15"/>
        <v>Martha Cecilia Hurtado García</v>
      </c>
      <c r="H298" s="7" t="s">
        <v>36</v>
      </c>
      <c r="I298" s="19">
        <v>21362</v>
      </c>
      <c r="J298" s="8">
        <f t="shared" si="16"/>
        <v>66</v>
      </c>
      <c r="K298" s="22" t="s">
        <v>37</v>
      </c>
      <c r="L298" s="7">
        <v>3013930471</v>
      </c>
      <c r="M298" s="7" t="s">
        <v>758</v>
      </c>
      <c r="N298" s="21" t="s">
        <v>1581</v>
      </c>
      <c r="O298" s="7" t="s">
        <v>51</v>
      </c>
      <c r="P298" s="7" t="s">
        <v>40</v>
      </c>
      <c r="Q298" s="7" t="s">
        <v>1582</v>
      </c>
      <c r="R298" s="7" t="s">
        <v>649</v>
      </c>
      <c r="S298" s="7" t="s">
        <v>157</v>
      </c>
      <c r="T298" s="131" t="s">
        <v>1583</v>
      </c>
      <c r="U298" s="13" t="s">
        <v>55</v>
      </c>
      <c r="V298" s="26" t="s">
        <v>1290</v>
      </c>
      <c r="W298" s="13"/>
      <c r="X298" s="21" t="s">
        <v>480</v>
      </c>
      <c r="Y298" s="21">
        <v>126</v>
      </c>
      <c r="Z298" s="21">
        <v>82</v>
      </c>
      <c r="AA298" s="21">
        <v>60</v>
      </c>
      <c r="AB298" s="21">
        <v>1.55</v>
      </c>
      <c r="AC298" s="81">
        <f t="shared" si="17"/>
        <v>24.973985431841829</v>
      </c>
      <c r="AD298" s="21" t="s">
        <v>60</v>
      </c>
      <c r="AE298" s="13" t="s">
        <v>56</v>
      </c>
      <c r="AF298" s="136" t="s">
        <v>1584</v>
      </c>
      <c r="AG298" s="13" t="s">
        <v>439</v>
      </c>
      <c r="AH298" s="141" t="s">
        <v>2817</v>
      </c>
    </row>
    <row r="299" spans="1:34" customFormat="1" ht="70.5" customHeight="1" x14ac:dyDescent="0.35">
      <c r="A299" s="61">
        <v>298</v>
      </c>
      <c r="B299" s="17">
        <v>45591</v>
      </c>
      <c r="C299" s="125" t="s">
        <v>1516</v>
      </c>
      <c r="D299" s="7">
        <v>70546051</v>
      </c>
      <c r="E299" s="6" t="s">
        <v>1585</v>
      </c>
      <c r="F299" s="6" t="s">
        <v>1580</v>
      </c>
      <c r="G299" s="6" t="str">
        <f t="shared" si="15"/>
        <v>Oscar de Jesús Hurtado García</v>
      </c>
      <c r="H299" s="7" t="s">
        <v>62</v>
      </c>
      <c r="I299" s="19">
        <v>20362</v>
      </c>
      <c r="J299" s="8">
        <f t="shared" si="16"/>
        <v>69</v>
      </c>
      <c r="K299" s="22" t="s">
        <v>63</v>
      </c>
      <c r="L299" s="7">
        <v>3003093382</v>
      </c>
      <c r="M299" s="7" t="s">
        <v>720</v>
      </c>
      <c r="N299" s="25" t="s">
        <v>1581</v>
      </c>
      <c r="O299" s="7" t="s">
        <v>143</v>
      </c>
      <c r="P299" s="7" t="s">
        <v>40</v>
      </c>
      <c r="Q299" s="7" t="s">
        <v>1586</v>
      </c>
      <c r="R299" s="7" t="s">
        <v>649</v>
      </c>
      <c r="S299" s="7" t="s">
        <v>131</v>
      </c>
      <c r="T299" s="131" t="s">
        <v>1587</v>
      </c>
      <c r="U299" s="13" t="s">
        <v>55</v>
      </c>
      <c r="V299" s="26" t="s">
        <v>1588</v>
      </c>
      <c r="W299" s="13"/>
      <c r="X299" s="21" t="s">
        <v>480</v>
      </c>
      <c r="Y299" s="21">
        <v>92</v>
      </c>
      <c r="Z299" s="21">
        <v>61</v>
      </c>
      <c r="AA299" s="21">
        <v>42</v>
      </c>
      <c r="AB299" s="21">
        <v>1.6</v>
      </c>
      <c r="AC299" s="81">
        <f t="shared" si="17"/>
        <v>16.406249999999996</v>
      </c>
      <c r="AD299" s="21" t="s">
        <v>76</v>
      </c>
      <c r="AE299" s="13" t="s">
        <v>56</v>
      </c>
      <c r="AF299" s="136" t="s">
        <v>153</v>
      </c>
      <c r="AG299" s="13" t="s">
        <v>439</v>
      </c>
      <c r="AH299" s="141" t="s">
        <v>2818</v>
      </c>
    </row>
    <row r="300" spans="1:34" customFormat="1" ht="70.5" customHeight="1" x14ac:dyDescent="0.35">
      <c r="A300" s="61">
        <v>299</v>
      </c>
      <c r="B300" s="17">
        <v>45591</v>
      </c>
      <c r="C300" s="125" t="s">
        <v>1516</v>
      </c>
      <c r="D300" s="7">
        <v>32517325</v>
      </c>
      <c r="E300" s="6" t="s">
        <v>1589</v>
      </c>
      <c r="F300" s="6" t="s">
        <v>1590</v>
      </c>
      <c r="G300" s="6" t="str">
        <f t="shared" si="15"/>
        <v>Reina Cecilia Chavarría</v>
      </c>
      <c r="H300" s="7" t="s">
        <v>36</v>
      </c>
      <c r="I300" s="19">
        <v>18396</v>
      </c>
      <c r="J300" s="8">
        <f t="shared" si="16"/>
        <v>74</v>
      </c>
      <c r="K300" s="22" t="s">
        <v>37</v>
      </c>
      <c r="L300" s="7">
        <v>3013886945</v>
      </c>
      <c r="M300" s="7" t="s">
        <v>758</v>
      </c>
      <c r="N300" s="7"/>
      <c r="O300" s="7" t="s">
        <v>51</v>
      </c>
      <c r="P300" s="7" t="s">
        <v>40</v>
      </c>
      <c r="Q300" s="7" t="s">
        <v>1516</v>
      </c>
      <c r="R300" s="7" t="s">
        <v>1516</v>
      </c>
      <c r="S300" s="7" t="s">
        <v>126</v>
      </c>
      <c r="T300" s="131" t="s">
        <v>1591</v>
      </c>
      <c r="U300" s="13" t="s">
        <v>55</v>
      </c>
      <c r="V300" s="26" t="s">
        <v>1592</v>
      </c>
      <c r="W300" s="13"/>
      <c r="X300" s="21" t="s">
        <v>461</v>
      </c>
      <c r="Y300" s="21">
        <v>96</v>
      </c>
      <c r="Z300" s="21">
        <v>63</v>
      </c>
      <c r="AA300" s="21">
        <v>45</v>
      </c>
      <c r="AB300" s="21">
        <v>1.55</v>
      </c>
      <c r="AC300" s="81">
        <f t="shared" si="17"/>
        <v>18.730489073881373</v>
      </c>
      <c r="AD300" s="21" t="s">
        <v>76</v>
      </c>
      <c r="AE300" s="13" t="s">
        <v>77</v>
      </c>
      <c r="AF300" s="26"/>
      <c r="AG300" s="13" t="s">
        <v>439</v>
      </c>
      <c r="AH300" s="141" t="s">
        <v>2819</v>
      </c>
    </row>
    <row r="301" spans="1:34" customFormat="1" ht="70.5" customHeight="1" x14ac:dyDescent="0.35">
      <c r="A301" s="61">
        <v>300</v>
      </c>
      <c r="B301" s="17">
        <v>45591</v>
      </c>
      <c r="C301" s="125" t="s">
        <v>1516</v>
      </c>
      <c r="D301" s="7">
        <v>19086172</v>
      </c>
      <c r="E301" s="6" t="s">
        <v>1593</v>
      </c>
      <c r="F301" s="6" t="s">
        <v>1594</v>
      </c>
      <c r="G301" s="6" t="str">
        <f t="shared" si="15"/>
        <v>Guillermo Escobar Gaviria</v>
      </c>
      <c r="H301" s="7" t="s">
        <v>62</v>
      </c>
      <c r="I301" s="19">
        <v>17606</v>
      </c>
      <c r="J301" s="8">
        <f t="shared" si="16"/>
        <v>76</v>
      </c>
      <c r="K301" s="113" t="s">
        <v>48</v>
      </c>
      <c r="L301" s="7">
        <v>3108408179</v>
      </c>
      <c r="M301" s="7" t="s">
        <v>729</v>
      </c>
      <c r="N301" s="7"/>
      <c r="O301" s="7" t="s">
        <v>80</v>
      </c>
      <c r="P301" s="7" t="s">
        <v>52</v>
      </c>
      <c r="Q301" s="7" t="s">
        <v>1595</v>
      </c>
      <c r="R301" s="7" t="s">
        <v>1516</v>
      </c>
      <c r="S301" s="7" t="s">
        <v>131</v>
      </c>
      <c r="T301" s="131" t="s">
        <v>1596</v>
      </c>
      <c r="U301" s="135" t="s">
        <v>140</v>
      </c>
      <c r="V301" s="26" t="s">
        <v>1597</v>
      </c>
      <c r="W301" s="13"/>
      <c r="X301" s="21" t="s">
        <v>461</v>
      </c>
      <c r="Y301" s="21">
        <v>112</v>
      </c>
      <c r="Z301" s="21">
        <v>72</v>
      </c>
      <c r="AA301" s="21">
        <v>73</v>
      </c>
      <c r="AB301" s="21">
        <v>1.75</v>
      </c>
      <c r="AC301" s="81">
        <f t="shared" si="17"/>
        <v>23.836734693877553</v>
      </c>
      <c r="AD301" s="21" t="s">
        <v>60</v>
      </c>
      <c r="AE301" s="13" t="s">
        <v>77</v>
      </c>
      <c r="AF301" s="26"/>
      <c r="AG301" s="13" t="s">
        <v>439</v>
      </c>
      <c r="AH301" s="141" t="s">
        <v>2820</v>
      </c>
    </row>
    <row r="302" spans="1:34" customFormat="1" ht="70.5" customHeight="1" x14ac:dyDescent="0.35">
      <c r="A302" s="61">
        <v>301</v>
      </c>
      <c r="B302" s="17">
        <v>45591</v>
      </c>
      <c r="C302" s="125" t="s">
        <v>1516</v>
      </c>
      <c r="D302" s="7">
        <v>98570593</v>
      </c>
      <c r="E302" s="6" t="s">
        <v>1598</v>
      </c>
      <c r="F302" s="6" t="s">
        <v>1599</v>
      </c>
      <c r="G302" s="6" t="str">
        <f t="shared" si="15"/>
        <v>Henry  Vanegas Mejía</v>
      </c>
      <c r="H302" s="7" t="s">
        <v>62</v>
      </c>
      <c r="I302" s="19">
        <v>27518</v>
      </c>
      <c r="J302" s="8">
        <f t="shared" si="16"/>
        <v>49</v>
      </c>
      <c r="K302" s="22" t="s">
        <v>63</v>
      </c>
      <c r="L302" s="7">
        <v>3053241359</v>
      </c>
      <c r="M302" s="7" t="s">
        <v>720</v>
      </c>
      <c r="N302" s="7"/>
      <c r="O302" s="7" t="s">
        <v>51</v>
      </c>
      <c r="P302" s="7" t="s">
        <v>40</v>
      </c>
      <c r="Q302" s="7" t="s">
        <v>1187</v>
      </c>
      <c r="R302" s="7" t="s">
        <v>1187</v>
      </c>
      <c r="S302" s="7" t="s">
        <v>126</v>
      </c>
      <c r="T302" s="131" t="s">
        <v>1600</v>
      </c>
      <c r="U302" s="13" t="s">
        <v>55</v>
      </c>
      <c r="V302" s="26" t="s">
        <v>1601</v>
      </c>
      <c r="W302" s="13"/>
      <c r="X302" s="21" t="s">
        <v>461</v>
      </c>
      <c r="Y302" s="21">
        <v>152</v>
      </c>
      <c r="Z302" s="21">
        <v>89</v>
      </c>
      <c r="AA302" s="21">
        <v>53</v>
      </c>
      <c r="AB302" s="21">
        <v>1.7</v>
      </c>
      <c r="AC302" s="81">
        <f t="shared" si="17"/>
        <v>18.339100346020764</v>
      </c>
      <c r="AD302" s="21" t="s">
        <v>76</v>
      </c>
      <c r="AE302" s="13" t="s">
        <v>77</v>
      </c>
      <c r="AF302" s="26"/>
      <c r="AG302" s="137" t="s">
        <v>399</v>
      </c>
      <c r="AH302" s="141" t="s">
        <v>2821</v>
      </c>
    </row>
    <row r="303" spans="1:34" customFormat="1" ht="70.5" customHeight="1" x14ac:dyDescent="0.35">
      <c r="A303" s="61">
        <v>302</v>
      </c>
      <c r="B303" s="17">
        <v>45612</v>
      </c>
      <c r="C303" s="125" t="s">
        <v>1602</v>
      </c>
      <c r="D303" s="7">
        <v>15501376</v>
      </c>
      <c r="E303" s="6" t="s">
        <v>1603</v>
      </c>
      <c r="F303" s="6" t="s">
        <v>1604</v>
      </c>
      <c r="G303" s="6" t="str">
        <f t="shared" si="15"/>
        <v>Dario de Jesús Sánchez Sánchez</v>
      </c>
      <c r="H303" s="7" t="s">
        <v>62</v>
      </c>
      <c r="I303" s="19">
        <v>19495</v>
      </c>
      <c r="J303" s="8">
        <f t="shared" si="16"/>
        <v>71</v>
      </c>
      <c r="K303" s="113" t="s">
        <v>48</v>
      </c>
      <c r="L303" s="7">
        <v>3053241359</v>
      </c>
      <c r="M303" s="7" t="s">
        <v>729</v>
      </c>
      <c r="N303" s="6"/>
      <c r="O303" s="7" t="s">
        <v>51</v>
      </c>
      <c r="P303" s="7" t="s">
        <v>52</v>
      </c>
      <c r="Q303" s="7" t="s">
        <v>1605</v>
      </c>
      <c r="R303" s="7" t="s">
        <v>1606</v>
      </c>
      <c r="S303" s="7" t="s">
        <v>131</v>
      </c>
      <c r="T303" s="131" t="s">
        <v>1607</v>
      </c>
      <c r="U303" s="13" t="s">
        <v>55</v>
      </c>
      <c r="V303" s="13" t="s">
        <v>1608</v>
      </c>
      <c r="W303" s="13"/>
      <c r="X303" s="21" t="s">
        <v>461</v>
      </c>
      <c r="Y303" s="21">
        <v>141</v>
      </c>
      <c r="Z303" s="21">
        <v>83</v>
      </c>
      <c r="AA303" s="21">
        <v>64.400000000000006</v>
      </c>
      <c r="AB303" s="21">
        <v>1.78</v>
      </c>
      <c r="AC303" s="81">
        <f t="shared" si="17"/>
        <v>20.32571644994319</v>
      </c>
      <c r="AD303" s="21" t="s">
        <v>76</v>
      </c>
      <c r="AE303" s="13" t="s">
        <v>46</v>
      </c>
      <c r="AF303" s="21"/>
      <c r="AG303" s="130" t="s">
        <v>1609</v>
      </c>
      <c r="AH303" s="141" t="s">
        <v>1610</v>
      </c>
    </row>
    <row r="304" spans="1:34" customFormat="1" ht="70.5" customHeight="1" x14ac:dyDescent="0.35">
      <c r="A304" s="61">
        <v>303</v>
      </c>
      <c r="B304" s="17">
        <v>45612</v>
      </c>
      <c r="C304" s="125" t="s">
        <v>1602</v>
      </c>
      <c r="D304" s="7">
        <v>42887843</v>
      </c>
      <c r="E304" s="6" t="s">
        <v>1611</v>
      </c>
      <c r="F304" s="6" t="s">
        <v>1612</v>
      </c>
      <c r="G304" s="6" t="str">
        <f t="shared" si="15"/>
        <v>María Eugenia Torres Villa</v>
      </c>
      <c r="H304" s="7" t="s">
        <v>36</v>
      </c>
      <c r="I304" s="19">
        <v>23952</v>
      </c>
      <c r="J304" s="8">
        <f t="shared" si="16"/>
        <v>59</v>
      </c>
      <c r="K304" s="22" t="s">
        <v>37</v>
      </c>
      <c r="L304" s="7">
        <v>3027234880</v>
      </c>
      <c r="M304" s="7" t="s">
        <v>729</v>
      </c>
      <c r="N304" s="6"/>
      <c r="O304" s="7" t="s">
        <v>51</v>
      </c>
      <c r="P304" s="7" t="s">
        <v>40</v>
      </c>
      <c r="Q304" s="7" t="s">
        <v>1613</v>
      </c>
      <c r="R304" s="7" t="s">
        <v>1614</v>
      </c>
      <c r="S304" s="7" t="s">
        <v>131</v>
      </c>
      <c r="T304" s="131" t="s">
        <v>1451</v>
      </c>
      <c r="U304" s="13" t="s">
        <v>55</v>
      </c>
      <c r="V304" s="13" t="s">
        <v>152</v>
      </c>
      <c r="W304" s="13"/>
      <c r="X304" s="21" t="s">
        <v>461</v>
      </c>
      <c r="Y304" s="21">
        <v>84</v>
      </c>
      <c r="Z304" s="21">
        <v>61</v>
      </c>
      <c r="AA304" s="21">
        <v>93</v>
      </c>
      <c r="AB304" s="21">
        <v>1.66</v>
      </c>
      <c r="AC304" s="81">
        <f t="shared" si="17"/>
        <v>33.749455653941069</v>
      </c>
      <c r="AD304" s="21" t="s">
        <v>60</v>
      </c>
      <c r="AE304" s="13" t="s">
        <v>46</v>
      </c>
      <c r="AF304" s="21"/>
      <c r="AG304" s="16" t="s">
        <v>418</v>
      </c>
      <c r="AH304" s="141" t="s">
        <v>152</v>
      </c>
    </row>
    <row r="305" spans="1:34" customFormat="1" ht="70.5" customHeight="1" x14ac:dyDescent="0.35">
      <c r="A305" s="61">
        <v>304</v>
      </c>
      <c r="B305" s="17">
        <v>45612</v>
      </c>
      <c r="C305" s="125" t="s">
        <v>1602</v>
      </c>
      <c r="D305" s="7">
        <v>42867505</v>
      </c>
      <c r="E305" s="6" t="s">
        <v>1153</v>
      </c>
      <c r="F305" s="6" t="s">
        <v>1615</v>
      </c>
      <c r="G305" s="6" t="str">
        <f t="shared" si="15"/>
        <v>Gloria María Congote Bolívar</v>
      </c>
      <c r="H305" s="7" t="s">
        <v>36</v>
      </c>
      <c r="I305" s="19">
        <v>21410</v>
      </c>
      <c r="J305" s="8">
        <f t="shared" si="16"/>
        <v>66</v>
      </c>
      <c r="K305" s="22" t="s">
        <v>37</v>
      </c>
      <c r="L305" s="7">
        <v>3104446106</v>
      </c>
      <c r="M305" s="7" t="s">
        <v>758</v>
      </c>
      <c r="N305" s="6"/>
      <c r="O305" s="7" t="s">
        <v>143</v>
      </c>
      <c r="P305" s="7" t="s">
        <v>40</v>
      </c>
      <c r="Q305" s="7" t="s">
        <v>1616</v>
      </c>
      <c r="R305" s="7" t="s">
        <v>1617</v>
      </c>
      <c r="S305" s="7" t="s">
        <v>157</v>
      </c>
      <c r="T305" s="131" t="s">
        <v>1607</v>
      </c>
      <c r="U305" s="13" t="s">
        <v>55</v>
      </c>
      <c r="V305" s="13" t="s">
        <v>1608</v>
      </c>
      <c r="W305" s="13"/>
      <c r="X305" s="21" t="s">
        <v>461</v>
      </c>
      <c r="Y305" s="21">
        <v>121</v>
      </c>
      <c r="Z305" s="21">
        <v>80</v>
      </c>
      <c r="AA305" s="21">
        <v>79</v>
      </c>
      <c r="AB305" s="21">
        <v>1.5</v>
      </c>
      <c r="AC305" s="81">
        <f t="shared" si="17"/>
        <v>35.111111111111114</v>
      </c>
      <c r="AD305" s="21" t="s">
        <v>76</v>
      </c>
      <c r="AE305" s="13" t="s">
        <v>46</v>
      </c>
      <c r="AF305" s="21"/>
      <c r="AG305" s="13" t="s">
        <v>1609</v>
      </c>
      <c r="AH305" s="141" t="s">
        <v>1610</v>
      </c>
    </row>
    <row r="306" spans="1:34" customFormat="1" ht="70.5" customHeight="1" x14ac:dyDescent="0.35">
      <c r="A306" s="61">
        <v>305</v>
      </c>
      <c r="B306" s="17">
        <v>45612</v>
      </c>
      <c r="C306" s="125" t="s">
        <v>1602</v>
      </c>
      <c r="D306" s="7">
        <v>70555528</v>
      </c>
      <c r="E306" s="6" t="s">
        <v>1618</v>
      </c>
      <c r="F306" s="6" t="s">
        <v>1619</v>
      </c>
      <c r="G306" s="6" t="str">
        <f t="shared" si="15"/>
        <v>Gabriel de Jesús Montoya Calderón</v>
      </c>
      <c r="H306" s="7" t="s">
        <v>62</v>
      </c>
      <c r="I306" s="19">
        <v>22799</v>
      </c>
      <c r="J306" s="8">
        <f t="shared" si="16"/>
        <v>62</v>
      </c>
      <c r="K306" s="22" t="s">
        <v>63</v>
      </c>
      <c r="L306" s="7">
        <v>3104446106</v>
      </c>
      <c r="M306" s="7" t="s">
        <v>729</v>
      </c>
      <c r="N306" s="6"/>
      <c r="O306" s="7" t="s">
        <v>51</v>
      </c>
      <c r="P306" s="7" t="s">
        <v>40</v>
      </c>
      <c r="Q306" s="7" t="s">
        <v>1620</v>
      </c>
      <c r="R306" s="7" t="s">
        <v>1621</v>
      </c>
      <c r="S306" s="7" t="s">
        <v>131</v>
      </c>
      <c r="T306" s="131" t="s">
        <v>1451</v>
      </c>
      <c r="U306" s="13" t="s">
        <v>55</v>
      </c>
      <c r="V306" s="13" t="s">
        <v>1511</v>
      </c>
      <c r="W306" s="13"/>
      <c r="X306" s="21" t="s">
        <v>480</v>
      </c>
      <c r="Y306" s="21">
        <v>95</v>
      </c>
      <c r="Z306" s="21">
        <v>66</v>
      </c>
      <c r="AA306" s="21">
        <v>68</v>
      </c>
      <c r="AB306" s="21">
        <v>1.71</v>
      </c>
      <c r="AC306" s="81">
        <f t="shared" si="17"/>
        <v>23.255018638213471</v>
      </c>
      <c r="AD306" s="21" t="s">
        <v>60</v>
      </c>
      <c r="AE306" s="13" t="s">
        <v>46</v>
      </c>
      <c r="AF306" s="21"/>
      <c r="AG306" s="13"/>
      <c r="AH306" s="141"/>
    </row>
    <row r="307" spans="1:34" customFormat="1" ht="70.5" customHeight="1" x14ac:dyDescent="0.35">
      <c r="A307" s="61">
        <v>306</v>
      </c>
      <c r="B307" s="17">
        <v>45612</v>
      </c>
      <c r="C307" s="125" t="s">
        <v>1602</v>
      </c>
      <c r="D307" s="7">
        <v>42866470</v>
      </c>
      <c r="E307" s="6" t="s">
        <v>1622</v>
      </c>
      <c r="F307" s="6" t="s">
        <v>1623</v>
      </c>
      <c r="G307" s="6" t="str">
        <f t="shared" si="15"/>
        <v>Ofelia Quintero de Gómez</v>
      </c>
      <c r="H307" s="7" t="s">
        <v>36</v>
      </c>
      <c r="I307" s="19">
        <v>20882</v>
      </c>
      <c r="J307" s="8">
        <f t="shared" si="16"/>
        <v>67</v>
      </c>
      <c r="K307" s="113" t="s">
        <v>48</v>
      </c>
      <c r="L307" s="7">
        <v>3116796510</v>
      </c>
      <c r="M307" s="7" t="s">
        <v>758</v>
      </c>
      <c r="N307" s="13" t="s">
        <v>1624</v>
      </c>
      <c r="O307" s="7" t="s">
        <v>247</v>
      </c>
      <c r="P307" s="7" t="s">
        <v>52</v>
      </c>
      <c r="Q307" s="7" t="s">
        <v>1625</v>
      </c>
      <c r="R307" s="7" t="s">
        <v>1606</v>
      </c>
      <c r="S307" s="7" t="s">
        <v>131</v>
      </c>
      <c r="T307" s="131" t="s">
        <v>1626</v>
      </c>
      <c r="U307" s="13" t="s">
        <v>55</v>
      </c>
      <c r="V307" s="13" t="s">
        <v>1409</v>
      </c>
      <c r="W307" s="13"/>
      <c r="X307" s="21" t="s">
        <v>461</v>
      </c>
      <c r="Y307" s="21">
        <v>99</v>
      </c>
      <c r="Z307" s="21">
        <v>57</v>
      </c>
      <c r="AA307" s="21">
        <v>64</v>
      </c>
      <c r="AB307" s="21">
        <v>1.53</v>
      </c>
      <c r="AC307" s="81">
        <f t="shared" si="17"/>
        <v>27.339911999658252</v>
      </c>
      <c r="AD307" s="21" t="s">
        <v>60</v>
      </c>
      <c r="AE307" s="13" t="s">
        <v>46</v>
      </c>
      <c r="AF307" s="21"/>
      <c r="AG307" s="16" t="s">
        <v>418</v>
      </c>
      <c r="AH307" s="141" t="s">
        <v>1627</v>
      </c>
    </row>
    <row r="308" spans="1:34" customFormat="1" ht="70.5" customHeight="1" x14ac:dyDescent="0.35">
      <c r="A308" s="61">
        <v>307</v>
      </c>
      <c r="B308" s="17">
        <v>45612</v>
      </c>
      <c r="C308" s="125" t="s">
        <v>1602</v>
      </c>
      <c r="D308" s="7">
        <v>32430335</v>
      </c>
      <c r="E308" s="6" t="s">
        <v>1628</v>
      </c>
      <c r="F308" s="6" t="s">
        <v>1629</v>
      </c>
      <c r="G308" s="6" t="str">
        <f t="shared" si="15"/>
        <v>Luz Amalia Estrada Mejía</v>
      </c>
      <c r="H308" s="7" t="s">
        <v>36</v>
      </c>
      <c r="I308" s="19">
        <v>17115</v>
      </c>
      <c r="J308" s="8">
        <f t="shared" si="16"/>
        <v>78</v>
      </c>
      <c r="K308" s="113" t="s">
        <v>48</v>
      </c>
      <c r="L308" s="7">
        <v>3226591786</v>
      </c>
      <c r="M308" s="7" t="s">
        <v>758</v>
      </c>
      <c r="N308" s="27" t="s">
        <v>1630</v>
      </c>
      <c r="O308" s="7" t="s">
        <v>1631</v>
      </c>
      <c r="P308" s="7" t="s">
        <v>218</v>
      </c>
      <c r="Q308" s="7" t="s">
        <v>1632</v>
      </c>
      <c r="R308" s="7" t="s">
        <v>1633</v>
      </c>
      <c r="S308" s="7" t="s">
        <v>131</v>
      </c>
      <c r="T308" s="131" t="s">
        <v>1451</v>
      </c>
      <c r="U308" s="13" t="s">
        <v>55</v>
      </c>
      <c r="V308" s="13" t="s">
        <v>1634</v>
      </c>
      <c r="W308" s="13"/>
      <c r="X308" s="21" t="s">
        <v>480</v>
      </c>
      <c r="Y308" s="21">
        <v>127</v>
      </c>
      <c r="Z308" s="21">
        <v>80</v>
      </c>
      <c r="AA308" s="21">
        <v>49</v>
      </c>
      <c r="AB308" s="21">
        <v>1.56</v>
      </c>
      <c r="AC308" s="81">
        <f t="shared" si="17"/>
        <v>20.134779750164363</v>
      </c>
      <c r="AD308" s="21" t="s">
        <v>60</v>
      </c>
      <c r="AE308" s="13" t="s">
        <v>46</v>
      </c>
      <c r="AF308" s="21"/>
      <c r="AG308" s="13"/>
      <c r="AH308" s="141"/>
    </row>
    <row r="309" spans="1:34" customFormat="1" ht="70.5" customHeight="1" x14ac:dyDescent="0.35">
      <c r="A309" s="61">
        <v>308</v>
      </c>
      <c r="B309" s="17">
        <v>45612</v>
      </c>
      <c r="C309" s="125" t="s">
        <v>1602</v>
      </c>
      <c r="D309" s="7">
        <v>43058337</v>
      </c>
      <c r="E309" s="6" t="s">
        <v>1635</v>
      </c>
      <c r="F309" s="6" t="s">
        <v>1636</v>
      </c>
      <c r="G309" s="6" t="str">
        <f t="shared" si="15"/>
        <v>Martha Lucía Obando Obando</v>
      </c>
      <c r="H309" s="7" t="s">
        <v>36</v>
      </c>
      <c r="I309" s="19">
        <v>22915</v>
      </c>
      <c r="J309" s="8">
        <f t="shared" si="16"/>
        <v>62</v>
      </c>
      <c r="K309" s="22" t="s">
        <v>37</v>
      </c>
      <c r="L309" s="7">
        <v>3205809523</v>
      </c>
      <c r="M309" s="7" t="s">
        <v>729</v>
      </c>
      <c r="N309" s="27" t="s">
        <v>1637</v>
      </c>
      <c r="O309" s="7" t="s">
        <v>51</v>
      </c>
      <c r="P309" s="7" t="s">
        <v>40</v>
      </c>
      <c r="Q309" s="7" t="s">
        <v>1638</v>
      </c>
      <c r="R309" s="7" t="s">
        <v>1633</v>
      </c>
      <c r="S309" s="7" t="s">
        <v>131</v>
      </c>
      <c r="T309" s="131" t="s">
        <v>1451</v>
      </c>
      <c r="U309" s="13" t="s">
        <v>55</v>
      </c>
      <c r="V309" s="13" t="s">
        <v>1290</v>
      </c>
      <c r="W309" s="13"/>
      <c r="X309" s="21" t="s">
        <v>461</v>
      </c>
      <c r="Y309" s="21">
        <v>94</v>
      </c>
      <c r="Z309" s="21">
        <v>72</v>
      </c>
      <c r="AA309" s="21">
        <v>62</v>
      </c>
      <c r="AB309" s="21">
        <v>1.54</v>
      </c>
      <c r="AC309" s="81">
        <f t="shared" si="17"/>
        <v>26.14268848035082</v>
      </c>
      <c r="AD309" s="21" t="s">
        <v>60</v>
      </c>
      <c r="AE309" s="13" t="s">
        <v>46</v>
      </c>
      <c r="AF309" s="21"/>
      <c r="AG309" s="16" t="s">
        <v>418</v>
      </c>
      <c r="AH309" s="141" t="s">
        <v>1639</v>
      </c>
    </row>
    <row r="310" spans="1:34" customFormat="1" ht="70.5" customHeight="1" x14ac:dyDescent="0.35">
      <c r="A310" s="61">
        <v>309</v>
      </c>
      <c r="B310" s="17">
        <v>45612</v>
      </c>
      <c r="C310" s="125" t="s">
        <v>1602</v>
      </c>
      <c r="D310" s="7">
        <v>71172126</v>
      </c>
      <c r="E310" s="6" t="s">
        <v>1640</v>
      </c>
      <c r="F310" s="6" t="s">
        <v>1641</v>
      </c>
      <c r="G310" s="6" t="str">
        <f t="shared" si="15"/>
        <v>Luis Fernando Rincón Henao</v>
      </c>
      <c r="H310" s="7" t="s">
        <v>62</v>
      </c>
      <c r="I310" s="19">
        <v>24582</v>
      </c>
      <c r="J310" s="8">
        <f t="shared" si="16"/>
        <v>57</v>
      </c>
      <c r="K310" s="22" t="s">
        <v>74</v>
      </c>
      <c r="L310" s="7">
        <v>3206117400</v>
      </c>
      <c r="M310" s="7" t="s">
        <v>766</v>
      </c>
      <c r="N310" s="27" t="s">
        <v>1642</v>
      </c>
      <c r="O310" s="7" t="s">
        <v>51</v>
      </c>
      <c r="P310" s="7" t="s">
        <v>40</v>
      </c>
      <c r="Q310" s="7" t="s">
        <v>1643</v>
      </c>
      <c r="R310" s="7" t="s">
        <v>1633</v>
      </c>
      <c r="S310" s="7" t="s">
        <v>131</v>
      </c>
      <c r="T310" s="131" t="s">
        <v>1451</v>
      </c>
      <c r="U310" s="13" t="s">
        <v>55</v>
      </c>
      <c r="V310" s="13" t="s">
        <v>1511</v>
      </c>
      <c r="W310" s="13"/>
      <c r="X310" s="21" t="s">
        <v>461</v>
      </c>
      <c r="Y310" s="21">
        <v>116</v>
      </c>
      <c r="Z310" s="21">
        <v>82</v>
      </c>
      <c r="AA310" s="21">
        <v>75</v>
      </c>
      <c r="AB310" s="21">
        <v>1.7</v>
      </c>
      <c r="AC310" s="81">
        <f t="shared" si="17"/>
        <v>25.95155709342561</v>
      </c>
      <c r="AD310" s="21" t="s">
        <v>60</v>
      </c>
      <c r="AE310" s="13" t="s">
        <v>46</v>
      </c>
      <c r="AF310" s="21"/>
      <c r="AG310" s="13"/>
      <c r="AH310" s="141"/>
    </row>
    <row r="311" spans="1:34" customFormat="1" ht="70.5" customHeight="1" x14ac:dyDescent="0.35">
      <c r="A311" s="61">
        <v>310</v>
      </c>
      <c r="B311" s="17">
        <v>45612</v>
      </c>
      <c r="C311" s="125" t="s">
        <v>1602</v>
      </c>
      <c r="D311" s="7">
        <v>22082177</v>
      </c>
      <c r="E311" s="6" t="s">
        <v>1644</v>
      </c>
      <c r="F311" s="6" t="s">
        <v>1645</v>
      </c>
      <c r="G311" s="6" t="str">
        <f t="shared" si="15"/>
        <v xml:space="preserve">María Edelmira Aristizábal Salazar </v>
      </c>
      <c r="H311" s="7" t="s">
        <v>36</v>
      </c>
      <c r="I311" s="19">
        <v>19109</v>
      </c>
      <c r="J311" s="8">
        <f t="shared" si="16"/>
        <v>72</v>
      </c>
      <c r="K311" s="22" t="s">
        <v>37</v>
      </c>
      <c r="L311" s="7">
        <v>6042764940</v>
      </c>
      <c r="M311" s="7" t="s">
        <v>766</v>
      </c>
      <c r="N311" s="6"/>
      <c r="O311" s="7" t="s">
        <v>80</v>
      </c>
      <c r="P311" s="7" t="s">
        <v>40</v>
      </c>
      <c r="Q311" s="7" t="s">
        <v>1633</v>
      </c>
      <c r="R311" s="7" t="s">
        <v>1633</v>
      </c>
      <c r="S311" s="28" t="s">
        <v>1646</v>
      </c>
      <c r="T311" s="131" t="s">
        <v>1451</v>
      </c>
      <c r="U311" s="13" t="s">
        <v>55</v>
      </c>
      <c r="V311" s="13" t="s">
        <v>1329</v>
      </c>
      <c r="W311" s="13"/>
      <c r="X311" s="21" t="s">
        <v>461</v>
      </c>
      <c r="Y311" s="21">
        <v>113</v>
      </c>
      <c r="Z311" s="21">
        <v>69</v>
      </c>
      <c r="AA311" s="21">
        <v>68</v>
      </c>
      <c r="AB311" s="21">
        <v>1.5</v>
      </c>
      <c r="AC311" s="81">
        <f t="shared" si="17"/>
        <v>30.222222222222221</v>
      </c>
      <c r="AD311" s="21" t="s">
        <v>76</v>
      </c>
      <c r="AE311" s="13" t="s">
        <v>46</v>
      </c>
      <c r="AF311" s="21"/>
      <c r="AG311" s="16" t="s">
        <v>418</v>
      </c>
      <c r="AH311" s="141" t="s">
        <v>1627</v>
      </c>
    </row>
    <row r="312" spans="1:34" customFormat="1" ht="70.5" customHeight="1" x14ac:dyDescent="0.35">
      <c r="A312" s="61">
        <v>311</v>
      </c>
      <c r="B312" s="17">
        <v>45612</v>
      </c>
      <c r="C312" s="125" t="s">
        <v>1602</v>
      </c>
      <c r="D312" s="7">
        <v>3562378</v>
      </c>
      <c r="E312" s="6" t="s">
        <v>1647</v>
      </c>
      <c r="F312" s="6" t="s">
        <v>1645</v>
      </c>
      <c r="G312" s="6" t="str">
        <f t="shared" si="15"/>
        <v xml:space="preserve">Pedro Claver Aristizábal Salazar </v>
      </c>
      <c r="H312" s="7" t="s">
        <v>62</v>
      </c>
      <c r="I312" s="19">
        <v>17685</v>
      </c>
      <c r="J312" s="8">
        <f t="shared" si="16"/>
        <v>76</v>
      </c>
      <c r="K312" s="22" t="s">
        <v>63</v>
      </c>
      <c r="L312" s="7">
        <v>6042764940</v>
      </c>
      <c r="M312" s="7" t="s">
        <v>720</v>
      </c>
      <c r="N312" s="6"/>
      <c r="O312" s="7" t="s">
        <v>143</v>
      </c>
      <c r="P312" s="7" t="s">
        <v>40</v>
      </c>
      <c r="Q312" s="7" t="s">
        <v>1633</v>
      </c>
      <c r="R312" s="7" t="s">
        <v>1633</v>
      </c>
      <c r="S312" s="7" t="s">
        <v>131</v>
      </c>
      <c r="T312" s="131" t="s">
        <v>1451</v>
      </c>
      <c r="U312" s="13" t="s">
        <v>55</v>
      </c>
      <c r="V312" s="13" t="s">
        <v>152</v>
      </c>
      <c r="W312" s="13"/>
      <c r="X312" s="21" t="s">
        <v>461</v>
      </c>
      <c r="Y312" s="21">
        <v>121</v>
      </c>
      <c r="Z312" s="21">
        <v>65</v>
      </c>
      <c r="AA312" s="21">
        <v>50</v>
      </c>
      <c r="AB312" s="21">
        <v>1.5</v>
      </c>
      <c r="AC312" s="81">
        <f t="shared" si="17"/>
        <v>22.222222222222221</v>
      </c>
      <c r="AD312" s="21" t="s">
        <v>76</v>
      </c>
      <c r="AE312" s="13" t="s">
        <v>46</v>
      </c>
      <c r="AF312" s="21"/>
      <c r="AG312" s="16" t="s">
        <v>418</v>
      </c>
      <c r="AH312" s="141" t="s">
        <v>152</v>
      </c>
    </row>
    <row r="313" spans="1:34" customFormat="1" ht="70.5" customHeight="1" x14ac:dyDescent="0.35">
      <c r="A313" s="61">
        <v>312</v>
      </c>
      <c r="B313" s="17">
        <v>45612</v>
      </c>
      <c r="C313" s="125" t="s">
        <v>1602</v>
      </c>
      <c r="D313" s="7">
        <v>1414199</v>
      </c>
      <c r="E313" s="6" t="s">
        <v>1648</v>
      </c>
      <c r="F313" s="6" t="s">
        <v>1649</v>
      </c>
      <c r="G313" s="6" t="str">
        <f t="shared" si="15"/>
        <v>Nairoby Villalobos Monzant</v>
      </c>
      <c r="H313" s="7" t="s">
        <v>36</v>
      </c>
      <c r="I313" s="19">
        <v>32933</v>
      </c>
      <c r="J313" s="8">
        <f t="shared" si="16"/>
        <v>34</v>
      </c>
      <c r="K313" s="22" t="s">
        <v>74</v>
      </c>
      <c r="L313" s="7">
        <v>3177386051</v>
      </c>
      <c r="M313" s="7" t="s">
        <v>766</v>
      </c>
      <c r="N313" s="13" t="s">
        <v>1650</v>
      </c>
      <c r="O313" s="7" t="s">
        <v>51</v>
      </c>
      <c r="P313" s="7" t="s">
        <v>40</v>
      </c>
      <c r="Q313" s="7" t="s">
        <v>1651</v>
      </c>
      <c r="R313" s="7" t="s">
        <v>1062</v>
      </c>
      <c r="S313" s="28" t="s">
        <v>1646</v>
      </c>
      <c r="T313" s="131" t="s">
        <v>1451</v>
      </c>
      <c r="U313" s="13" t="s">
        <v>55</v>
      </c>
      <c r="V313" s="13" t="s">
        <v>1452</v>
      </c>
      <c r="W313" s="13"/>
      <c r="X313" s="21" t="s">
        <v>461</v>
      </c>
      <c r="Y313" s="21">
        <v>105</v>
      </c>
      <c r="Z313" s="21">
        <v>75</v>
      </c>
      <c r="AA313" s="21">
        <v>69</v>
      </c>
      <c r="AB313" s="21">
        <v>1.62</v>
      </c>
      <c r="AC313" s="81">
        <f t="shared" si="17"/>
        <v>26.291723822588015</v>
      </c>
      <c r="AD313" s="21" t="s">
        <v>76</v>
      </c>
      <c r="AE313" s="13" t="s">
        <v>46</v>
      </c>
      <c r="AF313" s="21"/>
      <c r="AG313" s="13"/>
      <c r="AH313" s="141"/>
    </row>
    <row r="314" spans="1:34" customFormat="1" ht="70.5" customHeight="1" x14ac:dyDescent="0.35">
      <c r="A314" s="61">
        <v>313</v>
      </c>
      <c r="B314" s="17">
        <v>45612</v>
      </c>
      <c r="C314" s="125" t="s">
        <v>1602</v>
      </c>
      <c r="D314" s="7">
        <v>7811859</v>
      </c>
      <c r="E314" s="6" t="s">
        <v>1652</v>
      </c>
      <c r="F314" s="6" t="s">
        <v>1653</v>
      </c>
      <c r="G314" s="6" t="str">
        <f t="shared" si="15"/>
        <v xml:space="preserve">Mary Monzant </v>
      </c>
      <c r="H314" s="7" t="s">
        <v>36</v>
      </c>
      <c r="I314" s="19">
        <v>22755</v>
      </c>
      <c r="J314" s="8">
        <f t="shared" si="16"/>
        <v>62</v>
      </c>
      <c r="K314" s="22" t="s">
        <v>37</v>
      </c>
      <c r="L314" s="7">
        <v>3177386051</v>
      </c>
      <c r="M314" s="7" t="s">
        <v>817</v>
      </c>
      <c r="N314" s="13" t="s">
        <v>1654</v>
      </c>
      <c r="O314" s="7" t="s">
        <v>415</v>
      </c>
      <c r="P314" s="7" t="s">
        <v>949</v>
      </c>
      <c r="Q314" s="7" t="s">
        <v>1655</v>
      </c>
      <c r="R314" s="7" t="s">
        <v>1062</v>
      </c>
      <c r="S314" s="28" t="s">
        <v>1646</v>
      </c>
      <c r="T314" s="131" t="s">
        <v>1626</v>
      </c>
      <c r="U314" s="13" t="s">
        <v>55</v>
      </c>
      <c r="V314" s="13" t="s">
        <v>1656</v>
      </c>
      <c r="W314" s="13"/>
      <c r="X314" s="21" t="s">
        <v>461</v>
      </c>
      <c r="Y314" s="21">
        <v>129</v>
      </c>
      <c r="Z314" s="21">
        <v>72</v>
      </c>
      <c r="AA314" s="21">
        <v>57</v>
      </c>
      <c r="AB314" s="21">
        <v>1.56</v>
      </c>
      <c r="AC314" s="81">
        <f t="shared" si="17"/>
        <v>23.422090729783037</v>
      </c>
      <c r="AD314" s="21" t="s">
        <v>76</v>
      </c>
      <c r="AE314" s="132" t="s">
        <v>56</v>
      </c>
      <c r="AF314" s="134" t="s">
        <v>673</v>
      </c>
      <c r="AG314" s="13" t="s">
        <v>439</v>
      </c>
      <c r="AH314" s="141" t="s">
        <v>1657</v>
      </c>
    </row>
    <row r="315" spans="1:34" customFormat="1" ht="70.5" customHeight="1" x14ac:dyDescent="0.35">
      <c r="A315" s="61">
        <v>314</v>
      </c>
      <c r="B315" s="17">
        <v>45612</v>
      </c>
      <c r="C315" s="125" t="s">
        <v>1602</v>
      </c>
      <c r="D315" s="7">
        <v>42884172</v>
      </c>
      <c r="E315" s="6" t="s">
        <v>1658</v>
      </c>
      <c r="F315" s="6" t="s">
        <v>1659</v>
      </c>
      <c r="G315" s="6" t="str">
        <f t="shared" si="15"/>
        <v>María Lucelly Muñoz Tapias</v>
      </c>
      <c r="H315" s="7" t="s">
        <v>36</v>
      </c>
      <c r="I315" s="19">
        <v>20786</v>
      </c>
      <c r="J315" s="8">
        <f t="shared" si="16"/>
        <v>67</v>
      </c>
      <c r="K315" s="22" t="s">
        <v>37</v>
      </c>
      <c r="L315" s="7">
        <v>3027292920</v>
      </c>
      <c r="M315" s="7" t="s">
        <v>729</v>
      </c>
      <c r="N315" s="6"/>
      <c r="O315" s="7" t="s">
        <v>143</v>
      </c>
      <c r="P315" s="7" t="s">
        <v>40</v>
      </c>
      <c r="Q315" s="7" t="s">
        <v>1660</v>
      </c>
      <c r="R315" s="7" t="s">
        <v>1617</v>
      </c>
      <c r="S315" s="28" t="s">
        <v>1646</v>
      </c>
      <c r="T315" s="131" t="s">
        <v>1451</v>
      </c>
      <c r="U315" s="13" t="s">
        <v>55</v>
      </c>
      <c r="V315" s="13" t="s">
        <v>152</v>
      </c>
      <c r="W315" s="13"/>
      <c r="X315" s="21" t="s">
        <v>461</v>
      </c>
      <c r="Y315" s="21">
        <v>137</v>
      </c>
      <c r="Z315" s="21">
        <v>94</v>
      </c>
      <c r="AA315" s="21">
        <v>75</v>
      </c>
      <c r="AB315" s="21">
        <v>1.94</v>
      </c>
      <c r="AC315" s="81">
        <f t="shared" si="17"/>
        <v>19.927728770326283</v>
      </c>
      <c r="AD315" s="21" t="s">
        <v>76</v>
      </c>
      <c r="AE315" s="13" t="s">
        <v>46</v>
      </c>
      <c r="AF315" s="21"/>
      <c r="AG315" s="16" t="s">
        <v>418</v>
      </c>
      <c r="AH315" s="141" t="s">
        <v>152</v>
      </c>
    </row>
    <row r="316" spans="1:34" customFormat="1" ht="70.5" customHeight="1" x14ac:dyDescent="0.35">
      <c r="A316" s="61">
        <v>315</v>
      </c>
      <c r="B316" s="17">
        <v>45612</v>
      </c>
      <c r="C316" s="125" t="s">
        <v>1602</v>
      </c>
      <c r="D316" s="7">
        <v>42871447</v>
      </c>
      <c r="E316" s="6" t="s">
        <v>1661</v>
      </c>
      <c r="F316" s="6" t="s">
        <v>1659</v>
      </c>
      <c r="G316" s="6" t="str">
        <f t="shared" si="15"/>
        <v>Zulma Muñoz Tapias</v>
      </c>
      <c r="H316" s="7" t="s">
        <v>36</v>
      </c>
      <c r="I316" s="19">
        <v>21728</v>
      </c>
      <c r="J316" s="8">
        <f t="shared" si="16"/>
        <v>65</v>
      </c>
      <c r="K316" s="22" t="s">
        <v>37</v>
      </c>
      <c r="L316" s="7">
        <v>3027292920</v>
      </c>
      <c r="M316" s="7" t="s">
        <v>758</v>
      </c>
      <c r="N316" s="6"/>
      <c r="O316" s="7" t="s">
        <v>143</v>
      </c>
      <c r="P316" s="7" t="s">
        <v>40</v>
      </c>
      <c r="Q316" s="7" t="s">
        <v>1660</v>
      </c>
      <c r="R316" s="7" t="s">
        <v>1617</v>
      </c>
      <c r="S316" s="28" t="s">
        <v>1646</v>
      </c>
      <c r="T316" s="131" t="s">
        <v>1451</v>
      </c>
      <c r="U316" s="13" t="s">
        <v>55</v>
      </c>
      <c r="V316" s="13" t="s">
        <v>152</v>
      </c>
      <c r="W316" s="13"/>
      <c r="X316" s="21" t="s">
        <v>480</v>
      </c>
      <c r="Y316" s="21">
        <v>133</v>
      </c>
      <c r="Z316" s="21">
        <v>77</v>
      </c>
      <c r="AA316" s="21">
        <v>58</v>
      </c>
      <c r="AB316" s="21">
        <v>1.55</v>
      </c>
      <c r="AC316" s="81">
        <f t="shared" si="17"/>
        <v>24.141519250780433</v>
      </c>
      <c r="AD316" s="21" t="s">
        <v>60</v>
      </c>
      <c r="AE316" s="13" t="s">
        <v>46</v>
      </c>
      <c r="AF316" s="21"/>
      <c r="AG316" s="16" t="s">
        <v>418</v>
      </c>
      <c r="AH316" s="141" t="s">
        <v>152</v>
      </c>
    </row>
    <row r="317" spans="1:34" customFormat="1" ht="70.5" customHeight="1" x14ac:dyDescent="0.35">
      <c r="A317" s="61">
        <v>316</v>
      </c>
      <c r="B317" s="17">
        <v>45612</v>
      </c>
      <c r="C317" s="125" t="s">
        <v>1602</v>
      </c>
      <c r="D317" s="7">
        <v>1037645877</v>
      </c>
      <c r="E317" s="6" t="s">
        <v>1662</v>
      </c>
      <c r="F317" s="6" t="s">
        <v>1663</v>
      </c>
      <c r="G317" s="6" t="str">
        <f t="shared" si="15"/>
        <v>Carlos Andrés Carmona Rivera</v>
      </c>
      <c r="H317" s="7" t="s">
        <v>62</v>
      </c>
      <c r="I317" s="19">
        <v>35005</v>
      </c>
      <c r="J317" s="8">
        <f t="shared" si="16"/>
        <v>29</v>
      </c>
      <c r="K317" s="22" t="s">
        <v>276</v>
      </c>
      <c r="L317" s="7">
        <v>3122624959</v>
      </c>
      <c r="M317" s="7" t="s">
        <v>766</v>
      </c>
      <c r="N317" s="27" t="s">
        <v>1664</v>
      </c>
      <c r="O317" s="7" t="s">
        <v>51</v>
      </c>
      <c r="P317" s="7" t="s">
        <v>52</v>
      </c>
      <c r="Q317" s="7" t="s">
        <v>1665</v>
      </c>
      <c r="R317" s="7" t="s">
        <v>1606</v>
      </c>
      <c r="S317" s="7" t="s">
        <v>131</v>
      </c>
      <c r="T317" s="131" t="s">
        <v>1451</v>
      </c>
      <c r="U317" s="13" t="s">
        <v>55</v>
      </c>
      <c r="V317" s="13" t="s">
        <v>1511</v>
      </c>
      <c r="W317" s="13"/>
      <c r="X317" s="21" t="s">
        <v>461</v>
      </c>
      <c r="Y317" s="21">
        <v>153</v>
      </c>
      <c r="Z317" s="21">
        <v>94</v>
      </c>
      <c r="AA317" s="21">
        <v>88</v>
      </c>
      <c r="AB317" s="21">
        <v>1.83</v>
      </c>
      <c r="AC317" s="81">
        <f t="shared" si="17"/>
        <v>26.277285078682549</v>
      </c>
      <c r="AD317" s="21" t="s">
        <v>76</v>
      </c>
      <c r="AE317" s="13" t="s">
        <v>46</v>
      </c>
      <c r="AF317" s="21"/>
      <c r="AG317" s="137" t="s">
        <v>399</v>
      </c>
      <c r="AH317" s="141" t="s">
        <v>1666</v>
      </c>
    </row>
    <row r="318" spans="1:34" customFormat="1" ht="70.5" customHeight="1" x14ac:dyDescent="0.35">
      <c r="A318" s="61">
        <v>317</v>
      </c>
      <c r="B318" s="17">
        <v>45619</v>
      </c>
      <c r="C318" s="125" t="s">
        <v>1554</v>
      </c>
      <c r="D318" s="7">
        <v>39457028</v>
      </c>
      <c r="E318" s="6" t="s">
        <v>1667</v>
      </c>
      <c r="F318" s="6" t="s">
        <v>1668</v>
      </c>
      <c r="G318" s="6" t="str">
        <f t="shared" si="15"/>
        <v>Catalina  Gutierrez Gomez</v>
      </c>
      <c r="H318" s="7" t="s">
        <v>36</v>
      </c>
      <c r="I318" s="19">
        <v>31028</v>
      </c>
      <c r="J318" s="8">
        <f t="shared" si="16"/>
        <v>39</v>
      </c>
      <c r="K318" s="22" t="s">
        <v>37</v>
      </c>
      <c r="L318" s="7">
        <v>3125906641</v>
      </c>
      <c r="M318" s="7" t="s">
        <v>766</v>
      </c>
      <c r="N318" s="77" t="s">
        <v>1669</v>
      </c>
      <c r="O318" s="7" t="s">
        <v>143</v>
      </c>
      <c r="P318" s="7" t="s">
        <v>40</v>
      </c>
      <c r="Q318" s="7" t="s">
        <v>1670</v>
      </c>
      <c r="R318" s="7" t="s">
        <v>1671</v>
      </c>
      <c r="S318" s="7" t="s">
        <v>126</v>
      </c>
      <c r="T318" s="131" t="s">
        <v>1672</v>
      </c>
      <c r="U318" s="135" t="s">
        <v>140</v>
      </c>
      <c r="V318" s="13" t="s">
        <v>743</v>
      </c>
      <c r="W318" s="13"/>
      <c r="X318" s="21" t="s">
        <v>461</v>
      </c>
      <c r="Y318" s="21">
        <v>96</v>
      </c>
      <c r="Z318" s="21">
        <v>71</v>
      </c>
      <c r="AA318" s="21">
        <v>56</v>
      </c>
      <c r="AB318" s="21">
        <v>1.57</v>
      </c>
      <c r="AC318" s="81">
        <f t="shared" si="17"/>
        <v>22.718974400584202</v>
      </c>
      <c r="AD318" s="21" t="s">
        <v>76</v>
      </c>
      <c r="AE318" s="132" t="s">
        <v>77</v>
      </c>
      <c r="AF318" s="21"/>
      <c r="AG318" s="137" t="s">
        <v>399</v>
      </c>
      <c r="AH318" s="141" t="s">
        <v>2822</v>
      </c>
    </row>
    <row r="319" spans="1:34" customFormat="1" ht="70.5" customHeight="1" x14ac:dyDescent="0.35">
      <c r="A319" s="61">
        <v>318</v>
      </c>
      <c r="B319" s="17">
        <v>45619</v>
      </c>
      <c r="C319" s="125" t="s">
        <v>1554</v>
      </c>
      <c r="D319" s="7">
        <v>1036453240</v>
      </c>
      <c r="E319" s="6" t="s">
        <v>1673</v>
      </c>
      <c r="F319" s="6" t="s">
        <v>1674</v>
      </c>
      <c r="G319" s="6" t="str">
        <f t="shared" si="15"/>
        <v>Mariana  Lopez Garces</v>
      </c>
      <c r="H319" s="7" t="s">
        <v>36</v>
      </c>
      <c r="I319" s="19">
        <v>39981</v>
      </c>
      <c r="J319" s="8">
        <f t="shared" si="16"/>
        <v>15</v>
      </c>
      <c r="K319" s="22" t="s">
        <v>203</v>
      </c>
      <c r="L319" s="7">
        <v>3127989745</v>
      </c>
      <c r="M319" s="7" t="s">
        <v>720</v>
      </c>
      <c r="N319" s="77" t="s">
        <v>1675</v>
      </c>
      <c r="O319" s="7" t="s">
        <v>80</v>
      </c>
      <c r="P319" s="7" t="s">
        <v>52</v>
      </c>
      <c r="Q319" s="7" t="s">
        <v>1676</v>
      </c>
      <c r="R319" s="7" t="s">
        <v>1677</v>
      </c>
      <c r="S319" s="7" t="s">
        <v>347</v>
      </c>
      <c r="T319" s="131" t="s">
        <v>1678</v>
      </c>
      <c r="U319" s="13" t="s">
        <v>55</v>
      </c>
      <c r="V319" s="13" t="s">
        <v>1679</v>
      </c>
      <c r="W319" s="13"/>
      <c r="X319" s="21" t="s">
        <v>461</v>
      </c>
      <c r="Y319" s="21">
        <v>84</v>
      </c>
      <c r="Z319" s="21">
        <v>63</v>
      </c>
      <c r="AA319" s="21">
        <v>51</v>
      </c>
      <c r="AB319" s="21">
        <v>1.55</v>
      </c>
      <c r="AC319" s="81">
        <f t="shared" si="17"/>
        <v>21.227887617065555</v>
      </c>
      <c r="AD319" s="21" t="s">
        <v>60</v>
      </c>
      <c r="AE319" s="13" t="s">
        <v>77</v>
      </c>
      <c r="AF319" s="21"/>
      <c r="AG319" s="13" t="s">
        <v>406</v>
      </c>
      <c r="AH319" s="141" t="s">
        <v>2823</v>
      </c>
    </row>
    <row r="320" spans="1:34" customFormat="1" ht="70.5" customHeight="1" x14ac:dyDescent="0.35">
      <c r="A320" s="61">
        <v>319</v>
      </c>
      <c r="B320" s="17">
        <v>45619</v>
      </c>
      <c r="C320" s="125" t="s">
        <v>1554</v>
      </c>
      <c r="D320" s="7">
        <v>1035977919</v>
      </c>
      <c r="E320" s="6" t="s">
        <v>1680</v>
      </c>
      <c r="F320" s="6" t="s">
        <v>1681</v>
      </c>
      <c r="G320" s="6" t="str">
        <f t="shared" si="15"/>
        <v>Miguel Angel Samper Baynes</v>
      </c>
      <c r="H320" s="7" t="s">
        <v>62</v>
      </c>
      <c r="I320" s="19">
        <v>39937</v>
      </c>
      <c r="J320" s="8">
        <f t="shared" si="16"/>
        <v>15</v>
      </c>
      <c r="K320" s="22" t="s">
        <v>203</v>
      </c>
      <c r="L320" s="7">
        <v>3137082634</v>
      </c>
      <c r="M320" s="7" t="s">
        <v>720</v>
      </c>
      <c r="N320" s="77" t="s">
        <v>1682</v>
      </c>
      <c r="O320" s="7" t="s">
        <v>247</v>
      </c>
      <c r="P320" s="7" t="s">
        <v>52</v>
      </c>
      <c r="Q320" s="7" t="s">
        <v>1683</v>
      </c>
      <c r="R320" s="7" t="s">
        <v>1683</v>
      </c>
      <c r="S320" s="7" t="s">
        <v>131</v>
      </c>
      <c r="T320" s="131" t="s">
        <v>1684</v>
      </c>
      <c r="U320" s="132" t="s">
        <v>43</v>
      </c>
      <c r="V320" s="13" t="s">
        <v>1685</v>
      </c>
      <c r="W320" s="13"/>
      <c r="X320" s="21" t="s">
        <v>461</v>
      </c>
      <c r="Y320" s="21">
        <v>109</v>
      </c>
      <c r="Z320" s="21">
        <v>74</v>
      </c>
      <c r="AA320" s="21">
        <v>49</v>
      </c>
      <c r="AB320" s="21">
        <v>1.73</v>
      </c>
      <c r="AC320" s="81">
        <f t="shared" si="17"/>
        <v>16.372080590731397</v>
      </c>
      <c r="AD320" s="21" t="s">
        <v>76</v>
      </c>
      <c r="AE320" s="132" t="s">
        <v>77</v>
      </c>
      <c r="AF320" s="21" t="s">
        <v>1426</v>
      </c>
      <c r="AG320" s="13" t="s">
        <v>1686</v>
      </c>
      <c r="AH320" s="141" t="s">
        <v>2824</v>
      </c>
    </row>
    <row r="321" spans="1:34" customFormat="1" ht="70.5" customHeight="1" x14ac:dyDescent="0.35">
      <c r="A321" s="61">
        <v>320</v>
      </c>
      <c r="B321" s="17">
        <v>45619</v>
      </c>
      <c r="C321" s="125" t="s">
        <v>1554</v>
      </c>
      <c r="D321" s="7">
        <v>50900302</v>
      </c>
      <c r="E321" s="6" t="s">
        <v>1687</v>
      </c>
      <c r="F321" s="6" t="s">
        <v>1688</v>
      </c>
      <c r="G321" s="6" t="str">
        <f t="shared" si="15"/>
        <v xml:space="preserve">Monica Garces Mestre </v>
      </c>
      <c r="H321" s="7" t="s">
        <v>36</v>
      </c>
      <c r="I321" s="19">
        <v>25248</v>
      </c>
      <c r="J321" s="8">
        <f t="shared" si="16"/>
        <v>55</v>
      </c>
      <c r="K321" s="22" t="s">
        <v>37</v>
      </c>
      <c r="L321" s="7">
        <v>3122724494</v>
      </c>
      <c r="M321" s="7" t="s">
        <v>766</v>
      </c>
      <c r="N321" s="13" t="s">
        <v>1689</v>
      </c>
      <c r="O321" s="7" t="s">
        <v>80</v>
      </c>
      <c r="P321" s="7" t="s">
        <v>52</v>
      </c>
      <c r="Q321" s="7" t="s">
        <v>1690</v>
      </c>
      <c r="R321" s="7" t="s">
        <v>1677</v>
      </c>
      <c r="S321" s="7" t="s">
        <v>126</v>
      </c>
      <c r="T321" s="131" t="s">
        <v>1691</v>
      </c>
      <c r="U321" s="135" t="s">
        <v>140</v>
      </c>
      <c r="V321" s="13" t="s">
        <v>1692</v>
      </c>
      <c r="W321" s="13"/>
      <c r="X321" s="21" t="s">
        <v>480</v>
      </c>
      <c r="Y321" s="21">
        <v>100</v>
      </c>
      <c r="Z321" s="21">
        <v>75</v>
      </c>
      <c r="AA321" s="21">
        <v>75</v>
      </c>
      <c r="AB321" s="21">
        <v>1.55</v>
      </c>
      <c r="AC321" s="81">
        <f t="shared" si="17"/>
        <v>31.217481789802285</v>
      </c>
      <c r="AD321" s="21" t="s">
        <v>76</v>
      </c>
      <c r="AE321" s="13" t="s">
        <v>56</v>
      </c>
      <c r="AF321" s="134" t="s">
        <v>930</v>
      </c>
      <c r="AG321" s="137" t="s">
        <v>399</v>
      </c>
      <c r="AH321" s="141" t="s">
        <v>2825</v>
      </c>
    </row>
    <row r="322" spans="1:34" customFormat="1" ht="70.5" customHeight="1" x14ac:dyDescent="0.35">
      <c r="A322" s="61">
        <v>321</v>
      </c>
      <c r="B322" s="17">
        <v>45619</v>
      </c>
      <c r="C322" s="125" t="s">
        <v>1554</v>
      </c>
      <c r="D322" s="7">
        <v>21609152</v>
      </c>
      <c r="E322" s="6" t="s">
        <v>1693</v>
      </c>
      <c r="F322" s="6" t="s">
        <v>1694</v>
      </c>
      <c r="G322" s="6" t="str">
        <f t="shared" ref="G322:G345" si="18">E322 &amp; " " &amp; F322</f>
        <v xml:space="preserve">Maria Dora  Cifuentes Arango </v>
      </c>
      <c r="H322" s="7" t="s">
        <v>36</v>
      </c>
      <c r="I322" s="19">
        <v>20235</v>
      </c>
      <c r="J322" s="8">
        <f t="shared" ref="J322:J345" si="19">DATEDIF(I322,B322,"Y")</f>
        <v>69</v>
      </c>
      <c r="K322" s="113" t="s">
        <v>48</v>
      </c>
      <c r="L322" s="7">
        <v>3117371157</v>
      </c>
      <c r="M322" s="7" t="s">
        <v>720</v>
      </c>
      <c r="N322" s="77" t="s">
        <v>1695</v>
      </c>
      <c r="O322" s="7" t="s">
        <v>1696</v>
      </c>
      <c r="P322" s="7" t="s">
        <v>52</v>
      </c>
      <c r="Q322" s="7" t="s">
        <v>1697</v>
      </c>
      <c r="R322" s="7" t="s">
        <v>1698</v>
      </c>
      <c r="S322" s="7" t="s">
        <v>157</v>
      </c>
      <c r="T322" s="131" t="s">
        <v>1699</v>
      </c>
      <c r="U322" s="135" t="s">
        <v>140</v>
      </c>
      <c r="V322" s="13" t="s">
        <v>1700</v>
      </c>
      <c r="W322" s="13"/>
      <c r="X322" s="21" t="s">
        <v>461</v>
      </c>
      <c r="Y322" s="21">
        <v>113</v>
      </c>
      <c r="Z322" s="21">
        <v>82</v>
      </c>
      <c r="AA322" s="21">
        <v>63</v>
      </c>
      <c r="AB322" s="21">
        <v>1.56</v>
      </c>
      <c r="AC322" s="81">
        <f t="shared" si="17"/>
        <v>25.88757396449704</v>
      </c>
      <c r="AD322" s="21" t="s">
        <v>76</v>
      </c>
      <c r="AE322" s="132" t="s">
        <v>77</v>
      </c>
      <c r="AF322" s="21"/>
      <c r="AG322" s="13" t="s">
        <v>439</v>
      </c>
      <c r="AH322" s="141" t="s">
        <v>2826</v>
      </c>
    </row>
    <row r="323" spans="1:34" customFormat="1" ht="70.5" customHeight="1" x14ac:dyDescent="0.35">
      <c r="A323" s="61">
        <v>322</v>
      </c>
      <c r="B323" s="17">
        <v>45619</v>
      </c>
      <c r="C323" s="125" t="s">
        <v>1554</v>
      </c>
      <c r="D323" s="7">
        <v>42879552</v>
      </c>
      <c r="E323" s="6" t="s">
        <v>1701</v>
      </c>
      <c r="F323" s="6" t="s">
        <v>1702</v>
      </c>
      <c r="G323" s="6" t="str">
        <f t="shared" si="18"/>
        <v>Maria Gilma  Berrio Loaiza</v>
      </c>
      <c r="H323" s="7" t="s">
        <v>36</v>
      </c>
      <c r="I323" s="19">
        <v>23112</v>
      </c>
      <c r="J323" s="8">
        <f t="shared" si="19"/>
        <v>61</v>
      </c>
      <c r="K323" s="22" t="s">
        <v>37</v>
      </c>
      <c r="L323" s="7">
        <v>3116040892</v>
      </c>
      <c r="M323" s="7" t="s">
        <v>720</v>
      </c>
      <c r="N323" s="77" t="s">
        <v>1703</v>
      </c>
      <c r="O323" s="7" t="s">
        <v>1704</v>
      </c>
      <c r="P323" s="7" t="s">
        <v>52</v>
      </c>
      <c r="Q323" s="7" t="s">
        <v>1705</v>
      </c>
      <c r="R323" s="7" t="s">
        <v>1706</v>
      </c>
      <c r="S323" s="7" t="s">
        <v>157</v>
      </c>
      <c r="T323" s="131" t="s">
        <v>1707</v>
      </c>
      <c r="U323" s="13" t="s">
        <v>55</v>
      </c>
      <c r="V323" s="13" t="s">
        <v>1708</v>
      </c>
      <c r="W323" s="13"/>
      <c r="X323" s="21" t="s">
        <v>461</v>
      </c>
      <c r="Y323" s="21">
        <v>116</v>
      </c>
      <c r="Z323" s="21">
        <v>82</v>
      </c>
      <c r="AA323" s="21">
        <v>55</v>
      </c>
      <c r="AB323" s="21">
        <v>1.65</v>
      </c>
      <c r="AC323" s="81">
        <f t="shared" si="17"/>
        <v>20.202020202020204</v>
      </c>
      <c r="AD323" s="21" t="s">
        <v>76</v>
      </c>
      <c r="AE323" s="13" t="s">
        <v>56</v>
      </c>
      <c r="AF323" s="134" t="s">
        <v>1709</v>
      </c>
      <c r="AG323" s="13"/>
      <c r="AH323" s="141" t="s">
        <v>1710</v>
      </c>
    </row>
    <row r="324" spans="1:34" customFormat="1" ht="70.5" customHeight="1" x14ac:dyDescent="0.35">
      <c r="A324" s="61">
        <v>323</v>
      </c>
      <c r="B324" s="17">
        <v>45619</v>
      </c>
      <c r="C324" s="125" t="s">
        <v>1554</v>
      </c>
      <c r="D324" s="7">
        <v>42868815</v>
      </c>
      <c r="E324" s="6" t="s">
        <v>1711</v>
      </c>
      <c r="F324" s="6" t="s">
        <v>1712</v>
      </c>
      <c r="G324" s="6" t="str">
        <f t="shared" si="18"/>
        <v>Martha Silvia Arroyave</v>
      </c>
      <c r="H324" s="7" t="s">
        <v>36</v>
      </c>
      <c r="I324" s="19">
        <v>21479</v>
      </c>
      <c r="J324" s="8">
        <f t="shared" si="19"/>
        <v>66</v>
      </c>
      <c r="K324" s="22" t="s">
        <v>37</v>
      </c>
      <c r="L324" s="7">
        <v>3505458856</v>
      </c>
      <c r="M324" s="7" t="s">
        <v>758</v>
      </c>
      <c r="N324" s="77" t="s">
        <v>1713</v>
      </c>
      <c r="O324" s="7" t="s">
        <v>143</v>
      </c>
      <c r="P324" s="7" t="s">
        <v>40</v>
      </c>
      <c r="Q324" s="7" t="s">
        <v>1714</v>
      </c>
      <c r="R324" s="7" t="s">
        <v>1677</v>
      </c>
      <c r="S324" s="7" t="s">
        <v>131</v>
      </c>
      <c r="T324" s="131" t="s">
        <v>1715</v>
      </c>
      <c r="U324" s="135" t="s">
        <v>140</v>
      </c>
      <c r="V324" s="13" t="s">
        <v>1045</v>
      </c>
      <c r="W324" s="13"/>
      <c r="X324" s="21" t="s">
        <v>461</v>
      </c>
      <c r="Y324" s="21">
        <v>102</v>
      </c>
      <c r="Z324" s="21">
        <v>85</v>
      </c>
      <c r="AA324" s="21">
        <v>51</v>
      </c>
      <c r="AB324" s="21">
        <v>1.61</v>
      </c>
      <c r="AC324" s="81">
        <f t="shared" si="17"/>
        <v>19.675166853130666</v>
      </c>
      <c r="AD324" s="21" t="s">
        <v>76</v>
      </c>
      <c r="AE324" s="13" t="s">
        <v>56</v>
      </c>
      <c r="AF324" s="134" t="s">
        <v>1716</v>
      </c>
      <c r="AG324" s="13" t="s">
        <v>1012</v>
      </c>
      <c r="AH324" s="141" t="s">
        <v>2827</v>
      </c>
    </row>
    <row r="325" spans="1:34" customFormat="1" ht="70.5" customHeight="1" x14ac:dyDescent="0.35">
      <c r="A325" s="61">
        <v>324</v>
      </c>
      <c r="B325" s="17">
        <v>45619</v>
      </c>
      <c r="C325" s="125" t="s">
        <v>1554</v>
      </c>
      <c r="D325" s="7">
        <v>42872893</v>
      </c>
      <c r="E325" s="6" t="s">
        <v>1717</v>
      </c>
      <c r="F325" s="6" t="s">
        <v>1718</v>
      </c>
      <c r="G325" s="6" t="str">
        <f t="shared" si="18"/>
        <v xml:space="preserve">Adriana del Carmen  Loaiza Berrio </v>
      </c>
      <c r="H325" s="7" t="s">
        <v>36</v>
      </c>
      <c r="I325" s="19">
        <v>22307</v>
      </c>
      <c r="J325" s="8">
        <f t="shared" si="19"/>
        <v>63</v>
      </c>
      <c r="K325" s="113" t="s">
        <v>48</v>
      </c>
      <c r="L325" s="7">
        <v>3127298057</v>
      </c>
      <c r="M325" s="7" t="s">
        <v>729</v>
      </c>
      <c r="N325" s="13" t="s">
        <v>1719</v>
      </c>
      <c r="O325" s="7" t="s">
        <v>51</v>
      </c>
      <c r="P325" s="7" t="s">
        <v>52</v>
      </c>
      <c r="Q325" s="7" t="s">
        <v>1720</v>
      </c>
      <c r="R325" s="7" t="s">
        <v>1671</v>
      </c>
      <c r="S325" s="7" t="s">
        <v>131</v>
      </c>
      <c r="T325" s="131" t="s">
        <v>1721</v>
      </c>
      <c r="U325" s="135" t="s">
        <v>140</v>
      </c>
      <c r="V325" s="13" t="s">
        <v>152</v>
      </c>
      <c r="W325" s="13"/>
      <c r="X325" s="21" t="s">
        <v>461</v>
      </c>
      <c r="Y325" s="21">
        <v>123</v>
      </c>
      <c r="Z325" s="21">
        <v>83</v>
      </c>
      <c r="AA325" s="21">
        <v>70</v>
      </c>
      <c r="AB325" s="21">
        <v>1.63</v>
      </c>
      <c r="AC325" s="81">
        <f t="shared" si="17"/>
        <v>26.346494034400994</v>
      </c>
      <c r="AD325" s="21" t="s">
        <v>60</v>
      </c>
      <c r="AE325" s="13" t="s">
        <v>77</v>
      </c>
      <c r="AF325" s="21"/>
      <c r="AG325" s="13" t="s">
        <v>439</v>
      </c>
      <c r="AH325" s="141" t="s">
        <v>2828</v>
      </c>
    </row>
    <row r="326" spans="1:34" customFormat="1" ht="70.5" customHeight="1" x14ac:dyDescent="0.35">
      <c r="A326" s="61">
        <v>325</v>
      </c>
      <c r="B326" s="17">
        <v>45619</v>
      </c>
      <c r="C326" s="125" t="s">
        <v>1554</v>
      </c>
      <c r="D326" s="7">
        <v>27867951</v>
      </c>
      <c r="E326" s="6" t="s">
        <v>1722</v>
      </c>
      <c r="F326" s="6" t="s">
        <v>1723</v>
      </c>
      <c r="G326" s="6" t="str">
        <f t="shared" si="18"/>
        <v>Katerin  Gonzalez</v>
      </c>
      <c r="H326" s="7" t="s">
        <v>36</v>
      </c>
      <c r="I326" s="19">
        <v>36667</v>
      </c>
      <c r="J326" s="8">
        <f t="shared" si="19"/>
        <v>24</v>
      </c>
      <c r="K326" s="22" t="s">
        <v>37</v>
      </c>
      <c r="L326" s="7">
        <v>2786795</v>
      </c>
      <c r="M326" s="7" t="s">
        <v>720</v>
      </c>
      <c r="N326" s="77" t="s">
        <v>1724</v>
      </c>
      <c r="O326" s="7" t="s">
        <v>1725</v>
      </c>
      <c r="P326" s="7" t="s">
        <v>949</v>
      </c>
      <c r="Q326" s="7" t="s">
        <v>1726</v>
      </c>
      <c r="R326" s="7" t="s">
        <v>1677</v>
      </c>
      <c r="S326" s="7" t="s">
        <v>157</v>
      </c>
      <c r="T326" s="131" t="s">
        <v>1727</v>
      </c>
      <c r="U326" s="13" t="s">
        <v>55</v>
      </c>
      <c r="V326" s="13" t="s">
        <v>1171</v>
      </c>
      <c r="W326" s="13"/>
      <c r="X326" s="21" t="s">
        <v>461</v>
      </c>
      <c r="Y326" s="21">
        <v>93</v>
      </c>
      <c r="Z326" s="21">
        <v>73</v>
      </c>
      <c r="AA326" s="21">
        <v>52</v>
      </c>
      <c r="AB326" s="21">
        <v>1.62</v>
      </c>
      <c r="AC326" s="81">
        <f t="shared" si="17"/>
        <v>19.814052735863431</v>
      </c>
      <c r="AD326" s="21" t="s">
        <v>76</v>
      </c>
      <c r="AE326" s="13" t="s">
        <v>77</v>
      </c>
      <c r="AF326" s="21"/>
      <c r="AG326" s="13" t="s">
        <v>406</v>
      </c>
      <c r="AH326" s="141" t="s">
        <v>2829</v>
      </c>
    </row>
    <row r="327" spans="1:34" customFormat="1" ht="70.5" customHeight="1" x14ac:dyDescent="0.35">
      <c r="A327" s="61">
        <v>326</v>
      </c>
      <c r="B327" s="17">
        <v>45619</v>
      </c>
      <c r="C327" s="125" t="s">
        <v>1554</v>
      </c>
      <c r="D327" s="7">
        <v>8345703</v>
      </c>
      <c r="E327" s="6" t="s">
        <v>1728</v>
      </c>
      <c r="F327" s="6" t="s">
        <v>1729</v>
      </c>
      <c r="G327" s="6" t="str">
        <f t="shared" si="18"/>
        <v xml:space="preserve">Gildardo Morales Garcia </v>
      </c>
      <c r="H327" s="7" t="s">
        <v>62</v>
      </c>
      <c r="I327" s="19">
        <v>18273</v>
      </c>
      <c r="J327" s="8">
        <f t="shared" si="19"/>
        <v>74</v>
      </c>
      <c r="K327" s="113" t="s">
        <v>48</v>
      </c>
      <c r="L327" s="7">
        <v>3003986830</v>
      </c>
      <c r="M327" s="7" t="s">
        <v>766</v>
      </c>
      <c r="N327" s="77" t="s">
        <v>1730</v>
      </c>
      <c r="O327" s="7" t="s">
        <v>51</v>
      </c>
      <c r="P327" s="7" t="s">
        <v>52</v>
      </c>
      <c r="Q327" s="7" t="s">
        <v>1731</v>
      </c>
      <c r="R327" s="7" t="s">
        <v>1671</v>
      </c>
      <c r="S327" s="7" t="s">
        <v>131</v>
      </c>
      <c r="T327" s="131" t="s">
        <v>1732</v>
      </c>
      <c r="U327" s="132" t="s">
        <v>43</v>
      </c>
      <c r="V327" s="13" t="s">
        <v>1679</v>
      </c>
      <c r="W327" s="13"/>
      <c r="X327" s="21" t="s">
        <v>461</v>
      </c>
      <c r="Y327" s="21">
        <v>120</v>
      </c>
      <c r="Z327" s="21">
        <v>80</v>
      </c>
      <c r="AA327" s="21">
        <v>72</v>
      </c>
      <c r="AB327" s="21">
        <v>1.7</v>
      </c>
      <c r="AC327" s="81">
        <f t="shared" si="17"/>
        <v>24.913494809688583</v>
      </c>
      <c r="AD327" s="21" t="s">
        <v>60</v>
      </c>
      <c r="AE327" s="13" t="s">
        <v>77</v>
      </c>
      <c r="AF327" s="21"/>
      <c r="AG327" s="13" t="s">
        <v>439</v>
      </c>
      <c r="AH327" s="141" t="s">
        <v>2830</v>
      </c>
    </row>
    <row r="328" spans="1:34" customFormat="1" ht="70.5" customHeight="1" x14ac:dyDescent="0.35">
      <c r="A328" s="61">
        <v>327</v>
      </c>
      <c r="B328" s="17">
        <v>45619</v>
      </c>
      <c r="C328" s="125" t="s">
        <v>1554</v>
      </c>
      <c r="D328" s="7">
        <v>9890414</v>
      </c>
      <c r="E328" s="6" t="s">
        <v>1733</v>
      </c>
      <c r="F328" s="6" t="s">
        <v>1734</v>
      </c>
      <c r="G328" s="6" t="str">
        <f t="shared" si="18"/>
        <v>Hoover Emilio  Largo Trejos</v>
      </c>
      <c r="H328" s="7" t="s">
        <v>62</v>
      </c>
      <c r="I328" s="19">
        <v>21831</v>
      </c>
      <c r="J328" s="8">
        <f t="shared" si="19"/>
        <v>65</v>
      </c>
      <c r="K328" s="22" t="s">
        <v>74</v>
      </c>
      <c r="L328" s="7">
        <v>3053436773</v>
      </c>
      <c r="M328" s="7" t="s">
        <v>729</v>
      </c>
      <c r="N328" s="13" t="s">
        <v>613</v>
      </c>
      <c r="O328" s="7" t="s">
        <v>143</v>
      </c>
      <c r="P328" s="7" t="s">
        <v>40</v>
      </c>
      <c r="Q328" s="7" t="s">
        <v>1735</v>
      </c>
      <c r="R328" s="7" t="s">
        <v>1677</v>
      </c>
      <c r="S328" s="7" t="s">
        <v>131</v>
      </c>
      <c r="T328" s="131" t="s">
        <v>1736</v>
      </c>
      <c r="U328" s="135" t="s">
        <v>140</v>
      </c>
      <c r="V328" s="13" t="s">
        <v>1290</v>
      </c>
      <c r="W328" s="13"/>
      <c r="X328" s="21" t="s">
        <v>480</v>
      </c>
      <c r="Y328" s="21">
        <v>119</v>
      </c>
      <c r="Z328" s="21">
        <v>94</v>
      </c>
      <c r="AA328" s="21">
        <v>83</v>
      </c>
      <c r="AB328" s="21">
        <v>1.65</v>
      </c>
      <c r="AC328" s="81">
        <f t="shared" si="17"/>
        <v>30.486685032139579</v>
      </c>
      <c r="AD328" s="21" t="s">
        <v>60</v>
      </c>
      <c r="AE328" s="13" t="s">
        <v>56</v>
      </c>
      <c r="AF328" s="134" t="s">
        <v>222</v>
      </c>
      <c r="AG328" s="13" t="s">
        <v>1012</v>
      </c>
      <c r="AH328" s="141" t="s">
        <v>2831</v>
      </c>
    </row>
    <row r="329" spans="1:34" customFormat="1" ht="70.5" customHeight="1" x14ac:dyDescent="0.35">
      <c r="A329" s="61">
        <v>328</v>
      </c>
      <c r="B329" s="17">
        <v>45619</v>
      </c>
      <c r="C329" s="125" t="s">
        <v>1554</v>
      </c>
      <c r="D329" s="7">
        <v>98560236</v>
      </c>
      <c r="E329" s="6" t="s">
        <v>1737</v>
      </c>
      <c r="F329" s="6" t="s">
        <v>1738</v>
      </c>
      <c r="G329" s="6" t="str">
        <f t="shared" si="18"/>
        <v>Leonardo  Londoño Catano</v>
      </c>
      <c r="H329" s="7" t="s">
        <v>62</v>
      </c>
      <c r="I329" s="19">
        <v>26540</v>
      </c>
      <c r="J329" s="8">
        <f t="shared" si="19"/>
        <v>52</v>
      </c>
      <c r="K329" s="22" t="s">
        <v>276</v>
      </c>
      <c r="L329" s="7">
        <v>3108456512</v>
      </c>
      <c r="M329" s="7" t="s">
        <v>766</v>
      </c>
      <c r="N329" s="77" t="s">
        <v>1739</v>
      </c>
      <c r="O329" s="7" t="s">
        <v>51</v>
      </c>
      <c r="P329" s="7" t="s">
        <v>52</v>
      </c>
      <c r="Q329" s="7" t="s">
        <v>1740</v>
      </c>
      <c r="R329" s="7" t="s">
        <v>1677</v>
      </c>
      <c r="S329" s="7" t="s">
        <v>131</v>
      </c>
      <c r="T329" s="131" t="s">
        <v>1741</v>
      </c>
      <c r="U329" s="132" t="s">
        <v>43</v>
      </c>
      <c r="V329" s="13" t="s">
        <v>1354</v>
      </c>
      <c r="W329" s="13"/>
      <c r="X329" s="21" t="s">
        <v>461</v>
      </c>
      <c r="Y329" s="21">
        <v>123</v>
      </c>
      <c r="Z329" s="21">
        <v>78</v>
      </c>
      <c r="AA329" s="21">
        <v>79</v>
      </c>
      <c r="AB329" s="21">
        <v>1.66</v>
      </c>
      <c r="AC329" s="81">
        <f t="shared" si="17"/>
        <v>28.668892437218755</v>
      </c>
      <c r="AD329" s="21" t="s">
        <v>841</v>
      </c>
      <c r="AE329" s="132" t="s">
        <v>77</v>
      </c>
      <c r="AF329" s="21"/>
      <c r="AG329" s="137" t="s">
        <v>399</v>
      </c>
      <c r="AH329" s="141" t="s">
        <v>2832</v>
      </c>
    </row>
    <row r="330" spans="1:34" customFormat="1" ht="70.5" customHeight="1" x14ac:dyDescent="0.35">
      <c r="A330" s="61">
        <v>329</v>
      </c>
      <c r="B330" s="17">
        <v>45619</v>
      </c>
      <c r="C330" s="125" t="s">
        <v>1554</v>
      </c>
      <c r="D330" s="7">
        <v>42842283</v>
      </c>
      <c r="E330" s="6" t="s">
        <v>1742</v>
      </c>
      <c r="F330" s="6" t="s">
        <v>1743</v>
      </c>
      <c r="G330" s="6" t="str">
        <f t="shared" si="18"/>
        <v>Gloria Yaneth Osorio Ramirez</v>
      </c>
      <c r="H330" s="7" t="s">
        <v>36</v>
      </c>
      <c r="I330" s="19">
        <v>27668</v>
      </c>
      <c r="J330" s="8">
        <f t="shared" si="19"/>
        <v>49</v>
      </c>
      <c r="K330" s="22" t="s">
        <v>276</v>
      </c>
      <c r="L330" s="7">
        <v>3128923505</v>
      </c>
      <c r="M330" s="7" t="s">
        <v>766</v>
      </c>
      <c r="N330" s="77" t="s">
        <v>1744</v>
      </c>
      <c r="O330" s="7" t="s">
        <v>51</v>
      </c>
      <c r="P330" s="7" t="s">
        <v>52</v>
      </c>
      <c r="Q330" s="7" t="s">
        <v>1740</v>
      </c>
      <c r="R330" s="7" t="s">
        <v>1671</v>
      </c>
      <c r="S330" s="7" t="s">
        <v>1386</v>
      </c>
      <c r="T330" s="131" t="s">
        <v>1745</v>
      </c>
      <c r="U330" s="135" t="s">
        <v>140</v>
      </c>
      <c r="V330" s="13" t="s">
        <v>1746</v>
      </c>
      <c r="W330" s="13"/>
      <c r="X330" s="21" t="s">
        <v>461</v>
      </c>
      <c r="Y330" s="21">
        <v>120</v>
      </c>
      <c r="Z330" s="21">
        <v>83</v>
      </c>
      <c r="AA330" s="21">
        <v>88</v>
      </c>
      <c r="AB330" s="21">
        <v>1.52</v>
      </c>
      <c r="AC330" s="81">
        <f t="shared" si="17"/>
        <v>38.088642659279778</v>
      </c>
      <c r="AD330" s="21" t="s">
        <v>60</v>
      </c>
      <c r="AE330" s="13" t="s">
        <v>77</v>
      </c>
      <c r="AF330" s="21"/>
      <c r="AG330" s="137" t="s">
        <v>399</v>
      </c>
      <c r="AH330" s="141" t="s">
        <v>2833</v>
      </c>
    </row>
    <row r="331" spans="1:34" customFormat="1" ht="70.5" customHeight="1" x14ac:dyDescent="0.35">
      <c r="A331" s="61">
        <v>330</v>
      </c>
      <c r="B331" s="17">
        <v>45619</v>
      </c>
      <c r="C331" s="125" t="s">
        <v>1554</v>
      </c>
      <c r="D331" s="7">
        <v>4932883</v>
      </c>
      <c r="E331" s="6" t="s">
        <v>1747</v>
      </c>
      <c r="F331" s="6" t="s">
        <v>1748</v>
      </c>
      <c r="G331" s="6" t="str">
        <f t="shared" si="18"/>
        <v xml:space="preserve">Kelainer  Gonzalez Moreno </v>
      </c>
      <c r="H331" s="7" t="s">
        <v>36</v>
      </c>
      <c r="I331" s="19">
        <v>27733</v>
      </c>
      <c r="J331" s="8">
        <f t="shared" si="19"/>
        <v>48</v>
      </c>
      <c r="K331" s="22" t="s">
        <v>276</v>
      </c>
      <c r="L331" s="7">
        <v>3127705489</v>
      </c>
      <c r="M331" s="7" t="s">
        <v>720</v>
      </c>
      <c r="N331" s="77" t="s">
        <v>1749</v>
      </c>
      <c r="O331" s="7" t="s">
        <v>143</v>
      </c>
      <c r="P331" s="7" t="s">
        <v>52</v>
      </c>
      <c r="Q331" s="7" t="s">
        <v>1750</v>
      </c>
      <c r="R331" s="7" t="s">
        <v>1671</v>
      </c>
      <c r="S331" s="7" t="s">
        <v>131</v>
      </c>
      <c r="T331" s="131" t="s">
        <v>1751</v>
      </c>
      <c r="U331" s="13" t="s">
        <v>55</v>
      </c>
      <c r="V331" s="13" t="s">
        <v>152</v>
      </c>
      <c r="W331" s="13"/>
      <c r="X331" s="21" t="s">
        <v>461</v>
      </c>
      <c r="Y331" s="21">
        <v>128</v>
      </c>
      <c r="Z331" s="21">
        <v>69</v>
      </c>
      <c r="AA331" s="21">
        <v>83</v>
      </c>
      <c r="AB331" s="21">
        <v>1.59</v>
      </c>
      <c r="AC331" s="81">
        <f t="shared" si="17"/>
        <v>32.830979787191957</v>
      </c>
      <c r="AD331" s="21" t="s">
        <v>76</v>
      </c>
      <c r="AE331" s="13" t="s">
        <v>77</v>
      </c>
      <c r="AF331" s="21"/>
      <c r="AG331" s="137" t="s">
        <v>399</v>
      </c>
      <c r="AH331" s="141" t="s">
        <v>2834</v>
      </c>
    </row>
    <row r="332" spans="1:34" customFormat="1" ht="70.5" customHeight="1" x14ac:dyDescent="0.35">
      <c r="A332" s="61">
        <v>331</v>
      </c>
      <c r="B332" s="17">
        <v>45619</v>
      </c>
      <c r="C332" s="125" t="s">
        <v>1554</v>
      </c>
      <c r="D332" s="7">
        <v>73544915</v>
      </c>
      <c r="E332" s="6" t="s">
        <v>1752</v>
      </c>
      <c r="F332" s="6" t="s">
        <v>1753</v>
      </c>
      <c r="G332" s="6" t="str">
        <f t="shared" si="18"/>
        <v>Luis Guillermo  Meza</v>
      </c>
      <c r="H332" s="7" t="s">
        <v>62</v>
      </c>
      <c r="I332" s="19">
        <v>24070</v>
      </c>
      <c r="J332" s="8">
        <f t="shared" si="19"/>
        <v>58</v>
      </c>
      <c r="K332" s="22" t="s">
        <v>276</v>
      </c>
      <c r="L332" s="7">
        <v>3045573054</v>
      </c>
      <c r="M332" s="7" t="s">
        <v>766</v>
      </c>
      <c r="N332" s="77" t="s">
        <v>1754</v>
      </c>
      <c r="O332" s="7" t="s">
        <v>80</v>
      </c>
      <c r="P332" s="7" t="s">
        <v>52</v>
      </c>
      <c r="Q332" s="7" t="s">
        <v>1755</v>
      </c>
      <c r="R332" s="7" t="s">
        <v>1756</v>
      </c>
      <c r="S332" s="7" t="s">
        <v>347</v>
      </c>
      <c r="T332" s="131" t="s">
        <v>1757</v>
      </c>
      <c r="U332" s="13" t="s">
        <v>55</v>
      </c>
      <c r="V332" s="13" t="s">
        <v>1354</v>
      </c>
      <c r="W332" s="13"/>
      <c r="X332" s="21" t="s">
        <v>480</v>
      </c>
      <c r="Y332" s="21">
        <v>147</v>
      </c>
      <c r="Z332" s="21">
        <v>95</v>
      </c>
      <c r="AA332" s="21">
        <v>64</v>
      </c>
      <c r="AB332" s="21">
        <v>1.69</v>
      </c>
      <c r="AC332" s="81">
        <f t="shared" si="17"/>
        <v>22.408178985329648</v>
      </c>
      <c r="AD332" s="21" t="s">
        <v>60</v>
      </c>
      <c r="AE332" s="13" t="s">
        <v>77</v>
      </c>
      <c r="AF332" s="21"/>
      <c r="AG332" s="137" t="s">
        <v>399</v>
      </c>
      <c r="AH332" s="141" t="s">
        <v>2835</v>
      </c>
    </row>
    <row r="333" spans="1:34" customFormat="1" ht="70.5" customHeight="1" x14ac:dyDescent="0.35">
      <c r="A333" s="61">
        <v>332</v>
      </c>
      <c r="B333" s="17">
        <v>45619</v>
      </c>
      <c r="C333" s="125" t="s">
        <v>1554</v>
      </c>
      <c r="D333" s="7">
        <v>71694244</v>
      </c>
      <c r="E333" s="6" t="s">
        <v>1758</v>
      </c>
      <c r="F333" s="6" t="s">
        <v>1759</v>
      </c>
      <c r="G333" s="6" t="str">
        <f t="shared" si="18"/>
        <v>Diego Humberto Londoño Perez</v>
      </c>
      <c r="H333" s="7" t="s">
        <v>62</v>
      </c>
      <c r="I333" s="19">
        <v>24816</v>
      </c>
      <c r="J333" s="8">
        <f t="shared" si="19"/>
        <v>56</v>
      </c>
      <c r="K333" s="22" t="s">
        <v>276</v>
      </c>
      <c r="L333" s="7">
        <v>3164825136</v>
      </c>
      <c r="M333" s="7" t="s">
        <v>729</v>
      </c>
      <c r="N333" s="77" t="s">
        <v>1760</v>
      </c>
      <c r="O333" s="7" t="s">
        <v>51</v>
      </c>
      <c r="P333" s="7" t="s">
        <v>52</v>
      </c>
      <c r="Q333" s="7" t="s">
        <v>1761</v>
      </c>
      <c r="R333" s="7" t="s">
        <v>1762</v>
      </c>
      <c r="S333" s="7" t="s">
        <v>126</v>
      </c>
      <c r="T333" s="131" t="s">
        <v>1763</v>
      </c>
      <c r="U333" s="13" t="s">
        <v>55</v>
      </c>
      <c r="V333" s="13" t="s">
        <v>152</v>
      </c>
      <c r="W333" s="13"/>
      <c r="X333" s="21" t="s">
        <v>461</v>
      </c>
      <c r="Y333" s="21">
        <v>117</v>
      </c>
      <c r="Z333" s="21">
        <v>78</v>
      </c>
      <c r="AA333" s="21">
        <v>75</v>
      </c>
      <c r="AB333" s="21">
        <v>1.68</v>
      </c>
      <c r="AC333" s="81">
        <f t="shared" si="17"/>
        <v>26.573129251700685</v>
      </c>
      <c r="AD333" s="21" t="s">
        <v>60</v>
      </c>
      <c r="AE333" s="13" t="s">
        <v>56</v>
      </c>
      <c r="AF333" s="134" t="s">
        <v>222</v>
      </c>
      <c r="AG333" s="137" t="s">
        <v>399</v>
      </c>
      <c r="AH333" s="141" t="s">
        <v>1764</v>
      </c>
    </row>
    <row r="334" spans="1:34" customFormat="1" ht="70.5" customHeight="1" x14ac:dyDescent="0.35">
      <c r="A334" s="61">
        <v>333</v>
      </c>
      <c r="B334" s="17">
        <v>45619</v>
      </c>
      <c r="C334" s="125" t="s">
        <v>1554</v>
      </c>
      <c r="D334" s="7">
        <v>43722561</v>
      </c>
      <c r="E334" s="6" t="s">
        <v>1765</v>
      </c>
      <c r="F334" s="6" t="s">
        <v>1766</v>
      </c>
      <c r="G334" s="6" t="str">
        <f t="shared" si="18"/>
        <v xml:space="preserve">Claudia  Carvajal </v>
      </c>
      <c r="H334" s="7" t="s">
        <v>36</v>
      </c>
      <c r="I334" s="19">
        <v>24867</v>
      </c>
      <c r="J334" s="8">
        <f t="shared" si="19"/>
        <v>56</v>
      </c>
      <c r="K334" s="22" t="s">
        <v>37</v>
      </c>
      <c r="L334" s="7">
        <v>3107439648</v>
      </c>
      <c r="M334" s="7" t="s">
        <v>766</v>
      </c>
      <c r="N334" s="13" t="s">
        <v>1725</v>
      </c>
      <c r="O334" s="7" t="s">
        <v>51</v>
      </c>
      <c r="P334" s="7" t="s">
        <v>52</v>
      </c>
      <c r="Q334" s="7" t="s">
        <v>1767</v>
      </c>
      <c r="R334" s="7" t="s">
        <v>1671</v>
      </c>
      <c r="S334" s="7" t="s">
        <v>157</v>
      </c>
      <c r="T334" s="131" t="s">
        <v>1768</v>
      </c>
      <c r="U334" s="13" t="s">
        <v>55</v>
      </c>
      <c r="V334" s="13" t="s">
        <v>1769</v>
      </c>
      <c r="W334" s="13"/>
      <c r="X334" s="21" t="s">
        <v>461</v>
      </c>
      <c r="Y334" s="21">
        <v>117</v>
      </c>
      <c r="Z334" s="21">
        <v>70</v>
      </c>
      <c r="AA334" s="21">
        <v>79</v>
      </c>
      <c r="AB334" s="21">
        <v>1.6</v>
      </c>
      <c r="AC334" s="81">
        <f t="shared" si="17"/>
        <v>30.859374999999993</v>
      </c>
      <c r="AD334" s="21" t="s">
        <v>60</v>
      </c>
      <c r="AE334" s="13" t="s">
        <v>46</v>
      </c>
      <c r="AF334" s="21"/>
      <c r="AG334" s="13"/>
      <c r="AH334" s="141"/>
    </row>
    <row r="335" spans="1:34" customFormat="1" ht="70.5" customHeight="1" x14ac:dyDescent="0.35">
      <c r="A335" s="61">
        <v>334</v>
      </c>
      <c r="B335" s="17">
        <v>45619</v>
      </c>
      <c r="C335" s="125" t="s">
        <v>1554</v>
      </c>
      <c r="D335" s="7">
        <v>70556291</v>
      </c>
      <c r="E335" s="6" t="s">
        <v>1770</v>
      </c>
      <c r="F335" s="6" t="s">
        <v>1771</v>
      </c>
      <c r="G335" s="6" t="str">
        <f t="shared" si="18"/>
        <v>Cesar Mario Villa Betancur</v>
      </c>
      <c r="H335" s="7" t="s">
        <v>62</v>
      </c>
      <c r="I335" s="19">
        <v>22714</v>
      </c>
      <c r="J335" s="8">
        <f t="shared" si="19"/>
        <v>62</v>
      </c>
      <c r="K335" s="22" t="s">
        <v>74</v>
      </c>
      <c r="L335" s="7">
        <v>3233524530</v>
      </c>
      <c r="M335" s="7" t="s">
        <v>720</v>
      </c>
      <c r="N335" s="13" t="s">
        <v>613</v>
      </c>
      <c r="O335" s="7" t="s">
        <v>143</v>
      </c>
      <c r="P335" s="7" t="s">
        <v>40</v>
      </c>
      <c r="Q335" s="7" t="s">
        <v>1772</v>
      </c>
      <c r="R335" s="7" t="s">
        <v>1671</v>
      </c>
      <c r="S335" s="7" t="s">
        <v>131</v>
      </c>
      <c r="T335" s="131" t="s">
        <v>1773</v>
      </c>
      <c r="U335" s="13" t="s">
        <v>55</v>
      </c>
      <c r="V335" s="13" t="s">
        <v>152</v>
      </c>
      <c r="W335" s="13"/>
      <c r="X335" s="21" t="s">
        <v>461</v>
      </c>
      <c r="Y335" s="21">
        <v>131</v>
      </c>
      <c r="Z335" s="21">
        <v>72</v>
      </c>
      <c r="AA335" s="21">
        <v>69</v>
      </c>
      <c r="AB335" s="21">
        <v>1.68</v>
      </c>
      <c r="AC335" s="81">
        <f t="shared" si="17"/>
        <v>24.447278911564631</v>
      </c>
      <c r="AD335" s="21" t="s">
        <v>60</v>
      </c>
      <c r="AE335" s="13" t="s">
        <v>46</v>
      </c>
      <c r="AF335" s="21"/>
      <c r="AG335" s="13"/>
      <c r="AH335" s="141"/>
    </row>
    <row r="336" spans="1:34" customFormat="1" ht="70.5" customHeight="1" x14ac:dyDescent="0.35">
      <c r="A336" s="61">
        <v>335</v>
      </c>
      <c r="B336" s="17">
        <v>45619</v>
      </c>
      <c r="C336" s="125" t="s">
        <v>1554</v>
      </c>
      <c r="D336" s="7">
        <v>43579296</v>
      </c>
      <c r="E336" s="6" t="s">
        <v>1774</v>
      </c>
      <c r="F336" s="6" t="s">
        <v>1775</v>
      </c>
      <c r="G336" s="6" t="str">
        <f t="shared" si="18"/>
        <v>Maria Isabel  Torres</v>
      </c>
      <c r="H336" s="7" t="s">
        <v>36</v>
      </c>
      <c r="I336" s="19">
        <v>26774</v>
      </c>
      <c r="J336" s="8">
        <f t="shared" si="19"/>
        <v>51</v>
      </c>
      <c r="K336" s="22" t="s">
        <v>74</v>
      </c>
      <c r="L336" s="7">
        <v>3128518111</v>
      </c>
      <c r="M336" s="7" t="s">
        <v>720</v>
      </c>
      <c r="N336" s="77" t="s">
        <v>1776</v>
      </c>
      <c r="O336" s="7" t="s">
        <v>51</v>
      </c>
      <c r="P336" s="7" t="s">
        <v>52</v>
      </c>
      <c r="Q336" s="7" t="s">
        <v>1777</v>
      </c>
      <c r="R336" s="7" t="s">
        <v>1778</v>
      </c>
      <c r="S336" s="7" t="s">
        <v>1779</v>
      </c>
      <c r="T336" s="131" t="s">
        <v>1780</v>
      </c>
      <c r="U336" s="13" t="s">
        <v>55</v>
      </c>
      <c r="V336" s="13" t="s">
        <v>1781</v>
      </c>
      <c r="W336" s="13"/>
      <c r="X336" s="21" t="s">
        <v>461</v>
      </c>
      <c r="Y336" s="21">
        <v>102</v>
      </c>
      <c r="Z336" s="21">
        <v>72</v>
      </c>
      <c r="AA336" s="21">
        <v>48</v>
      </c>
      <c r="AB336" s="21">
        <v>1.55</v>
      </c>
      <c r="AC336" s="81">
        <f t="shared" si="17"/>
        <v>19.979188345473464</v>
      </c>
      <c r="AD336" s="21" t="s">
        <v>60</v>
      </c>
      <c r="AE336" s="13" t="s">
        <v>56</v>
      </c>
      <c r="AF336" s="134" t="s">
        <v>1182</v>
      </c>
      <c r="AG336" s="13"/>
      <c r="AH336" s="141"/>
    </row>
    <row r="337" spans="1:34" customFormat="1" ht="70.5" customHeight="1" x14ac:dyDescent="0.35">
      <c r="A337" s="61">
        <v>336</v>
      </c>
      <c r="B337" s="17">
        <v>45619</v>
      </c>
      <c r="C337" s="125" t="s">
        <v>1554</v>
      </c>
      <c r="D337" s="7">
        <v>32184335</v>
      </c>
      <c r="E337" s="6" t="s">
        <v>1782</v>
      </c>
      <c r="F337" s="6" t="s">
        <v>1783</v>
      </c>
      <c r="G337" s="6" t="str">
        <f t="shared" si="18"/>
        <v>Nora Elena  Chicaiza Madrid</v>
      </c>
      <c r="H337" s="7" t="s">
        <v>36</v>
      </c>
      <c r="I337" s="19">
        <v>30399</v>
      </c>
      <c r="J337" s="8">
        <f t="shared" si="19"/>
        <v>41</v>
      </c>
      <c r="K337" s="22" t="s">
        <v>276</v>
      </c>
      <c r="L337" s="7">
        <v>3003613040</v>
      </c>
      <c r="M337" s="7" t="s">
        <v>817</v>
      </c>
      <c r="N337" s="77" t="s">
        <v>1784</v>
      </c>
      <c r="O337" s="7" t="s">
        <v>51</v>
      </c>
      <c r="P337" s="7" t="s">
        <v>52</v>
      </c>
      <c r="Q337" s="7" t="s">
        <v>1785</v>
      </c>
      <c r="R337" s="7" t="s">
        <v>1778</v>
      </c>
      <c r="S337" s="7" t="s">
        <v>131</v>
      </c>
      <c r="T337" s="131" t="s">
        <v>1786</v>
      </c>
      <c r="U337" s="13" t="s">
        <v>55</v>
      </c>
      <c r="V337" s="13" t="s">
        <v>1787</v>
      </c>
      <c r="W337" s="13"/>
      <c r="X337" s="21" t="s">
        <v>461</v>
      </c>
      <c r="Y337" s="21">
        <v>103</v>
      </c>
      <c r="Z337" s="21">
        <v>78</v>
      </c>
      <c r="AA337" s="21">
        <v>73</v>
      </c>
      <c r="AB337" s="21">
        <v>1.6</v>
      </c>
      <c r="AC337" s="81">
        <f t="shared" si="17"/>
        <v>28.515624999999993</v>
      </c>
      <c r="AD337" s="21" t="s">
        <v>76</v>
      </c>
      <c r="AE337" s="13" t="s">
        <v>46</v>
      </c>
      <c r="AF337" s="21"/>
      <c r="AG337" s="13"/>
      <c r="AH337" s="141"/>
    </row>
    <row r="338" spans="1:34" customFormat="1" ht="70.5" customHeight="1" x14ac:dyDescent="0.35">
      <c r="A338" s="61">
        <v>337</v>
      </c>
      <c r="B338" s="17">
        <v>45619</v>
      </c>
      <c r="C338" s="125" t="s">
        <v>1554</v>
      </c>
      <c r="D338" s="7">
        <v>42896746</v>
      </c>
      <c r="E338" s="6" t="s">
        <v>1788</v>
      </c>
      <c r="F338" s="6" t="s">
        <v>1789</v>
      </c>
      <c r="G338" s="6" t="str">
        <f t="shared" si="18"/>
        <v>Ana de Jesús Silvera Nieto</v>
      </c>
      <c r="H338" s="7" t="s">
        <v>36</v>
      </c>
      <c r="I338" s="19">
        <v>22072</v>
      </c>
      <c r="J338" s="8">
        <f t="shared" si="19"/>
        <v>64</v>
      </c>
      <c r="K338" s="22" t="s">
        <v>37</v>
      </c>
      <c r="L338" s="7">
        <v>3024482916</v>
      </c>
      <c r="M338" s="7" t="s">
        <v>720</v>
      </c>
      <c r="N338" s="6"/>
      <c r="O338" s="7" t="s">
        <v>143</v>
      </c>
      <c r="P338" s="7" t="s">
        <v>40</v>
      </c>
      <c r="Q338" s="7" t="s">
        <v>1790</v>
      </c>
      <c r="R338" s="7" t="s">
        <v>1516</v>
      </c>
      <c r="S338" s="7" t="s">
        <v>131</v>
      </c>
      <c r="T338" s="131" t="s">
        <v>1787</v>
      </c>
      <c r="U338" s="13" t="s">
        <v>55</v>
      </c>
      <c r="V338" s="13" t="s">
        <v>1791</v>
      </c>
      <c r="W338" s="13"/>
      <c r="X338" s="21" t="s">
        <v>461</v>
      </c>
      <c r="Y338" s="21">
        <v>126</v>
      </c>
      <c r="Z338" s="21">
        <v>83</v>
      </c>
      <c r="AA338" s="21">
        <v>52</v>
      </c>
      <c r="AB338" s="21">
        <v>1.5</v>
      </c>
      <c r="AC338" s="81">
        <f t="shared" si="17"/>
        <v>23.111111111111111</v>
      </c>
      <c r="AD338" s="21" t="s">
        <v>76</v>
      </c>
      <c r="AE338" s="13" t="s">
        <v>56</v>
      </c>
      <c r="AF338" s="134" t="s">
        <v>98</v>
      </c>
      <c r="AG338" s="137" t="s">
        <v>399</v>
      </c>
      <c r="AH338" s="141" t="s">
        <v>1792</v>
      </c>
    </row>
    <row r="339" spans="1:34" customFormat="1" ht="70.5" customHeight="1" x14ac:dyDescent="0.35">
      <c r="A339" s="61">
        <v>338</v>
      </c>
      <c r="B339" s="17">
        <v>45619</v>
      </c>
      <c r="C339" s="128" t="s">
        <v>1793</v>
      </c>
      <c r="D339" s="7">
        <v>70106043</v>
      </c>
      <c r="E339" s="6" t="s">
        <v>1794</v>
      </c>
      <c r="F339" s="6" t="s">
        <v>1795</v>
      </c>
      <c r="G339" s="6" t="str">
        <f t="shared" si="18"/>
        <v>Roberto Alonso Villada Cardona</v>
      </c>
      <c r="H339" s="7" t="s">
        <v>62</v>
      </c>
      <c r="I339" s="19">
        <v>20641</v>
      </c>
      <c r="J339" s="8">
        <f t="shared" si="19"/>
        <v>68</v>
      </c>
      <c r="K339" s="113" t="s">
        <v>48</v>
      </c>
      <c r="L339" s="7">
        <v>3056414091</v>
      </c>
      <c r="M339" s="7" t="s">
        <v>729</v>
      </c>
      <c r="N339" s="21" t="s">
        <v>1796</v>
      </c>
      <c r="O339" s="7" t="s">
        <v>51</v>
      </c>
      <c r="P339" s="7" t="s">
        <v>52</v>
      </c>
      <c r="Q339" s="7" t="s">
        <v>1797</v>
      </c>
      <c r="R339" s="7" t="s">
        <v>1797</v>
      </c>
      <c r="S339" s="7" t="s">
        <v>131</v>
      </c>
      <c r="T339" s="131" t="s">
        <v>1798</v>
      </c>
      <c r="U339" s="132" t="s">
        <v>43</v>
      </c>
      <c r="V339" s="26" t="s">
        <v>593</v>
      </c>
      <c r="W339" s="13"/>
      <c r="X339" s="21" t="s">
        <v>461</v>
      </c>
      <c r="Y339" s="21">
        <v>103</v>
      </c>
      <c r="Z339" s="21">
        <v>75</v>
      </c>
      <c r="AA339" s="21">
        <v>93</v>
      </c>
      <c r="AB339" s="21">
        <v>1.65</v>
      </c>
      <c r="AC339" s="81">
        <f t="shared" si="17"/>
        <v>34.159779614325075</v>
      </c>
      <c r="AD339" s="21" t="s">
        <v>60</v>
      </c>
      <c r="AE339" s="13" t="s">
        <v>46</v>
      </c>
      <c r="AF339" s="21"/>
      <c r="AG339" s="26"/>
      <c r="AH339" s="141"/>
    </row>
    <row r="340" spans="1:34" customFormat="1" ht="70.5" customHeight="1" x14ac:dyDescent="0.35">
      <c r="A340" s="61">
        <v>339</v>
      </c>
      <c r="B340" s="17">
        <v>45619</v>
      </c>
      <c r="C340" s="125" t="s">
        <v>1793</v>
      </c>
      <c r="D340" s="7">
        <v>43491973</v>
      </c>
      <c r="E340" s="6" t="s">
        <v>1799</v>
      </c>
      <c r="F340" s="6" t="s">
        <v>1800</v>
      </c>
      <c r="G340" s="6" t="str">
        <f t="shared" si="18"/>
        <v>Claudia Consuelo Urrego Suárez</v>
      </c>
      <c r="H340" s="7" t="s">
        <v>36</v>
      </c>
      <c r="I340" s="19">
        <v>29321</v>
      </c>
      <c r="J340" s="8">
        <f t="shared" si="19"/>
        <v>44</v>
      </c>
      <c r="K340" s="22" t="s">
        <v>37</v>
      </c>
      <c r="L340" s="7">
        <v>3006729721</v>
      </c>
      <c r="M340" s="7" t="s">
        <v>766</v>
      </c>
      <c r="N340" s="7"/>
      <c r="O340" s="7" t="s">
        <v>143</v>
      </c>
      <c r="P340" s="7" t="s">
        <v>40</v>
      </c>
      <c r="Q340" s="7" t="s">
        <v>1793</v>
      </c>
      <c r="R340" s="7" t="s">
        <v>1793</v>
      </c>
      <c r="S340" s="7" t="s">
        <v>157</v>
      </c>
      <c r="T340" s="131" t="s">
        <v>1801</v>
      </c>
      <c r="U340" s="13" t="s">
        <v>55</v>
      </c>
      <c r="V340" s="26" t="s">
        <v>1769</v>
      </c>
      <c r="W340" s="13"/>
      <c r="X340" s="21" t="s">
        <v>461</v>
      </c>
      <c r="Y340" s="21">
        <v>138</v>
      </c>
      <c r="Z340" s="21">
        <v>86</v>
      </c>
      <c r="AA340" s="21">
        <v>94</v>
      </c>
      <c r="AB340" s="21">
        <v>1.51</v>
      </c>
      <c r="AC340" s="81">
        <f t="shared" si="17"/>
        <v>41.226262006052366</v>
      </c>
      <c r="AD340" s="21" t="s">
        <v>76</v>
      </c>
      <c r="AE340" s="13" t="s">
        <v>46</v>
      </c>
      <c r="AF340" s="21"/>
      <c r="AG340" s="26"/>
      <c r="AH340" s="141"/>
    </row>
    <row r="341" spans="1:34" customFormat="1" ht="70.5" customHeight="1" x14ac:dyDescent="0.35">
      <c r="A341" s="61">
        <v>340</v>
      </c>
      <c r="B341" s="17">
        <v>45619</v>
      </c>
      <c r="C341" s="125" t="s">
        <v>1793</v>
      </c>
      <c r="D341" s="7">
        <v>32453996</v>
      </c>
      <c r="E341" s="6" t="s">
        <v>1802</v>
      </c>
      <c r="F341" s="6" t="s">
        <v>1803</v>
      </c>
      <c r="G341" s="6" t="str">
        <f t="shared" si="18"/>
        <v>Gloria López Mira</v>
      </c>
      <c r="H341" s="7" t="s">
        <v>36</v>
      </c>
      <c r="I341" s="19">
        <v>18127</v>
      </c>
      <c r="J341" s="8">
        <f t="shared" si="19"/>
        <v>75</v>
      </c>
      <c r="K341" s="113" t="s">
        <v>48</v>
      </c>
      <c r="L341" s="7">
        <v>3104403287</v>
      </c>
      <c r="M341" s="7" t="s">
        <v>720</v>
      </c>
      <c r="N341" s="7"/>
      <c r="O341" s="7" t="s">
        <v>80</v>
      </c>
      <c r="P341" s="7" t="s">
        <v>52</v>
      </c>
      <c r="Q341" s="7" t="s">
        <v>1793</v>
      </c>
      <c r="R341" s="7" t="s">
        <v>1793</v>
      </c>
      <c r="S341" s="7" t="s">
        <v>131</v>
      </c>
      <c r="T341" s="131" t="s">
        <v>1804</v>
      </c>
      <c r="U341" s="132" t="s">
        <v>43</v>
      </c>
      <c r="V341" s="26" t="s">
        <v>1488</v>
      </c>
      <c r="W341" s="13"/>
      <c r="X341" s="21" t="s">
        <v>461</v>
      </c>
      <c r="Y341" s="21">
        <v>103</v>
      </c>
      <c r="Z341" s="21">
        <v>57</v>
      </c>
      <c r="AA341" s="21">
        <v>53</v>
      </c>
      <c r="AB341" s="21">
        <v>1.52</v>
      </c>
      <c r="AC341" s="81">
        <f t="shared" si="17"/>
        <v>22.939750692520775</v>
      </c>
      <c r="AD341" s="21" t="s">
        <v>60</v>
      </c>
      <c r="AE341" s="13" t="s">
        <v>46</v>
      </c>
      <c r="AF341" s="21"/>
      <c r="AG341" s="26"/>
      <c r="AH341" s="141"/>
    </row>
    <row r="342" spans="1:34" customFormat="1" ht="70.5" customHeight="1" x14ac:dyDescent="0.35">
      <c r="A342" s="61">
        <v>341</v>
      </c>
      <c r="B342" s="17">
        <v>45619</v>
      </c>
      <c r="C342" s="125" t="s">
        <v>1793</v>
      </c>
      <c r="D342" s="7">
        <v>42889746</v>
      </c>
      <c r="E342" s="6" t="s">
        <v>1805</v>
      </c>
      <c r="F342" s="6" t="s">
        <v>1806</v>
      </c>
      <c r="G342" s="6" t="str">
        <f t="shared" si="18"/>
        <v>Doris Elena Ortega Jaramillo</v>
      </c>
      <c r="H342" s="7" t="s">
        <v>36</v>
      </c>
      <c r="I342" s="19">
        <v>24183</v>
      </c>
      <c r="J342" s="8">
        <f t="shared" si="19"/>
        <v>58</v>
      </c>
      <c r="K342" s="22" t="s">
        <v>37</v>
      </c>
      <c r="L342" s="7">
        <v>3014716697</v>
      </c>
      <c r="M342" s="7" t="s">
        <v>817</v>
      </c>
      <c r="N342" s="7"/>
      <c r="O342" s="7" t="s">
        <v>143</v>
      </c>
      <c r="P342" s="7" t="s">
        <v>40</v>
      </c>
      <c r="Q342" s="7" t="s">
        <v>1793</v>
      </c>
      <c r="R342" s="7" t="s">
        <v>1793</v>
      </c>
      <c r="S342" s="7" t="s">
        <v>131</v>
      </c>
      <c r="T342" s="131" t="s">
        <v>1807</v>
      </c>
      <c r="U342" s="13" t="s">
        <v>55</v>
      </c>
      <c r="V342" s="26" t="s">
        <v>593</v>
      </c>
      <c r="W342" s="13"/>
      <c r="X342" s="21" t="s">
        <v>461</v>
      </c>
      <c r="Y342" s="21">
        <v>105</v>
      </c>
      <c r="Z342" s="21">
        <v>86</v>
      </c>
      <c r="AA342" s="21">
        <v>58</v>
      </c>
      <c r="AB342" s="21">
        <v>1.53</v>
      </c>
      <c r="AC342" s="81">
        <f t="shared" si="17"/>
        <v>24.776795249690291</v>
      </c>
      <c r="AD342" s="21" t="s">
        <v>60</v>
      </c>
      <c r="AE342" s="13" t="s">
        <v>56</v>
      </c>
      <c r="AF342" s="134" t="s">
        <v>1808</v>
      </c>
      <c r="AG342" s="137" t="s">
        <v>399</v>
      </c>
      <c r="AH342" s="141"/>
    </row>
    <row r="343" spans="1:34" customFormat="1" ht="70.5" customHeight="1" x14ac:dyDescent="0.35">
      <c r="A343" s="61">
        <v>342</v>
      </c>
      <c r="B343" s="17">
        <v>45619</v>
      </c>
      <c r="C343" s="125" t="s">
        <v>1793</v>
      </c>
      <c r="D343" s="7">
        <v>42865240</v>
      </c>
      <c r="E343" s="6" t="s">
        <v>1809</v>
      </c>
      <c r="F343" s="6" t="s">
        <v>1810</v>
      </c>
      <c r="G343" s="6" t="str">
        <f t="shared" si="18"/>
        <v>Luz Miriam Ospina Vélez</v>
      </c>
      <c r="H343" s="7" t="s">
        <v>36</v>
      </c>
      <c r="I343" s="19">
        <v>21039</v>
      </c>
      <c r="J343" s="8">
        <f t="shared" si="19"/>
        <v>67</v>
      </c>
      <c r="K343" s="22" t="s">
        <v>37</v>
      </c>
      <c r="L343" s="7">
        <v>4086988</v>
      </c>
      <c r="M343" s="7" t="s">
        <v>758</v>
      </c>
      <c r="N343" s="21" t="s">
        <v>1811</v>
      </c>
      <c r="O343" s="7" t="s">
        <v>143</v>
      </c>
      <c r="P343" s="7" t="s">
        <v>40</v>
      </c>
      <c r="Q343" s="7" t="s">
        <v>1793</v>
      </c>
      <c r="R343" s="7" t="s">
        <v>1793</v>
      </c>
      <c r="S343" s="7" t="s">
        <v>157</v>
      </c>
      <c r="T343" s="131" t="s">
        <v>1780</v>
      </c>
      <c r="U343" s="13" t="s">
        <v>55</v>
      </c>
      <c r="V343" s="26" t="s">
        <v>1812</v>
      </c>
      <c r="W343" s="13"/>
      <c r="X343" s="21" t="s">
        <v>461</v>
      </c>
      <c r="Y343" s="21">
        <v>126</v>
      </c>
      <c r="Z343" s="21">
        <v>81</v>
      </c>
      <c r="AA343" s="21">
        <v>68</v>
      </c>
      <c r="AB343" s="21">
        <v>1.55</v>
      </c>
      <c r="AC343" s="81">
        <f t="shared" si="17"/>
        <v>28.303850156087407</v>
      </c>
      <c r="AD343" s="21" t="s">
        <v>60</v>
      </c>
      <c r="AE343" s="13" t="s">
        <v>56</v>
      </c>
      <c r="AF343" s="134" t="s">
        <v>673</v>
      </c>
      <c r="AG343" s="13" t="s">
        <v>439</v>
      </c>
      <c r="AH343" s="141"/>
    </row>
    <row r="344" spans="1:34" customFormat="1" ht="70.5" customHeight="1" x14ac:dyDescent="0.35">
      <c r="A344" s="61">
        <v>343</v>
      </c>
      <c r="B344" s="17">
        <v>45619</v>
      </c>
      <c r="C344" s="125" t="s">
        <v>1793</v>
      </c>
      <c r="D344" s="7">
        <v>43876860</v>
      </c>
      <c r="E344" s="6" t="s">
        <v>1813</v>
      </c>
      <c r="F344" s="6" t="s">
        <v>1814</v>
      </c>
      <c r="G344" s="6" t="str">
        <f t="shared" si="18"/>
        <v>Sandra Milena Jaramillo Ospina</v>
      </c>
      <c r="H344" s="7" t="s">
        <v>36</v>
      </c>
      <c r="I344" s="19">
        <v>29907</v>
      </c>
      <c r="J344" s="8">
        <f t="shared" si="19"/>
        <v>43</v>
      </c>
      <c r="K344" s="22" t="s">
        <v>37</v>
      </c>
      <c r="L344" s="7">
        <v>3053365974</v>
      </c>
      <c r="M344" s="7" t="s">
        <v>720</v>
      </c>
      <c r="N344" s="21" t="s">
        <v>1811</v>
      </c>
      <c r="O344" s="7" t="s">
        <v>51</v>
      </c>
      <c r="P344" s="7" t="s">
        <v>40</v>
      </c>
      <c r="Q344" s="7" t="s">
        <v>1793</v>
      </c>
      <c r="R344" s="7" t="s">
        <v>1793</v>
      </c>
      <c r="S344" s="7" t="s">
        <v>157</v>
      </c>
      <c r="T344" s="131" t="s">
        <v>1815</v>
      </c>
      <c r="U344" s="13" t="s">
        <v>55</v>
      </c>
      <c r="V344" s="26" t="s">
        <v>1816</v>
      </c>
      <c r="W344" s="13"/>
      <c r="X344" s="21" t="s">
        <v>461</v>
      </c>
      <c r="Y344" s="21">
        <v>120</v>
      </c>
      <c r="Z344" s="21">
        <v>80</v>
      </c>
      <c r="AA344" s="21">
        <v>53</v>
      </c>
      <c r="AB344" s="21">
        <v>1.55</v>
      </c>
      <c r="AC344" s="81">
        <f t="shared" si="17"/>
        <v>22.060353798126947</v>
      </c>
      <c r="AD344" s="21" t="s">
        <v>60</v>
      </c>
      <c r="AE344" s="13" t="s">
        <v>46</v>
      </c>
      <c r="AF344" s="21"/>
      <c r="AG344" s="26"/>
      <c r="AH344" s="141"/>
    </row>
    <row r="345" spans="1:34" customFormat="1" ht="70.5" customHeight="1" x14ac:dyDescent="0.35">
      <c r="A345" s="61">
        <v>344</v>
      </c>
      <c r="B345" s="17">
        <v>45619</v>
      </c>
      <c r="C345" s="125" t="s">
        <v>1793</v>
      </c>
      <c r="D345" s="7">
        <v>70563030</v>
      </c>
      <c r="E345" s="6" t="s">
        <v>1817</v>
      </c>
      <c r="F345" s="6" t="s">
        <v>1818</v>
      </c>
      <c r="G345" s="6" t="str">
        <f t="shared" si="18"/>
        <v xml:space="preserve">Francisco  Ossa </v>
      </c>
      <c r="H345" s="7" t="s">
        <v>62</v>
      </c>
      <c r="I345" s="19">
        <v>23861</v>
      </c>
      <c r="J345" s="8">
        <f t="shared" si="19"/>
        <v>59</v>
      </c>
      <c r="K345" s="22" t="s">
        <v>74</v>
      </c>
      <c r="L345" s="7">
        <v>3015712340</v>
      </c>
      <c r="M345" s="7" t="s">
        <v>720</v>
      </c>
      <c r="N345" s="25" t="s">
        <v>1819</v>
      </c>
      <c r="O345" s="7" t="s">
        <v>51</v>
      </c>
      <c r="P345" s="7" t="s">
        <v>40</v>
      </c>
      <c r="Q345" s="7" t="s">
        <v>1793</v>
      </c>
      <c r="R345" s="7" t="s">
        <v>1793</v>
      </c>
      <c r="S345" s="7" t="s">
        <v>131</v>
      </c>
      <c r="T345" s="131" t="s">
        <v>1820</v>
      </c>
      <c r="U345" s="132" t="s">
        <v>43</v>
      </c>
      <c r="V345" s="21" t="s">
        <v>593</v>
      </c>
      <c r="W345" s="13"/>
      <c r="X345" s="21" t="s">
        <v>461</v>
      </c>
      <c r="Y345" s="21">
        <v>115</v>
      </c>
      <c r="Z345" s="21">
        <v>80</v>
      </c>
      <c r="AA345" s="21">
        <v>66</v>
      </c>
      <c r="AB345" s="21">
        <v>1.65</v>
      </c>
      <c r="AC345" s="81">
        <f t="shared" si="17"/>
        <v>24.242424242424246</v>
      </c>
      <c r="AD345" s="21" t="s">
        <v>60</v>
      </c>
      <c r="AE345" s="13" t="s">
        <v>46</v>
      </c>
      <c r="AF345" s="21"/>
      <c r="AG345" s="26"/>
      <c r="AH345" s="141" t="s">
        <v>1821</v>
      </c>
    </row>
  </sheetData>
  <hyperlinks>
    <hyperlink ref="N141" r:id="rId1" xr:uid="{257090F7-4B25-458F-A4CE-2E3D85CB3027}"/>
    <hyperlink ref="N144" r:id="rId2" xr:uid="{16E9F366-4DE1-4F01-A6E4-589C16510504}"/>
    <hyperlink ref="N149" r:id="rId3" xr:uid="{A0549EDD-CE7B-4964-8305-44B7700195CC}"/>
    <hyperlink ref="N151" r:id="rId4" xr:uid="{06EF1A36-8C8D-48E2-B8BE-DF5A75FF532A}"/>
    <hyperlink ref="N152" r:id="rId5" xr:uid="{BA2153DB-F61F-4E0F-92E5-FEC81C954940}"/>
    <hyperlink ref="N154" r:id="rId6" xr:uid="{C41B6690-B0E5-4F42-BF6E-5838FE852145}"/>
    <hyperlink ref="N156" r:id="rId7" xr:uid="{D09F47F8-6D05-4843-B9D1-79A34455901F}"/>
    <hyperlink ref="N157" r:id="rId8" xr:uid="{B330C2BB-4ABC-4705-9404-EDBC79F05462}"/>
    <hyperlink ref="N162" r:id="rId9" xr:uid="{EF49792C-3D85-45D4-B1F8-8599CB1611B7}"/>
    <hyperlink ref="N158" r:id="rId10" xr:uid="{35ECFF92-79BF-46E1-91DE-54C51C45BE8C}"/>
    <hyperlink ref="N164" r:id="rId11" xr:uid="{EEA3BF67-DF0A-43C8-A106-026FDEEE48FE}"/>
    <hyperlink ref="N165" r:id="rId12" xr:uid="{EA5DE7C0-CF23-4E2B-BED8-168486AC815E}"/>
    <hyperlink ref="N166" r:id="rId13" xr:uid="{A990ED05-BC4E-4511-8DEE-68098FCD44CC}"/>
    <hyperlink ref="N167" r:id="rId14" xr:uid="{A5B4261A-59C1-40B0-A817-A8C5B69AA8D0}"/>
    <hyperlink ref="N172" r:id="rId15" xr:uid="{12F0A8CF-D2D9-4410-B2D5-11FBB7C2687C}"/>
    <hyperlink ref="N173" r:id="rId16" xr:uid="{4BFF14E9-9867-425F-B5DA-724846CB940C}"/>
    <hyperlink ref="N177" r:id="rId17" xr:uid="{FDF7EC63-1B06-47F6-AA82-54767221E281}"/>
    <hyperlink ref="N179" r:id="rId18" xr:uid="{A03C07B3-F0E3-4B9A-8EEF-2C7CCACC0889}"/>
    <hyperlink ref="N181" r:id="rId19" xr:uid="{5D0A98AF-64EE-4B54-83DC-20AC70A9F80D}"/>
    <hyperlink ref="N182" r:id="rId20" xr:uid="{AAD21B5D-F1D3-47D5-B53D-58BA53D983D8}"/>
    <hyperlink ref="N183" r:id="rId21" xr:uid="{77ECC26C-5AFC-46B4-A477-3AD88F375B72}"/>
    <hyperlink ref="N208" r:id="rId22" xr:uid="{8EEF39B0-3D57-4D89-BC24-0DFD9C070D95}"/>
    <hyperlink ref="N207" r:id="rId23" xr:uid="{976D9F10-8748-4453-9EC3-9872E760B222}"/>
    <hyperlink ref="N205" r:id="rId24" xr:uid="{81B97623-E4D6-4EAE-B616-CCE3F7D65823}"/>
    <hyperlink ref="N203" r:id="rId25" xr:uid="{3EE9E65A-C2B7-4444-8ECE-BD9D3B767827}"/>
    <hyperlink ref="N200" r:id="rId26" xr:uid="{675AC221-DEC8-45B1-A212-F892EEE77242}"/>
    <hyperlink ref="N197" r:id="rId27" xr:uid="{DDF880CF-51BB-46A4-BCEF-507E190AA132}"/>
    <hyperlink ref="N194" r:id="rId28" xr:uid="{364559DA-1AAA-4E56-9059-7D99079433EE}"/>
    <hyperlink ref="N191" r:id="rId29" xr:uid="{5D2C1871-5D5F-4E28-AFB6-63B12D30D653}"/>
    <hyperlink ref="N186" r:id="rId30" xr:uid="{885FE279-31FE-4F62-90C5-0BF56F602481}"/>
    <hyperlink ref="N228" r:id="rId31" xr:uid="{6DBB9263-4247-410A-96FB-BB5D1290744C}"/>
    <hyperlink ref="N218" r:id="rId32" xr:uid="{0C0C8F99-D2B8-4B3D-8FFF-4FC2A2152D1C}"/>
    <hyperlink ref="N219" r:id="rId33" xr:uid="{57E26F53-8F90-4D7C-81C0-6DBB61D8ED2E}"/>
    <hyperlink ref="N223" r:id="rId34" xr:uid="{B7156133-CB55-4423-9755-E40827AF239D}"/>
    <hyperlink ref="N224" r:id="rId35" xr:uid="{335652C9-469E-4CB7-868E-9AD3BA199407}"/>
    <hyperlink ref="N222" r:id="rId36" xr:uid="{390B08A8-ABCA-4E78-B818-D1D743F79757}"/>
    <hyperlink ref="N225" r:id="rId37" xr:uid="{A529972A-62F1-4BC0-B849-76611B5748E9}"/>
    <hyperlink ref="N226" r:id="rId38" xr:uid="{6EB0D42B-F223-40EC-B387-40E349DE88AB}"/>
    <hyperlink ref="N227" r:id="rId39" xr:uid="{77D64891-0EF9-46AB-B0B6-472F8B1EC0FC}"/>
    <hyperlink ref="N229" r:id="rId40" xr:uid="{42F1896F-1E6D-4F6F-B254-FADDF1B12B42}"/>
    <hyperlink ref="N230" r:id="rId41" xr:uid="{12119710-FA1F-4563-A7F8-A7367552B5D4}"/>
    <hyperlink ref="N231" r:id="rId42" xr:uid="{5B05839A-444C-437A-9E1E-8E6D6D633C27}"/>
    <hyperlink ref="N232" r:id="rId43" xr:uid="{76DC3A21-ED74-4350-AFFE-776EC08158A2}"/>
    <hyperlink ref="N235" r:id="rId44" xr:uid="{672657DF-62E9-4A47-8C33-BC44105BCC7A}"/>
    <hyperlink ref="N236" r:id="rId45" xr:uid="{32E77D00-B1B9-44DC-941F-DAE15EB28C0E}"/>
    <hyperlink ref="N237" r:id="rId46" xr:uid="{AAE84539-B072-4718-A820-3FC981375915}"/>
    <hyperlink ref="N238" r:id="rId47" xr:uid="{45BEBF58-2F0C-4DB7-8599-236C0BAF51CC}"/>
    <hyperlink ref="N239" r:id="rId48" xr:uid="{D226F639-D4C6-4E98-B4F2-57C96D3FD369}"/>
    <hyperlink ref="N240" r:id="rId49" xr:uid="{A138E99D-B15D-484B-8353-1A67B5ABB410}"/>
    <hyperlink ref="N241" r:id="rId50" xr:uid="{A9DC9883-567F-4D94-802D-55D7CB3B11DC}"/>
    <hyperlink ref="N242" r:id="rId51" xr:uid="{05C46BEF-2A3A-4331-8840-77E1C7FD3A44}"/>
    <hyperlink ref="N243" r:id="rId52" xr:uid="{92730937-5C27-46EB-B231-21CBE632FBA9}"/>
    <hyperlink ref="N244" r:id="rId53" xr:uid="{61348AFB-B6EA-487C-8620-97BCC0E7B3FE}"/>
    <hyperlink ref="N254" r:id="rId54" xr:uid="{88000C6A-BCCD-423B-8ED5-8B05F1D354EF}"/>
    <hyperlink ref="N245" r:id="rId55" xr:uid="{5A534994-B839-490F-AABD-060315AF174F}"/>
    <hyperlink ref="N246" r:id="rId56" xr:uid="{B148ABF1-D7E7-4A86-8529-2A903A9992F9}"/>
    <hyperlink ref="N247" r:id="rId57" xr:uid="{BB2C1C7F-2ED8-4610-8906-6C6F56F2D0FF}"/>
    <hyperlink ref="N248" r:id="rId58" xr:uid="{FBAF400D-9F4B-4119-81EE-CB9516523015}"/>
    <hyperlink ref="N250" r:id="rId59" xr:uid="{B0E4ADC5-97CB-44EB-9D3C-07576FD08E13}"/>
    <hyperlink ref="N252" r:id="rId60" xr:uid="{5BA197B6-C864-4985-82C3-A52C65EC44C8}"/>
    <hyperlink ref="N253" r:id="rId61" xr:uid="{0808A236-0645-4AE3-B881-D7CD0FA0AB83}"/>
    <hyperlink ref="N257" r:id="rId62" xr:uid="{FDE3BBC1-014A-4421-A6C9-919256CBC2C8}"/>
    <hyperlink ref="N268" r:id="rId63" xr:uid="{50A7FE99-3B8D-4F10-B1DF-BC6E299F16B8}"/>
    <hyperlink ref="N260" r:id="rId64" xr:uid="{EC141177-1FEE-47EB-B654-FAB48D410739}"/>
    <hyperlink ref="N262" r:id="rId65" xr:uid="{CD2261CC-B086-402C-B5E1-32FD808ECEC5}"/>
    <hyperlink ref="N267" r:id="rId66" xr:uid="{644D1D4D-D55E-49A5-A65D-C43B18F396AE}"/>
    <hyperlink ref="N285" r:id="rId67" xr:uid="{A8CEECE2-C82E-4ED2-8D6C-3040E2F7168F}"/>
    <hyperlink ref="N282" r:id="rId68" xr:uid="{2DDC8023-1A37-4325-948B-6CD6B4FBBF3D}"/>
    <hyperlink ref="N281" r:id="rId69" xr:uid="{15BAE5ED-77AC-483E-93D8-0EE21B9D5C4F}"/>
    <hyperlink ref="N273" r:id="rId70" xr:uid="{9CA6B048-A955-4274-97D5-EA75F589F7A9}"/>
    <hyperlink ref="N280" r:id="rId71" xr:uid="{3D0452DA-F26A-4474-8D96-391E31CA45B1}"/>
    <hyperlink ref="N275" r:id="rId72" xr:uid="{46B90BB9-E465-46AA-9894-3C6392F9E63B}"/>
    <hyperlink ref="N274" r:id="rId73" xr:uid="{0BC44561-44BF-4639-B29D-55B7C0766AE0}"/>
    <hyperlink ref="N292" r:id="rId74" xr:uid="{58D317D8-3188-4687-8E41-EF6E6EE6E01D}"/>
    <hyperlink ref="N288" r:id="rId75" xr:uid="{618AB14C-041D-490C-A6E7-C8B5D13D1D17}"/>
    <hyperlink ref="N297" r:id="rId76" xr:uid="{9BBB95FC-843E-4430-A9A5-4527819D18BD}"/>
    <hyperlink ref="N293" r:id="rId77" xr:uid="{26DE74EC-CC1D-49A0-A0F6-349EBA84AE0B}"/>
    <hyperlink ref="N299" r:id="rId78" xr:uid="{C3B1296A-FCEF-4803-BB19-BA33B5FACD03}"/>
    <hyperlink ref="N308" r:id="rId79" xr:uid="{6A59CBAE-DBF9-423D-A6DF-FB5C9148BA0B}"/>
    <hyperlink ref="N317" r:id="rId80" xr:uid="{72214641-4743-4DF6-B602-C00EB9C83D88}"/>
    <hyperlink ref="N310" r:id="rId81" xr:uid="{2C7547C6-37F9-45C3-B198-2D54B3037444}"/>
    <hyperlink ref="N309" r:id="rId82" xr:uid="{EBA0D082-7148-4026-AED9-94BFFFD82B21}"/>
    <hyperlink ref="N318" r:id="rId83" xr:uid="{6F7026FD-155D-4584-B86E-8A8FECFE3673}"/>
    <hyperlink ref="N319" r:id="rId84" xr:uid="{11D3268D-1E73-477A-9D80-578708C7B52C}"/>
    <hyperlink ref="N320" r:id="rId85" xr:uid="{CC0DE91B-08BC-4325-A093-262D5A609145}"/>
    <hyperlink ref="N322" r:id="rId86" xr:uid="{8C278FA8-3495-44D1-AD5D-783FBDD6D967}"/>
    <hyperlink ref="N323" r:id="rId87" xr:uid="{A56D634B-EE5D-42C2-B9C0-FF4488431AF2}"/>
    <hyperlink ref="N324" r:id="rId88" xr:uid="{09917AE7-C7D4-461B-ADA0-A54F8812FBAE}"/>
    <hyperlink ref="N326" r:id="rId89" xr:uid="{17F74DA5-2A8E-484F-A088-5B76D054EAE6}"/>
    <hyperlink ref="N327" r:id="rId90" xr:uid="{3069A71D-6B8E-4FDA-A880-2D63E8AF9AB0}"/>
    <hyperlink ref="N337" r:id="rId91" xr:uid="{5F771E87-6044-4EFB-9A69-737ECE986899}"/>
    <hyperlink ref="N336" r:id="rId92" xr:uid="{166C137F-3578-4E50-BB28-340B3EF0BC7B}"/>
    <hyperlink ref="N333" r:id="rId93" xr:uid="{1F97503C-0365-46F2-9183-6FD08DDCC294}"/>
    <hyperlink ref="N331" r:id="rId94" xr:uid="{FD94A6C9-9750-40DB-A355-74CAC94F9F9D}"/>
    <hyperlink ref="N329" r:id="rId95" xr:uid="{6C175D45-0B6C-4DB8-B510-C7748CE27F3B}"/>
    <hyperlink ref="N330" r:id="rId96" xr:uid="{F785D8B2-0F94-4805-90A7-1301154A4CF2}"/>
    <hyperlink ref="N332" r:id="rId97" xr:uid="{314FF869-4987-4EEA-A5D6-FB72139E834D}"/>
    <hyperlink ref="N345" r:id="rId98" xr:uid="{F400C88C-E20C-4FEE-AE00-39341D0CB92F}"/>
    <hyperlink ref="N3" r:id="rId99" display="mailto:monagladyspl@gmail.com" xr:uid="{0AA16592-1894-4E60-89DA-E74220724AD1}"/>
    <hyperlink ref="N9" r:id="rId100" display="mailto:lmarinaroldan49@gmail.com" xr:uid="{D9FCA1CA-D90F-42E1-B6FF-3449D3EEBA60}"/>
    <hyperlink ref="N10" r:id="rId101" display="mailto:fama3153@hotmail.com" xr:uid="{AF722FA0-EC09-489B-A71D-D3D295E4FC18}"/>
    <hyperlink ref="N12" r:id="rId102" display="mailto:malimarcruz@gmail.com" xr:uid="{9FF4D8FB-C4B9-4EDE-876B-4A2411F47EE1}"/>
    <hyperlink ref="N13" r:id="rId103" display="mailto:solrpo1@hotmail.com" xr:uid="{DC3A1DF5-EBCF-46B2-88ED-1B7E030A47D8}"/>
    <hyperlink ref="N16" r:id="rId104" display="mailto:danielabolivar2@gmail.com" xr:uid="{B01575B4-2726-4AC0-BCB6-5D5F23AF0D5B}"/>
    <hyperlink ref="N17" r:id="rId105" xr:uid="{E14E9534-AC46-4A99-9BB9-893EAC1853FA}"/>
    <hyperlink ref="N21" r:id="rId106" xr:uid="{49282A1D-BD51-40D9-B775-235FF36F22C3}"/>
    <hyperlink ref="N27" r:id="rId107" xr:uid="{9E36D68C-1192-44B5-A0E0-EE51FC22842E}"/>
    <hyperlink ref="N31" r:id="rId108" xr:uid="{2BB28011-BDCC-4EA0-B162-C6D51D49800C}"/>
    <hyperlink ref="N32" r:id="rId109" xr:uid="{95385752-F3E5-4BFB-9E4F-07C70F8C91D3}"/>
    <hyperlink ref="N33" r:id="rId110" xr:uid="{244B193C-0AE7-4C28-BF99-D942CF9B0BFE}"/>
    <hyperlink ref="N37" r:id="rId111" xr:uid="{52843033-DFF6-4C13-A6D5-171963627893}"/>
    <hyperlink ref="N38" r:id="rId112" xr:uid="{02D2EAC1-CFBD-417B-B5DC-B00E07BDC8B4}"/>
    <hyperlink ref="N39" r:id="rId113" xr:uid="{A27BC3E6-6DFA-409B-B9FF-FCC348D2FD7F}"/>
    <hyperlink ref="N40" r:id="rId114" xr:uid="{CEEDA89F-F4D7-49FA-B77E-52AF3D95BB73}"/>
    <hyperlink ref="N20" r:id="rId115" xr:uid="{1918C213-BE3D-432D-B2AC-8A3872C8F2D1}"/>
    <hyperlink ref="N24" r:id="rId116" xr:uid="{DCD2026E-A741-4950-8E14-208EF40469FB}"/>
    <hyperlink ref="N25" r:id="rId117" xr:uid="{A8C19F5B-D5B9-4464-93AB-C37F83729ADD}"/>
    <hyperlink ref="N19" r:id="rId118" xr:uid="{2F3CDA6B-E5C4-4911-9A4F-60503F867009}"/>
    <hyperlink ref="N29" r:id="rId119" xr:uid="{90532843-8434-4AE0-AF72-B63DB7C1EF4B}"/>
    <hyperlink ref="N30" r:id="rId120" xr:uid="{973BD507-14BB-4670-92E5-1F2F45A3AF15}"/>
    <hyperlink ref="N35" r:id="rId121" xr:uid="{FF5C0AAB-09C1-468C-94D5-8DD6238011E1}"/>
    <hyperlink ref="N36" r:id="rId122" xr:uid="{80CB4A53-D8DC-4081-B150-B367A411EC03}"/>
    <hyperlink ref="D49" r:id="rId123" display="8284742" xr:uid="{F6DC8215-7112-43F5-8EA1-5BDB75FE0412}"/>
    <hyperlink ref="N41" r:id="rId124" xr:uid="{390D04A1-3345-47DB-A820-93B3ED0DCB38}"/>
    <hyperlink ref="N42" r:id="rId125" xr:uid="{A996BC9F-825B-42F0-B7E5-D3D5CDFE5397}"/>
    <hyperlink ref="N43" r:id="rId126" xr:uid="{63D5BA19-9022-475A-BECA-AAEACE95AD3B}"/>
    <hyperlink ref="N44" r:id="rId127" xr:uid="{3A51646E-7744-40E0-9DEC-22F9CF022633}"/>
    <hyperlink ref="N48" r:id="rId128" xr:uid="{C0888253-50CA-4FC6-A8DC-DEB736939699}"/>
    <hyperlink ref="N50" r:id="rId129" xr:uid="{354F01C0-D6BA-4068-A359-B78BF57377F6}"/>
    <hyperlink ref="N51" r:id="rId130" xr:uid="{E5F53CE6-0B61-415A-9480-643FBB87B4B3}"/>
    <hyperlink ref="N53" r:id="rId131" xr:uid="{7BED7DFA-896C-4D88-8E50-0877E1E98E0D}"/>
    <hyperlink ref="N54" r:id="rId132" xr:uid="{FEACE9B6-4DAF-419F-8850-708A21064E87}"/>
    <hyperlink ref="N49" r:id="rId133" xr:uid="{A573BA73-FACD-48AC-BE01-E45D9821198C}"/>
    <hyperlink ref="N56:N57" r:id="rId134" display="cesariozapata25@gmail.com" xr:uid="{04F189FF-5E6F-4520-9F27-B0E7E89ACB53}"/>
    <hyperlink ref="N55" r:id="rId135" xr:uid="{670390C9-5902-430E-9A88-0D2A91C7269A}"/>
    <hyperlink ref="N52" r:id="rId136" xr:uid="{F61084F6-7E7F-4B7C-952F-344E7CB80191}"/>
    <hyperlink ref="N46" r:id="rId137" xr:uid="{32453789-6BE6-4E57-BDC8-8F8C1B2D30CE}"/>
    <hyperlink ref="N58" r:id="rId138" xr:uid="{9C4DAD6C-0B08-4FB7-9B89-3E344871F74B}"/>
    <hyperlink ref="N60" r:id="rId139" xr:uid="{718D4A79-4ABB-40AE-B7C2-A7BB13D14E76}"/>
    <hyperlink ref="N59" r:id="rId140" xr:uid="{3E91E1EE-D5BF-4E48-AF0A-1E9761FB163A}"/>
    <hyperlink ref="N61" r:id="rId141" xr:uid="{805F3C3A-4E08-44E8-BF06-F8B098D2D705}"/>
    <hyperlink ref="N62" r:id="rId142" xr:uid="{523BC0C2-7C1E-4F51-A058-3B8D765CB05E}"/>
    <hyperlink ref="N63" r:id="rId143" xr:uid="{C8924EA6-14B5-4832-A885-0602FB583E64}"/>
    <hyperlink ref="N66" r:id="rId144" xr:uid="{7B4DB527-086C-4788-8BFF-1F6405659D2C}"/>
    <hyperlink ref="N67" r:id="rId145" xr:uid="{A66C21F6-C08F-4F2F-AA7F-828FCFB0E255}"/>
    <hyperlink ref="N73" r:id="rId146" xr:uid="{C94396A3-5DBC-4A64-A5C3-2F4CACCE3894}"/>
    <hyperlink ref="N76" r:id="rId147" xr:uid="{FBFE8BF8-6F2F-4761-9CB2-CC5E1935DCD7}"/>
    <hyperlink ref="N77" r:id="rId148" xr:uid="{4BA5CECB-5EB1-47E5-B799-23C93ECFEF8A}"/>
    <hyperlink ref="N79" r:id="rId149" display="mailto:daniq19@hotmail.com" xr:uid="{150AB8FE-2DB2-417C-AF47-5E04B5C9C7A8}"/>
    <hyperlink ref="N80" r:id="rId150" display="mailto:alejandrags28@gmail.com" xr:uid="{17AF8EFA-019E-4BD8-9FA6-1B8F4E358386}"/>
    <hyperlink ref="N81" r:id="rId151" display="mailto:amontoya16@gmail.com" xr:uid="{7BB85305-B53C-4086-A16B-92B4B7A096DF}"/>
    <hyperlink ref="N85" r:id="rId152" display="mailto:paulaandreazuluaga24@gmail.com" xr:uid="{330B0A2E-7D99-4CD0-A974-6B6142C12973}"/>
    <hyperlink ref="N86" r:id="rId153" display="mailto:palvaqui@hotmail.com" xr:uid="{9C2925DF-32AD-4D93-88BD-899C5A2AE852}"/>
    <hyperlink ref="N88" r:id="rId154" display="mailto:monica0765@hotmail.com" xr:uid="{074732E6-09BD-4B0B-81C6-1ED3D4BADB07}"/>
    <hyperlink ref="N122" r:id="rId155" xr:uid="{97D686B7-D73D-4642-B954-3B63A88E9666}"/>
    <hyperlink ref="N125" r:id="rId156" xr:uid="{38695F5D-E1A3-4040-82B9-CF095623A05F}"/>
    <hyperlink ref="N117" r:id="rId157" xr:uid="{CC558312-B68F-4679-B0E9-5E8394BA68F3}"/>
    <hyperlink ref="N132" r:id="rId158" xr:uid="{C54BBE82-F2B1-4B91-BEE1-A13317F99D55}"/>
    <hyperlink ref="N140" r:id="rId159" xr:uid="{44509487-8C54-4831-95AD-02BF95C9DF2E}"/>
    <hyperlink ref="N119" r:id="rId160" xr:uid="{35328557-29E8-49F1-BDD7-5561B678D83D}"/>
    <hyperlink ref="N121" r:id="rId161" xr:uid="{DF90CD5E-8AF4-460A-98BB-96682BC9337B}"/>
    <hyperlink ref="N123" r:id="rId162" xr:uid="{D27DE4A9-15C4-468A-A9B5-55F3D08623B5}"/>
    <hyperlink ref="N126" r:id="rId163" xr:uid="{14A8C032-7048-4966-A944-CBBEA746B0F8}"/>
    <hyperlink ref="N127" r:id="rId164" xr:uid="{706991BA-E891-4539-909E-04C426363BD9}"/>
    <hyperlink ref="N128" r:id="rId165" xr:uid="{B0653B6E-E28B-4434-B1FD-DB19E71B9871}"/>
    <hyperlink ref="N129" r:id="rId166" xr:uid="{B81BA874-F237-4BDA-97AA-92754F84DFD4}"/>
    <hyperlink ref="N130" r:id="rId167" xr:uid="{595A9126-2754-40DE-A3EA-81FD6BC14095}"/>
    <hyperlink ref="N131" r:id="rId168" xr:uid="{BAA0BD6B-9A24-482D-80B9-50F48C504664}"/>
    <hyperlink ref="N133" r:id="rId169" xr:uid="{45E61DB3-45B6-4A99-A101-317441DBE15A}"/>
    <hyperlink ref="N134" r:id="rId170" xr:uid="{0091FB21-DC58-4A2F-949C-19495548D51E}"/>
    <hyperlink ref="N135" r:id="rId171" xr:uid="{0C8F3B8B-BD87-4580-ADC8-B45DFD034F0A}"/>
    <hyperlink ref="N136" r:id="rId172" xr:uid="{E4FDF355-48D0-4B68-94DE-A75650941456}"/>
    <hyperlink ref="N137" r:id="rId173" xr:uid="{C23A6769-483C-4E64-832A-334D47EFD601}"/>
    <hyperlink ref="N138" r:id="rId174" xr:uid="{FE102675-3E43-44C4-AF58-45E6EC7954D1}"/>
    <hyperlink ref="N139" r:id="rId175" xr:uid="{F7622EAC-279A-4390-A4A5-5B77C0D5F432}"/>
    <hyperlink ref="N90" r:id="rId176" xr:uid="{3669C0F5-2C95-43F7-B39C-A83594FA94CC}"/>
    <hyperlink ref="N92" r:id="rId177" xr:uid="{65F07E48-B389-4350-8A14-AA11877E6DEF}"/>
    <hyperlink ref="N102" r:id="rId178" xr:uid="{7B1B61C7-5EF3-4449-BCD3-1C00B3E9FE86}"/>
    <hyperlink ref="N111" r:id="rId179" xr:uid="{48225954-79AA-4F36-8B37-589CD53CCAFD}"/>
    <hyperlink ref="E68" r:id="rId180" display="https://evolve-hc.net/index.php/Agenda/" xr:uid="{BB438407-80EF-41EE-B081-73FB7B37D520}"/>
    <hyperlink ref="E78" r:id="rId181" display="https://evolve-hc.net/index.php/Agenda/" xr:uid="{0B7583C2-4AFA-4929-878F-65CFD8497506}"/>
    <hyperlink ref="E54" r:id="rId182" display="JORGE ELIECER MOLINA CASTAÑO" xr:uid="{4FE6A3D8-99A0-455B-ACC6-FBE81134A398}"/>
    <hyperlink ref="E50" r:id="rId183" display="DORA BEATRIZ GARCIA VILLA" xr:uid="{FBB345C9-9165-4651-928F-9CD8E0733BC9}"/>
    <hyperlink ref="E46" r:id="rId184" display="TERESA DE JESUS VILLADA VILLADA" xr:uid="{4ADF9F82-14E1-4A82-808E-08C323FCD1BD}"/>
    <hyperlink ref="E45" r:id="rId185" display="OLGA OCAMPO AGUDELO" xr:uid="{03895631-0CEF-456B-964B-941B848B9F35}"/>
    <hyperlink ref="E42" r:id="rId186" display="YANETH BAUTISTA APONTE" xr:uid="{1238F94B-657B-4A04-9D93-99BE31C18DC3}"/>
    <hyperlink ref="E41" r:id="rId187" display="JAIRO RAFAEL GUERRERO MARMOL" xr:uid="{909F9323-A321-40D0-AEF4-B52F14573FEE}"/>
    <hyperlink ref="N4" r:id="rId188" display="mailto:lilianaospina582@gmail.com" xr:uid="{645534E6-2203-44CA-A055-28E49D0A078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E3DD1-1FBA-466E-987F-63306A0FF573}">
  <dimension ref="A2:G68"/>
  <sheetViews>
    <sheetView topLeftCell="A55" zoomScale="92" zoomScaleNormal="99" workbookViewId="0">
      <selection activeCell="A60" sqref="A60:B60"/>
    </sheetView>
  </sheetViews>
  <sheetFormatPr baseColWidth="10" defaultColWidth="11.453125" defaultRowHeight="14.5" x14ac:dyDescent="0.35"/>
  <cols>
    <col min="1" max="1" width="49" customWidth="1"/>
    <col min="2" max="2" width="12.1796875" customWidth="1"/>
    <col min="4" max="4" width="11" customWidth="1"/>
    <col min="5" max="5" width="45.6328125" customWidth="1"/>
  </cols>
  <sheetData>
    <row r="2" spans="1:7" x14ac:dyDescent="0.35">
      <c r="A2" s="172" t="s">
        <v>2876</v>
      </c>
      <c r="B2" s="173">
        <v>344</v>
      </c>
    </row>
    <row r="4" spans="1:7" x14ac:dyDescent="0.35">
      <c r="A4" s="167" t="s">
        <v>2836</v>
      </c>
      <c r="B4" s="168" t="s">
        <v>461</v>
      </c>
      <c r="C4" s="168" t="s">
        <v>2887</v>
      </c>
      <c r="E4" s="158"/>
      <c r="F4" s="158"/>
    </row>
    <row r="5" spans="1:7" x14ac:dyDescent="0.35">
      <c r="A5" t="s">
        <v>2837</v>
      </c>
      <c r="B5" s="166">
        <v>244</v>
      </c>
      <c r="C5" s="170">
        <f>B5/B7</f>
        <v>0.70930232558139539</v>
      </c>
      <c r="F5" s="160"/>
    </row>
    <row r="6" spans="1:7" x14ac:dyDescent="0.35">
      <c r="A6" t="s">
        <v>2838</v>
      </c>
      <c r="B6" s="166">
        <v>100</v>
      </c>
      <c r="C6" s="170">
        <f>B6/B7</f>
        <v>0.29069767441860467</v>
      </c>
      <c r="F6" s="160"/>
    </row>
    <row r="7" spans="1:7" x14ac:dyDescent="0.35">
      <c r="A7" t="s">
        <v>2839</v>
      </c>
      <c r="B7" s="165">
        <f>B5+B6</f>
        <v>344</v>
      </c>
      <c r="C7" s="166"/>
      <c r="F7" s="162"/>
    </row>
    <row r="8" spans="1:7" x14ac:dyDescent="0.35">
      <c r="B8" s="166"/>
      <c r="C8" s="166"/>
    </row>
    <row r="9" spans="1:7" x14ac:dyDescent="0.35">
      <c r="A9" s="167" t="s">
        <v>2840</v>
      </c>
      <c r="B9" s="168" t="s">
        <v>461</v>
      </c>
      <c r="C9" s="168" t="s">
        <v>2887</v>
      </c>
    </row>
    <row r="10" spans="1:7" x14ac:dyDescent="0.35">
      <c r="A10" t="s">
        <v>2841</v>
      </c>
      <c r="B10" s="166">
        <v>4</v>
      </c>
      <c r="C10" s="171">
        <f>B10/B14</f>
        <v>1.1627906976744186E-2</v>
      </c>
      <c r="F10" s="163"/>
    </row>
    <row r="11" spans="1:7" x14ac:dyDescent="0.35">
      <c r="A11" t="s">
        <v>2842</v>
      </c>
      <c r="B11" s="166">
        <v>25</v>
      </c>
      <c r="C11" s="171">
        <f>B11/B14</f>
        <v>7.2674418604651167E-2</v>
      </c>
      <c r="F11" s="163"/>
    </row>
    <row r="12" spans="1:7" x14ac:dyDescent="0.35">
      <c r="A12" t="s">
        <v>2843</v>
      </c>
      <c r="B12" s="166">
        <v>135</v>
      </c>
      <c r="C12" s="171">
        <f>B12/B14</f>
        <v>0.39244186046511625</v>
      </c>
      <c r="F12" s="163"/>
    </row>
    <row r="13" spans="1:7" x14ac:dyDescent="0.35">
      <c r="A13" t="s">
        <v>2844</v>
      </c>
      <c r="B13" s="166">
        <v>180</v>
      </c>
      <c r="C13" s="171">
        <f>B13/B14</f>
        <v>0.52325581395348841</v>
      </c>
      <c r="F13" s="163"/>
    </row>
    <row r="14" spans="1:7" x14ac:dyDescent="0.35">
      <c r="A14" t="s">
        <v>2839</v>
      </c>
      <c r="B14" s="165">
        <f>B10+B11+B12+B13</f>
        <v>344</v>
      </c>
      <c r="C14" s="166"/>
      <c r="F14" s="159"/>
    </row>
    <row r="16" spans="1:7" x14ac:dyDescent="0.35">
      <c r="A16" s="167" t="s">
        <v>2845</v>
      </c>
      <c r="B16" s="168" t="s">
        <v>461</v>
      </c>
      <c r="C16" s="168" t="s">
        <v>2887</v>
      </c>
      <c r="E16" s="169" t="s">
        <v>2878</v>
      </c>
      <c r="F16" s="168" t="s">
        <v>461</v>
      </c>
      <c r="G16" s="168" t="s">
        <v>2887</v>
      </c>
    </row>
    <row r="17" spans="1:7" x14ac:dyDescent="0.35">
      <c r="A17" t="s">
        <v>91</v>
      </c>
      <c r="B17" s="166">
        <v>185</v>
      </c>
      <c r="C17" s="166"/>
      <c r="E17" t="s">
        <v>2868</v>
      </c>
      <c r="F17" s="166">
        <v>201</v>
      </c>
      <c r="G17" s="166"/>
    </row>
    <row r="18" spans="1:7" x14ac:dyDescent="0.35">
      <c r="A18" t="s">
        <v>2846</v>
      </c>
      <c r="B18" s="166">
        <v>51</v>
      </c>
      <c r="C18" s="166"/>
      <c r="E18" t="s">
        <v>2869</v>
      </c>
      <c r="F18" s="166">
        <v>131</v>
      </c>
      <c r="G18" s="166"/>
    </row>
    <row r="19" spans="1:7" x14ac:dyDescent="0.35">
      <c r="A19" t="s">
        <v>2847</v>
      </c>
      <c r="B19" s="166">
        <v>13</v>
      </c>
      <c r="C19" s="166"/>
      <c r="E19" t="s">
        <v>2871</v>
      </c>
      <c r="F19" s="166">
        <v>8</v>
      </c>
      <c r="G19" s="166"/>
    </row>
    <row r="20" spans="1:7" x14ac:dyDescent="0.35">
      <c r="A20" t="s">
        <v>2848</v>
      </c>
      <c r="B20" s="166">
        <v>65</v>
      </c>
      <c r="C20" s="166"/>
      <c r="E20" t="s">
        <v>2873</v>
      </c>
      <c r="F20" s="166">
        <v>4</v>
      </c>
      <c r="G20" s="166"/>
    </row>
    <row r="21" spans="1:7" x14ac:dyDescent="0.35">
      <c r="A21" t="s">
        <v>2849</v>
      </c>
      <c r="B21" s="166">
        <v>12</v>
      </c>
      <c r="C21" s="166"/>
      <c r="F21" s="165">
        <f>F17+F18+F19</f>
        <v>340</v>
      </c>
      <c r="G21" s="166"/>
    </row>
    <row r="22" spans="1:7" x14ac:dyDescent="0.35">
      <c r="A22" t="s">
        <v>698</v>
      </c>
      <c r="B22" s="166">
        <v>2</v>
      </c>
      <c r="C22" s="166"/>
    </row>
    <row r="23" spans="1:7" x14ac:dyDescent="0.35">
      <c r="A23" t="s">
        <v>84</v>
      </c>
      <c r="B23" s="166">
        <v>2</v>
      </c>
      <c r="C23" s="166"/>
    </row>
    <row r="24" spans="1:7" x14ac:dyDescent="0.35">
      <c r="A24" t="s">
        <v>2877</v>
      </c>
      <c r="B24" s="166">
        <v>2</v>
      </c>
      <c r="C24" s="166"/>
    </row>
    <row r="25" spans="1:7" x14ac:dyDescent="0.35">
      <c r="A25" t="s">
        <v>2850</v>
      </c>
      <c r="B25" s="166">
        <v>6</v>
      </c>
      <c r="C25" s="166"/>
    </row>
    <row r="26" spans="1:7" x14ac:dyDescent="0.35">
      <c r="A26" t="s">
        <v>2873</v>
      </c>
      <c r="B26" s="166">
        <v>6</v>
      </c>
      <c r="C26" s="166"/>
    </row>
    <row r="27" spans="1:7" x14ac:dyDescent="0.35">
      <c r="A27" t="s">
        <v>2839</v>
      </c>
      <c r="B27" s="165">
        <f>SUM(B17:B26)</f>
        <v>344</v>
      </c>
      <c r="C27" s="166"/>
    </row>
    <row r="29" spans="1:7" x14ac:dyDescent="0.35">
      <c r="A29" s="167" t="s">
        <v>2851</v>
      </c>
      <c r="B29" s="168" t="s">
        <v>461</v>
      </c>
      <c r="C29" s="168" t="s">
        <v>2887</v>
      </c>
    </row>
    <row r="30" spans="1:7" x14ac:dyDescent="0.35">
      <c r="A30" t="s">
        <v>2852</v>
      </c>
      <c r="B30" s="166">
        <v>125</v>
      </c>
      <c r="C30" s="166"/>
    </row>
    <row r="31" spans="1:7" x14ac:dyDescent="0.35">
      <c r="A31" t="s">
        <v>2853</v>
      </c>
      <c r="B31" s="166">
        <v>75</v>
      </c>
      <c r="C31" s="166"/>
    </row>
    <row r="32" spans="1:7" x14ac:dyDescent="0.35">
      <c r="A32" t="s">
        <v>2854</v>
      </c>
      <c r="B32" s="166">
        <v>48</v>
      </c>
      <c r="C32" s="166"/>
    </row>
    <row r="33" spans="1:7" x14ac:dyDescent="0.35">
      <c r="A33" t="s">
        <v>2855</v>
      </c>
      <c r="B33" s="166">
        <v>24</v>
      </c>
      <c r="C33" s="166"/>
    </row>
    <row r="34" spans="1:7" x14ac:dyDescent="0.35">
      <c r="A34" t="s">
        <v>359</v>
      </c>
      <c r="B34" s="166">
        <v>37</v>
      </c>
      <c r="C34" s="166"/>
    </row>
    <row r="35" spans="1:7" x14ac:dyDescent="0.35">
      <c r="A35" t="s">
        <v>2856</v>
      </c>
      <c r="B35" s="166">
        <v>8</v>
      </c>
      <c r="C35" s="166"/>
    </row>
    <row r="36" spans="1:7" x14ac:dyDescent="0.35">
      <c r="A36" t="s">
        <v>2857</v>
      </c>
      <c r="B36" s="166">
        <v>23</v>
      </c>
      <c r="C36" s="166"/>
    </row>
    <row r="37" spans="1:7" x14ac:dyDescent="0.35">
      <c r="A37" t="s">
        <v>105</v>
      </c>
      <c r="B37" s="166">
        <v>4</v>
      </c>
      <c r="C37" s="166"/>
    </row>
    <row r="38" spans="1:7" x14ac:dyDescent="0.35">
      <c r="A38" t="s">
        <v>2839</v>
      </c>
      <c r="B38" s="165">
        <f>SUM(B30:B37)</f>
        <v>344</v>
      </c>
      <c r="C38" s="166"/>
    </row>
    <row r="40" spans="1:7" x14ac:dyDescent="0.35">
      <c r="A40" s="167" t="s">
        <v>2858</v>
      </c>
      <c r="B40" s="168" t="s">
        <v>461</v>
      </c>
      <c r="C40" s="168" t="s">
        <v>2887</v>
      </c>
      <c r="E40" s="167" t="s">
        <v>2860</v>
      </c>
      <c r="F40" s="168" t="s">
        <v>461</v>
      </c>
      <c r="G40" s="168" t="s">
        <v>2887</v>
      </c>
    </row>
    <row r="41" spans="1:7" x14ac:dyDescent="0.35">
      <c r="A41" t="s">
        <v>55</v>
      </c>
      <c r="B41" s="166">
        <v>168</v>
      </c>
      <c r="C41" s="170">
        <f>B41/B44</f>
        <v>0.48837209302325579</v>
      </c>
      <c r="E41" s="164" t="s">
        <v>46</v>
      </c>
      <c r="F41" s="166">
        <v>140</v>
      </c>
      <c r="G41" s="171">
        <f>F41/F44</f>
        <v>0.40697674418604651</v>
      </c>
    </row>
    <row r="42" spans="1:7" ht="16" customHeight="1" x14ac:dyDescent="0.35">
      <c r="A42" s="10" t="s">
        <v>2859</v>
      </c>
      <c r="B42" s="166">
        <v>124</v>
      </c>
      <c r="C42" s="170">
        <f>B42/B44</f>
        <v>0.36046511627906974</v>
      </c>
      <c r="D42" s="85"/>
      <c r="E42" s="164" t="s">
        <v>77</v>
      </c>
      <c r="F42" s="166">
        <v>127</v>
      </c>
      <c r="G42" s="171">
        <f>F42/F44</f>
        <v>0.3691860465116279</v>
      </c>
    </row>
    <row r="43" spans="1:7" x14ac:dyDescent="0.35">
      <c r="A43" t="s">
        <v>43</v>
      </c>
      <c r="B43" s="166">
        <v>52</v>
      </c>
      <c r="C43" s="170">
        <f>B43/B44</f>
        <v>0.15116279069767441</v>
      </c>
      <c r="E43" s="164" t="s">
        <v>56</v>
      </c>
      <c r="F43" s="166">
        <v>77</v>
      </c>
      <c r="G43" s="171">
        <f>F43/F44</f>
        <v>0.22383720930232559</v>
      </c>
    </row>
    <row r="44" spans="1:7" x14ac:dyDescent="0.35">
      <c r="A44" t="s">
        <v>2839</v>
      </c>
      <c r="B44" s="165">
        <f>B41+B42+B43</f>
        <v>344</v>
      </c>
      <c r="C44" s="166"/>
      <c r="F44" s="165">
        <v>344</v>
      </c>
      <c r="G44" s="166"/>
    </row>
    <row r="45" spans="1:7" x14ac:dyDescent="0.35">
      <c r="B45" s="166"/>
      <c r="C45" s="166"/>
      <c r="F45" s="166"/>
      <c r="G45" s="166"/>
    </row>
    <row r="46" spans="1:7" x14ac:dyDescent="0.35">
      <c r="A46" s="169" t="s">
        <v>2879</v>
      </c>
      <c r="B46" s="168" t="s">
        <v>461</v>
      </c>
      <c r="C46" s="168" t="s">
        <v>2887</v>
      </c>
      <c r="E46" s="169" t="s">
        <v>2880</v>
      </c>
      <c r="F46" s="168" t="s">
        <v>461</v>
      </c>
      <c r="G46" s="168" t="s">
        <v>2887</v>
      </c>
    </row>
    <row r="47" spans="1:7" x14ac:dyDescent="0.35">
      <c r="A47" t="s">
        <v>70</v>
      </c>
      <c r="B47" s="166">
        <v>44</v>
      </c>
      <c r="C47" s="171">
        <f>B47/B50</f>
        <v>0.12790697674418605</v>
      </c>
      <c r="E47" t="s">
        <v>2881</v>
      </c>
      <c r="F47" s="166">
        <v>101</v>
      </c>
      <c r="G47" s="171">
        <f>F47/F50</f>
        <v>0.29360465116279072</v>
      </c>
    </row>
    <row r="48" spans="1:7" x14ac:dyDescent="0.35">
      <c r="A48" t="s">
        <v>44</v>
      </c>
      <c r="B48" s="166">
        <v>247</v>
      </c>
      <c r="C48" s="171">
        <f>B48/B50</f>
        <v>0.71802325581395354</v>
      </c>
      <c r="E48" t="s">
        <v>2882</v>
      </c>
      <c r="F48" s="166">
        <v>67</v>
      </c>
      <c r="G48" s="171">
        <f>F48/F50</f>
        <v>0.19476744186046513</v>
      </c>
    </row>
    <row r="49" spans="1:7" x14ac:dyDescent="0.35">
      <c r="A49" t="s">
        <v>105</v>
      </c>
      <c r="B49" s="166">
        <v>53</v>
      </c>
      <c r="C49" s="171">
        <f>B49/B50</f>
        <v>0.15406976744186046</v>
      </c>
      <c r="E49" t="s">
        <v>2883</v>
      </c>
      <c r="F49" s="166">
        <v>176</v>
      </c>
      <c r="G49" s="171">
        <f>F49/F50</f>
        <v>0.51162790697674421</v>
      </c>
    </row>
    <row r="50" spans="1:7" x14ac:dyDescent="0.35">
      <c r="B50" s="165">
        <f>B47+B48+B49</f>
        <v>344</v>
      </c>
      <c r="C50" s="166"/>
      <c r="F50" s="165">
        <v>344</v>
      </c>
      <c r="G50" s="166"/>
    </row>
    <row r="51" spans="1:7" x14ac:dyDescent="0.35">
      <c r="B51" s="166"/>
      <c r="C51" s="166"/>
      <c r="F51" s="166"/>
      <c r="G51" s="166"/>
    </row>
    <row r="52" spans="1:7" x14ac:dyDescent="0.35">
      <c r="A52" s="169" t="s">
        <v>2884</v>
      </c>
      <c r="B52" s="168" t="s">
        <v>461</v>
      </c>
      <c r="C52" s="168" t="s">
        <v>2887</v>
      </c>
      <c r="E52" s="169" t="s">
        <v>2885</v>
      </c>
      <c r="F52" s="168" t="s">
        <v>461</v>
      </c>
      <c r="G52" s="168" t="s">
        <v>2887</v>
      </c>
    </row>
    <row r="53" spans="1:7" x14ac:dyDescent="0.35">
      <c r="A53" t="s">
        <v>76</v>
      </c>
      <c r="B53" s="166">
        <v>143</v>
      </c>
      <c r="C53" s="171">
        <f>B53/B58</f>
        <v>0.41569767441860467</v>
      </c>
      <c r="E53" t="s">
        <v>2861</v>
      </c>
      <c r="F53" s="166">
        <v>15</v>
      </c>
      <c r="G53" s="171">
        <f>F53/F58</f>
        <v>4.3604651162790699E-2</v>
      </c>
    </row>
    <row r="54" spans="1:7" x14ac:dyDescent="0.35">
      <c r="A54" t="s">
        <v>45</v>
      </c>
      <c r="B54" s="166">
        <v>36</v>
      </c>
      <c r="C54" s="171">
        <f>B54/B58</f>
        <v>0.10465116279069768</v>
      </c>
      <c r="E54" t="s">
        <v>2862</v>
      </c>
      <c r="F54" s="166">
        <v>143</v>
      </c>
      <c r="G54" s="171">
        <f>F54/F58</f>
        <v>0.41569767441860467</v>
      </c>
    </row>
    <row r="55" spans="1:7" x14ac:dyDescent="0.35">
      <c r="A55" t="s">
        <v>60</v>
      </c>
      <c r="B55" s="166">
        <v>102</v>
      </c>
      <c r="C55" s="171">
        <f>B55/B58</f>
        <v>0.29651162790697677</v>
      </c>
      <c r="E55" t="s">
        <v>2886</v>
      </c>
      <c r="F55" s="166">
        <v>123</v>
      </c>
      <c r="G55" s="171">
        <f>F55/F58</f>
        <v>0.35755813953488375</v>
      </c>
    </row>
    <row r="56" spans="1:7" x14ac:dyDescent="0.35">
      <c r="A56" t="s">
        <v>841</v>
      </c>
      <c r="B56" s="166">
        <v>9</v>
      </c>
      <c r="C56" s="171">
        <f>B56/B58</f>
        <v>2.616279069767442E-2</v>
      </c>
      <c r="E56" t="s">
        <v>2863</v>
      </c>
      <c r="F56" s="166">
        <v>61</v>
      </c>
      <c r="G56" s="171">
        <f>F56/F58</f>
        <v>0.17732558139534885</v>
      </c>
    </row>
    <row r="57" spans="1:7" x14ac:dyDescent="0.35">
      <c r="A57" t="s">
        <v>105</v>
      </c>
      <c r="B57" s="166">
        <v>54</v>
      </c>
      <c r="C57" s="171">
        <f>B57/B58</f>
        <v>0.15697674418604651</v>
      </c>
      <c r="E57" t="s">
        <v>105</v>
      </c>
      <c r="F57" s="166">
        <v>2</v>
      </c>
      <c r="G57" s="171">
        <f>F57/F58</f>
        <v>5.8139534883720929E-3</v>
      </c>
    </row>
    <row r="58" spans="1:7" x14ac:dyDescent="0.35">
      <c r="B58" s="165">
        <v>344</v>
      </c>
      <c r="C58" s="166"/>
      <c r="F58" s="165">
        <f>F53+F54+F55+F56+F57</f>
        <v>344</v>
      </c>
      <c r="G58" s="166"/>
    </row>
    <row r="59" spans="1:7" x14ac:dyDescent="0.35">
      <c r="F59" s="171"/>
      <c r="G59" s="166"/>
    </row>
    <row r="60" spans="1:7" x14ac:dyDescent="0.35">
      <c r="A60" s="169" t="s">
        <v>2888</v>
      </c>
      <c r="B60" s="168" t="s">
        <v>461</v>
      </c>
    </row>
    <row r="61" spans="1:7" x14ac:dyDescent="0.35">
      <c r="A61" t="s">
        <v>2870</v>
      </c>
      <c r="B61" s="166">
        <v>71</v>
      </c>
      <c r="F61" s="163"/>
    </row>
    <row r="62" spans="1:7" x14ac:dyDescent="0.35">
      <c r="A62" t="s">
        <v>2872</v>
      </c>
      <c r="B62" s="166">
        <v>61</v>
      </c>
    </row>
    <row r="63" spans="1:7" x14ac:dyDescent="0.35">
      <c r="A63" t="s">
        <v>2874</v>
      </c>
      <c r="B63" s="166">
        <v>38</v>
      </c>
    </row>
    <row r="64" spans="1:7" x14ac:dyDescent="0.35">
      <c r="A64" t="s">
        <v>2875</v>
      </c>
      <c r="B64" s="166">
        <v>20</v>
      </c>
    </row>
    <row r="65" spans="1:2" x14ac:dyDescent="0.35">
      <c r="A65" t="s">
        <v>2864</v>
      </c>
      <c r="B65" s="166">
        <v>4</v>
      </c>
    </row>
    <row r="66" spans="1:2" x14ac:dyDescent="0.35">
      <c r="A66" t="s">
        <v>2866</v>
      </c>
      <c r="B66" s="166">
        <v>2</v>
      </c>
    </row>
    <row r="67" spans="1:2" x14ac:dyDescent="0.35">
      <c r="A67" t="s">
        <v>2867</v>
      </c>
      <c r="B67" s="166">
        <v>1</v>
      </c>
    </row>
    <row r="68" spans="1:2" x14ac:dyDescent="0.35">
      <c r="A68" t="s">
        <v>2865</v>
      </c>
      <c r="B68" s="166">
        <v>1</v>
      </c>
    </row>
  </sheetData>
  <mergeCells count="1">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9A04-CCE3-4C38-85B0-6E63C14DC431}">
  <dimension ref="A1:AK370"/>
  <sheetViews>
    <sheetView workbookViewId="0">
      <selection activeCell="G2" sqref="G2"/>
    </sheetView>
  </sheetViews>
  <sheetFormatPr baseColWidth="10" defaultColWidth="8.7265625" defaultRowHeight="16" x14ac:dyDescent="0.4"/>
  <cols>
    <col min="1" max="1" width="8.7265625" style="35"/>
    <col min="2" max="3" width="16" style="35" customWidth="1"/>
    <col min="4" max="4" width="14.26953125" style="35" bestFit="1" customWidth="1"/>
    <col min="5" max="5" width="33.54296875" hidden="1" customWidth="1"/>
    <col min="6" max="6" width="17.453125" hidden="1" customWidth="1"/>
    <col min="7" max="7" width="28.1796875" style="35" bestFit="1" customWidth="1"/>
    <col min="8" max="8" width="19.453125" style="35" customWidth="1"/>
    <col min="9" max="9" width="20.81640625" style="35" bestFit="1" customWidth="1"/>
    <col min="10" max="10" width="8.54296875" style="35" customWidth="1"/>
    <col min="11" max="11" width="16.7265625" style="35" bestFit="1" customWidth="1"/>
    <col min="12" max="12" width="12.453125" style="35" customWidth="1"/>
    <col min="13" max="13" width="12.54296875" style="35" bestFit="1" customWidth="1"/>
    <col min="14" max="14" width="31.1796875" style="35" bestFit="1" customWidth="1"/>
    <col min="15" max="15" width="12.453125" style="35" customWidth="1"/>
    <col min="16" max="16" width="18" style="35" bestFit="1" customWidth="1"/>
    <col min="17" max="17" width="25.7265625" style="35" bestFit="1" customWidth="1"/>
    <col min="18" max="18" width="25.54296875" style="35" bestFit="1" customWidth="1"/>
    <col min="19" max="19" width="6.54296875" style="35" customWidth="1"/>
    <col min="20" max="20" width="80.81640625" style="35" bestFit="1" customWidth="1"/>
    <col min="21" max="21" width="56.26953125" style="35" bestFit="1" customWidth="1"/>
    <col min="22" max="22" width="28.1796875" style="35" bestFit="1" customWidth="1"/>
    <col min="23" max="23" width="34.26953125" style="35" bestFit="1" customWidth="1"/>
    <col min="24" max="24" width="80.81640625" style="35" bestFit="1" customWidth="1"/>
    <col min="25" max="25" width="40.54296875" style="35" bestFit="1" customWidth="1"/>
    <col min="26" max="26" width="38.54296875" style="35" customWidth="1"/>
    <col min="27" max="27" width="80.81640625" style="35" bestFit="1" customWidth="1"/>
    <col min="28" max="28" width="80.81640625" style="35" customWidth="1"/>
    <col min="29" max="29" width="14.81640625" style="35" bestFit="1" customWidth="1"/>
    <col min="30" max="30" width="32.453125" style="35" bestFit="1" customWidth="1"/>
    <col min="31" max="16384" width="8.7265625" style="35"/>
  </cols>
  <sheetData>
    <row r="1" spans="1:30" ht="30" customHeight="1" x14ac:dyDescent="0.4">
      <c r="A1" s="1" t="s">
        <v>0</v>
      </c>
      <c r="B1" s="34" t="s">
        <v>1</v>
      </c>
      <c r="C1" s="2" t="s">
        <v>2</v>
      </c>
      <c r="D1" s="150" t="s">
        <v>3</v>
      </c>
      <c r="E1" s="151" t="s">
        <v>4</v>
      </c>
      <c r="F1" s="152" t="s">
        <v>5</v>
      </c>
      <c r="G1" s="150" t="s">
        <v>6</v>
      </c>
      <c r="H1" s="150" t="s">
        <v>7</v>
      </c>
      <c r="I1" s="150" t="s">
        <v>8</v>
      </c>
      <c r="J1" s="153" t="s">
        <v>9</v>
      </c>
      <c r="K1" s="150" t="s">
        <v>10</v>
      </c>
      <c r="L1" s="150" t="s">
        <v>11</v>
      </c>
      <c r="M1" s="150" t="s">
        <v>12</v>
      </c>
      <c r="N1" s="150" t="s">
        <v>13</v>
      </c>
      <c r="O1" s="150" t="s">
        <v>14</v>
      </c>
      <c r="P1" s="150" t="s">
        <v>15</v>
      </c>
      <c r="Q1" s="150" t="s">
        <v>16</v>
      </c>
      <c r="R1" s="150" t="s">
        <v>17</v>
      </c>
      <c r="S1" s="154" t="s">
        <v>18</v>
      </c>
      <c r="T1" s="155" t="s">
        <v>19</v>
      </c>
      <c r="U1" s="155" t="s">
        <v>20</v>
      </c>
      <c r="V1" s="155" t="s">
        <v>1822</v>
      </c>
      <c r="W1" s="155" t="s">
        <v>21</v>
      </c>
      <c r="X1" s="155" t="s">
        <v>1823</v>
      </c>
      <c r="Y1" s="155" t="s">
        <v>30</v>
      </c>
      <c r="Z1" s="155" t="s">
        <v>1824</v>
      </c>
      <c r="AA1" s="155" t="s">
        <v>32</v>
      </c>
      <c r="AB1" s="155" t="s">
        <v>33</v>
      </c>
      <c r="AC1" s="156" t="s">
        <v>1825</v>
      </c>
      <c r="AD1" s="157" t="s">
        <v>1826</v>
      </c>
    </row>
    <row r="2" spans="1:30" ht="70.5" customHeight="1" x14ac:dyDescent="0.4">
      <c r="A2" s="36">
        <v>1</v>
      </c>
      <c r="B2" s="37">
        <v>45367</v>
      </c>
      <c r="C2" s="38" t="s">
        <v>34</v>
      </c>
      <c r="D2" s="39">
        <v>42875196</v>
      </c>
      <c r="E2" s="40" t="s">
        <v>47</v>
      </c>
      <c r="F2" s="40"/>
      <c r="G2" s="40" t="str">
        <f t="shared" ref="G2:G41" si="0">E2 &amp; " " &amp; F2</f>
        <v xml:space="preserve">Gladys Patiño Lopera </v>
      </c>
      <c r="H2" s="39" t="s">
        <v>36</v>
      </c>
      <c r="I2" s="37">
        <v>22220</v>
      </c>
      <c r="J2" s="41">
        <f t="shared" ref="J2:J65" si="1">DATEDIF(I2,B2,"Y")</f>
        <v>63</v>
      </c>
      <c r="K2" s="39" t="s">
        <v>48</v>
      </c>
      <c r="L2" s="38">
        <v>3108564329</v>
      </c>
      <c r="M2" s="39"/>
      <c r="N2" s="42" t="s">
        <v>50</v>
      </c>
      <c r="O2" s="39" t="s">
        <v>51</v>
      </c>
      <c r="P2" s="39" t="s">
        <v>52</v>
      </c>
      <c r="Q2" s="38" t="s">
        <v>53</v>
      </c>
      <c r="R2" s="39"/>
      <c r="S2" s="38" t="s">
        <v>54</v>
      </c>
      <c r="T2" s="43"/>
      <c r="U2" s="39" t="s">
        <v>1827</v>
      </c>
      <c r="V2" s="43"/>
      <c r="W2" s="43"/>
      <c r="X2" s="43"/>
      <c r="Y2" s="39" t="s">
        <v>1828</v>
      </c>
      <c r="Z2" s="44"/>
      <c r="AA2" s="45"/>
      <c r="AB2" s="43"/>
      <c r="AC2" s="46" t="s">
        <v>1829</v>
      </c>
      <c r="AD2" s="6" t="s">
        <v>1830</v>
      </c>
    </row>
    <row r="3" spans="1:30" ht="70.5" customHeight="1" x14ac:dyDescent="0.4">
      <c r="A3" s="36">
        <v>2</v>
      </c>
      <c r="B3" s="37">
        <v>45367</v>
      </c>
      <c r="C3" s="38" t="s">
        <v>34</v>
      </c>
      <c r="D3" s="39">
        <v>32227852</v>
      </c>
      <c r="E3" s="40" t="s">
        <v>58</v>
      </c>
      <c r="F3" s="40"/>
      <c r="G3" s="40" t="str">
        <f t="shared" si="0"/>
        <v xml:space="preserve">Liliana Estela Ospina Patiño  </v>
      </c>
      <c r="H3" s="39" t="s">
        <v>36</v>
      </c>
      <c r="I3" s="37">
        <v>28709</v>
      </c>
      <c r="J3" s="41">
        <f t="shared" si="1"/>
        <v>45</v>
      </c>
      <c r="K3" s="39" t="s">
        <v>1831</v>
      </c>
      <c r="L3" s="38">
        <v>3244834879</v>
      </c>
      <c r="M3" s="39"/>
      <c r="N3" s="42" t="s">
        <v>59</v>
      </c>
      <c r="O3" s="39" t="s">
        <v>51</v>
      </c>
      <c r="P3" s="39" t="s">
        <v>40</v>
      </c>
      <c r="Q3" s="38"/>
      <c r="R3" s="39"/>
      <c r="S3" s="38"/>
      <c r="T3" s="43"/>
      <c r="U3" s="39" t="s">
        <v>1827</v>
      </c>
      <c r="V3" s="43"/>
      <c r="W3" s="43"/>
      <c r="X3" s="43"/>
      <c r="Y3" s="39" t="s">
        <v>1832</v>
      </c>
      <c r="Z3" s="44"/>
      <c r="AA3" s="45"/>
      <c r="AB3" s="43"/>
      <c r="AC3" s="46" t="s">
        <v>1829</v>
      </c>
      <c r="AD3" s="6" t="s">
        <v>1830</v>
      </c>
    </row>
    <row r="4" spans="1:30" ht="70.5" customHeight="1" x14ac:dyDescent="0.4">
      <c r="A4" s="36">
        <v>3</v>
      </c>
      <c r="B4" s="37">
        <v>45367</v>
      </c>
      <c r="C4" s="38" t="s">
        <v>34</v>
      </c>
      <c r="D4" s="39">
        <v>1037585633</v>
      </c>
      <c r="E4" s="40" t="s">
        <v>1833</v>
      </c>
      <c r="F4" s="40"/>
      <c r="G4" s="40" t="str">
        <f t="shared" si="0"/>
        <v xml:space="preserve">Filiberto Restrepo </v>
      </c>
      <c r="H4" s="39" t="s">
        <v>62</v>
      </c>
      <c r="I4" s="37">
        <v>32092</v>
      </c>
      <c r="J4" s="41">
        <f t="shared" si="1"/>
        <v>36</v>
      </c>
      <c r="K4" s="39" t="s">
        <v>1834</v>
      </c>
      <c r="L4" s="38">
        <v>3218926977</v>
      </c>
      <c r="M4" s="39"/>
      <c r="N4" s="42" t="s">
        <v>1835</v>
      </c>
      <c r="O4" s="39" t="s">
        <v>51</v>
      </c>
      <c r="P4" s="39" t="s">
        <v>52</v>
      </c>
      <c r="Q4" s="38" t="s">
        <v>1836</v>
      </c>
      <c r="R4" s="39"/>
      <c r="S4" s="38" t="s">
        <v>93</v>
      </c>
      <c r="T4" s="43"/>
      <c r="U4" s="39" t="s">
        <v>1837</v>
      </c>
      <c r="V4" s="43"/>
      <c r="W4" s="43"/>
      <c r="X4" s="43"/>
      <c r="Y4" s="39" t="s">
        <v>1828</v>
      </c>
      <c r="Z4" s="44"/>
      <c r="AA4" s="45"/>
      <c r="AB4" s="43"/>
      <c r="AC4" s="46" t="s">
        <v>1838</v>
      </c>
      <c r="AD4" s="6" t="s">
        <v>1839</v>
      </c>
    </row>
    <row r="5" spans="1:30" ht="70.5" customHeight="1" x14ac:dyDescent="0.4">
      <c r="A5" s="36">
        <v>4</v>
      </c>
      <c r="B5" s="37">
        <v>45367</v>
      </c>
      <c r="C5" s="38" t="s">
        <v>34</v>
      </c>
      <c r="D5" s="39">
        <v>8347572</v>
      </c>
      <c r="E5" s="40" t="s">
        <v>61</v>
      </c>
      <c r="F5" s="40"/>
      <c r="G5" s="40" t="str">
        <f t="shared" si="0"/>
        <v xml:space="preserve">Luis Fernando Carrasquilla Restrepo </v>
      </c>
      <c r="H5" s="39" t="s">
        <v>62</v>
      </c>
      <c r="I5" s="37">
        <v>18437</v>
      </c>
      <c r="J5" s="41">
        <f t="shared" si="1"/>
        <v>73</v>
      </c>
      <c r="K5" s="39" t="s">
        <v>63</v>
      </c>
      <c r="L5" s="38">
        <v>3215759524</v>
      </c>
      <c r="M5" s="39"/>
      <c r="N5" s="47"/>
      <c r="O5" s="39" t="s">
        <v>65</v>
      </c>
      <c r="P5" s="39" t="s">
        <v>40</v>
      </c>
      <c r="Q5" s="47" t="s">
        <v>66</v>
      </c>
      <c r="R5" s="40"/>
      <c r="S5" s="38" t="s">
        <v>54</v>
      </c>
      <c r="T5" s="43"/>
      <c r="U5" s="39" t="s">
        <v>700</v>
      </c>
      <c r="V5" s="43"/>
      <c r="W5" s="43"/>
      <c r="X5" s="43"/>
      <c r="Y5" s="39" t="s">
        <v>56</v>
      </c>
      <c r="Z5" s="39" t="s">
        <v>1840</v>
      </c>
      <c r="AA5" s="45"/>
      <c r="AB5" s="43"/>
      <c r="AC5" s="46" t="s">
        <v>1838</v>
      </c>
      <c r="AD5" s="6" t="s">
        <v>1839</v>
      </c>
    </row>
    <row r="6" spans="1:30" ht="70.5" customHeight="1" x14ac:dyDescent="0.4">
      <c r="A6" s="36">
        <v>5</v>
      </c>
      <c r="B6" s="37">
        <v>45367</v>
      </c>
      <c r="C6" s="38" t="s">
        <v>34</v>
      </c>
      <c r="D6" s="39">
        <v>71785733</v>
      </c>
      <c r="E6" s="40" t="s">
        <v>73</v>
      </c>
      <c r="F6" s="40"/>
      <c r="G6" s="40" t="str">
        <f t="shared" si="0"/>
        <v xml:space="preserve">Duván Darío David Castrillón </v>
      </c>
      <c r="H6" s="39" t="s">
        <v>62</v>
      </c>
      <c r="I6" s="37">
        <v>28609</v>
      </c>
      <c r="J6" s="41">
        <f t="shared" si="1"/>
        <v>45</v>
      </c>
      <c r="K6" s="39" t="s">
        <v>74</v>
      </c>
      <c r="L6" s="38">
        <v>3054347575</v>
      </c>
      <c r="M6" s="39"/>
      <c r="N6" s="47"/>
      <c r="O6" s="39" t="s">
        <v>143</v>
      </c>
      <c r="P6" s="39" t="s">
        <v>52</v>
      </c>
      <c r="Q6" s="47" t="s">
        <v>75</v>
      </c>
      <c r="R6" s="40"/>
      <c r="S6" s="38" t="s">
        <v>54</v>
      </c>
      <c r="T6" s="43"/>
      <c r="U6" s="39" t="s">
        <v>1837</v>
      </c>
      <c r="V6" s="43"/>
      <c r="W6" s="43"/>
      <c r="X6" s="43"/>
      <c r="Y6" s="39" t="s">
        <v>1828</v>
      </c>
      <c r="Z6" s="44"/>
      <c r="AA6" s="45"/>
      <c r="AB6" s="43"/>
      <c r="AC6" s="46" t="s">
        <v>1838</v>
      </c>
      <c r="AD6" s="6" t="s">
        <v>1839</v>
      </c>
    </row>
    <row r="7" spans="1:30" ht="70.5" customHeight="1" x14ac:dyDescent="0.4">
      <c r="A7" s="36">
        <v>6</v>
      </c>
      <c r="B7" s="37">
        <v>45367</v>
      </c>
      <c r="C7" s="38" t="s">
        <v>34</v>
      </c>
      <c r="D7" s="39">
        <v>70565579</v>
      </c>
      <c r="E7" s="40" t="s">
        <v>78</v>
      </c>
      <c r="F7" s="40"/>
      <c r="G7" s="40" t="str">
        <f t="shared" si="0"/>
        <v xml:space="preserve">Oscar Mauricio Agudelo Restrepo </v>
      </c>
      <c r="H7" s="39" t="s">
        <v>62</v>
      </c>
      <c r="I7" s="37">
        <v>23899</v>
      </c>
      <c r="J7" s="41">
        <f t="shared" si="1"/>
        <v>58</v>
      </c>
      <c r="K7" s="39" t="s">
        <v>65</v>
      </c>
      <c r="L7" s="38">
        <v>3147092209</v>
      </c>
      <c r="M7" s="39"/>
      <c r="N7" s="47"/>
      <c r="O7" s="39" t="s">
        <v>80</v>
      </c>
      <c r="P7" s="39" t="s">
        <v>40</v>
      </c>
      <c r="Q7" s="47" t="s">
        <v>81</v>
      </c>
      <c r="R7" s="40"/>
      <c r="S7" s="38" t="s">
        <v>54</v>
      </c>
      <c r="T7" s="43"/>
      <c r="U7" s="39" t="s">
        <v>700</v>
      </c>
      <c r="V7" s="43"/>
      <c r="W7" s="43"/>
      <c r="X7" s="43"/>
      <c r="Y7" s="39" t="s">
        <v>56</v>
      </c>
      <c r="Z7" s="39" t="s">
        <v>1840</v>
      </c>
      <c r="AA7" s="45"/>
      <c r="AB7" s="43"/>
      <c r="AC7" s="46" t="s">
        <v>1838</v>
      </c>
      <c r="AD7" s="6" t="s">
        <v>1839</v>
      </c>
    </row>
    <row r="8" spans="1:30" ht="70.5" customHeight="1" x14ac:dyDescent="0.4">
      <c r="A8" s="36">
        <v>7</v>
      </c>
      <c r="B8" s="37">
        <v>45367</v>
      </c>
      <c r="C8" s="38" t="s">
        <v>34</v>
      </c>
      <c r="D8" s="39">
        <v>71211437</v>
      </c>
      <c r="E8" s="40" t="s">
        <v>1841</v>
      </c>
      <c r="F8" s="40"/>
      <c r="G8" s="40" t="str">
        <f t="shared" si="0"/>
        <v xml:space="preserve">Jorge Velásquez </v>
      </c>
      <c r="H8" s="39" t="s">
        <v>62</v>
      </c>
      <c r="I8" s="37">
        <v>26403</v>
      </c>
      <c r="J8" s="41">
        <f t="shared" si="1"/>
        <v>51</v>
      </c>
      <c r="K8" s="39" t="s">
        <v>48</v>
      </c>
      <c r="L8" s="38">
        <v>3225119041</v>
      </c>
      <c r="M8" s="39"/>
      <c r="N8" s="42" t="s">
        <v>1842</v>
      </c>
      <c r="O8" s="39" t="s">
        <v>51</v>
      </c>
      <c r="P8" s="39" t="s">
        <v>52</v>
      </c>
      <c r="Q8" s="38" t="s">
        <v>1843</v>
      </c>
      <c r="R8" s="39"/>
      <c r="S8" s="38" t="s">
        <v>54</v>
      </c>
      <c r="T8" s="43"/>
      <c r="U8" s="39" t="s">
        <v>1837</v>
      </c>
      <c r="V8" s="43"/>
      <c r="W8" s="43"/>
      <c r="X8" s="43"/>
      <c r="Y8" s="39" t="s">
        <v>1832</v>
      </c>
      <c r="Z8" s="44"/>
      <c r="AA8" s="45"/>
      <c r="AB8" s="43"/>
      <c r="AC8" s="46" t="s">
        <v>1838</v>
      </c>
      <c r="AD8" s="6" t="s">
        <v>1839</v>
      </c>
    </row>
    <row r="9" spans="1:30" ht="70.5" customHeight="1" x14ac:dyDescent="0.4">
      <c r="A9" s="36">
        <v>8</v>
      </c>
      <c r="B9" s="37">
        <v>45367</v>
      </c>
      <c r="C9" s="38" t="s">
        <v>34</v>
      </c>
      <c r="D9" s="39">
        <v>35144334</v>
      </c>
      <c r="E9" s="40" t="s">
        <v>1844</v>
      </c>
      <c r="F9" s="40"/>
      <c r="G9" s="40" t="str">
        <f t="shared" si="0"/>
        <v xml:space="preserve">Judith Portacio </v>
      </c>
      <c r="H9" s="39" t="s">
        <v>36</v>
      </c>
      <c r="I9" s="37">
        <v>29702</v>
      </c>
      <c r="J9" s="41">
        <f t="shared" si="1"/>
        <v>42</v>
      </c>
      <c r="K9" s="39" t="s">
        <v>165</v>
      </c>
      <c r="L9" s="38">
        <v>3236967504</v>
      </c>
      <c r="M9" s="39"/>
      <c r="N9" s="47" t="s">
        <v>1845</v>
      </c>
      <c r="O9" s="39" t="s">
        <v>143</v>
      </c>
      <c r="P9" s="39" t="s">
        <v>40</v>
      </c>
      <c r="Q9" s="47" t="s">
        <v>34</v>
      </c>
      <c r="R9" s="39"/>
      <c r="S9" s="38"/>
      <c r="T9" s="43"/>
      <c r="U9" s="39" t="s">
        <v>1846</v>
      </c>
      <c r="V9" s="43"/>
      <c r="W9" s="43"/>
      <c r="X9" s="43"/>
      <c r="Y9" s="39" t="s">
        <v>1832</v>
      </c>
      <c r="Z9" s="44"/>
      <c r="AA9" s="45"/>
      <c r="AB9" s="43"/>
      <c r="AC9" s="46" t="s">
        <v>1847</v>
      </c>
      <c r="AD9" s="6" t="s">
        <v>1848</v>
      </c>
    </row>
    <row r="10" spans="1:30" ht="70.5" customHeight="1" x14ac:dyDescent="0.4">
      <c r="A10" s="36">
        <v>9</v>
      </c>
      <c r="B10" s="37">
        <v>45367</v>
      </c>
      <c r="C10" s="38" t="s">
        <v>34</v>
      </c>
      <c r="D10" s="39">
        <v>4475082</v>
      </c>
      <c r="E10" s="40" t="s">
        <v>87</v>
      </c>
      <c r="F10" s="40"/>
      <c r="G10" s="40" t="str">
        <f t="shared" si="0"/>
        <v xml:space="preserve">Fidel Gabriel Mejía </v>
      </c>
      <c r="H10" s="39" t="s">
        <v>62</v>
      </c>
      <c r="I10" s="37">
        <v>19570</v>
      </c>
      <c r="J10" s="41">
        <f t="shared" si="1"/>
        <v>70</v>
      </c>
      <c r="K10" s="39" t="s">
        <v>48</v>
      </c>
      <c r="L10" s="38">
        <v>3113369792</v>
      </c>
      <c r="M10" s="39"/>
      <c r="N10" s="42" t="s">
        <v>88</v>
      </c>
      <c r="O10" s="39" t="s">
        <v>51</v>
      </c>
      <c r="P10" s="39" t="s">
        <v>52</v>
      </c>
      <c r="Q10" s="38" t="s">
        <v>89</v>
      </c>
      <c r="R10" s="39"/>
      <c r="S10" s="38" t="s">
        <v>54</v>
      </c>
      <c r="T10" s="43"/>
      <c r="U10" s="39" t="s">
        <v>1837</v>
      </c>
      <c r="V10" s="43"/>
      <c r="W10" s="43"/>
      <c r="X10" s="43"/>
      <c r="Y10" s="39" t="s">
        <v>1832</v>
      </c>
      <c r="Z10" s="44"/>
      <c r="AA10" s="45"/>
      <c r="AB10" s="43"/>
      <c r="AC10" s="46" t="s">
        <v>1847</v>
      </c>
      <c r="AD10" s="6" t="s">
        <v>1848</v>
      </c>
    </row>
    <row r="11" spans="1:30" ht="70.5" customHeight="1" x14ac:dyDescent="0.4">
      <c r="A11" s="36">
        <v>10</v>
      </c>
      <c r="B11" s="37">
        <v>45367</v>
      </c>
      <c r="C11" s="38" t="s">
        <v>34</v>
      </c>
      <c r="D11" s="39">
        <v>43502932</v>
      </c>
      <c r="E11" s="40" t="s">
        <v>1849</v>
      </c>
      <c r="F11" s="40"/>
      <c r="G11" s="40" t="str">
        <f t="shared" si="0"/>
        <v xml:space="preserve">María Nelly López Soto </v>
      </c>
      <c r="H11" s="39" t="s">
        <v>36</v>
      </c>
      <c r="I11" s="37">
        <v>24308</v>
      </c>
      <c r="J11" s="41">
        <f t="shared" si="1"/>
        <v>57</v>
      </c>
      <c r="K11" s="39" t="s">
        <v>1831</v>
      </c>
      <c r="L11" s="38">
        <v>3004337752</v>
      </c>
      <c r="M11" s="39"/>
      <c r="N11" s="47"/>
      <c r="O11" s="39" t="s">
        <v>143</v>
      </c>
      <c r="P11" s="39" t="s">
        <v>40</v>
      </c>
      <c r="Q11" s="47" t="s">
        <v>1850</v>
      </c>
      <c r="R11" s="39"/>
      <c r="S11" s="38" t="s">
        <v>93</v>
      </c>
      <c r="T11" s="43"/>
      <c r="U11" s="39" t="s">
        <v>1827</v>
      </c>
      <c r="V11" s="43"/>
      <c r="W11" s="43"/>
      <c r="X11" s="43"/>
      <c r="Y11" s="39" t="s">
        <v>1832</v>
      </c>
      <c r="Z11" s="44"/>
      <c r="AA11" s="45"/>
      <c r="AB11" s="43"/>
      <c r="AC11" s="46" t="s">
        <v>1847</v>
      </c>
      <c r="AD11" s="6" t="s">
        <v>1848</v>
      </c>
    </row>
    <row r="12" spans="1:30" ht="70.5" customHeight="1" x14ac:dyDescent="0.4">
      <c r="A12" s="36">
        <v>11</v>
      </c>
      <c r="B12" s="37">
        <v>45367</v>
      </c>
      <c r="C12" s="38" t="s">
        <v>34</v>
      </c>
      <c r="D12" s="39">
        <v>3383987</v>
      </c>
      <c r="E12" s="40" t="s">
        <v>90</v>
      </c>
      <c r="F12" s="40"/>
      <c r="G12" s="40" t="str">
        <f t="shared" si="0"/>
        <v xml:space="preserve">Jhon James González Yepes </v>
      </c>
      <c r="H12" s="39" t="s">
        <v>62</v>
      </c>
      <c r="I12" s="37">
        <v>29482</v>
      </c>
      <c r="J12" s="41">
        <f t="shared" si="1"/>
        <v>43</v>
      </c>
      <c r="K12" s="39" t="s">
        <v>74</v>
      </c>
      <c r="L12" s="38">
        <v>5919223</v>
      </c>
      <c r="M12" s="39"/>
      <c r="N12" s="47"/>
      <c r="O12" s="39" t="s">
        <v>51</v>
      </c>
      <c r="P12" s="39" t="s">
        <v>40</v>
      </c>
      <c r="Q12" s="38" t="s">
        <v>92</v>
      </c>
      <c r="R12" s="39"/>
      <c r="S12" s="38" t="s">
        <v>93</v>
      </c>
      <c r="T12" s="43"/>
      <c r="U12" s="39" t="s">
        <v>1827</v>
      </c>
      <c r="V12" s="43"/>
      <c r="W12" s="43"/>
      <c r="X12" s="43"/>
      <c r="Y12" s="39" t="s">
        <v>1832</v>
      </c>
      <c r="Z12" s="44"/>
      <c r="AA12" s="45"/>
      <c r="AB12" s="43"/>
      <c r="AC12" s="46" t="s">
        <v>1847</v>
      </c>
      <c r="AD12" s="6" t="s">
        <v>1848</v>
      </c>
    </row>
    <row r="13" spans="1:30" ht="70.5" customHeight="1" x14ac:dyDescent="0.4">
      <c r="A13" s="36">
        <v>12</v>
      </c>
      <c r="B13" s="37">
        <v>45367</v>
      </c>
      <c r="C13" s="38" t="s">
        <v>34</v>
      </c>
      <c r="D13" s="39">
        <v>24580076</v>
      </c>
      <c r="E13" s="40" t="s">
        <v>94</v>
      </c>
      <c r="F13" s="40"/>
      <c r="G13" s="40" t="str">
        <f t="shared" si="0"/>
        <v xml:space="preserve">Maria Liliana Martínez Cruz </v>
      </c>
      <c r="H13" s="39" t="s">
        <v>36</v>
      </c>
      <c r="I13" s="37">
        <v>25204</v>
      </c>
      <c r="J13" s="41">
        <f t="shared" si="1"/>
        <v>55</v>
      </c>
      <c r="K13" s="39" t="s">
        <v>1831</v>
      </c>
      <c r="L13" s="38">
        <v>3153863053</v>
      </c>
      <c r="M13" s="39"/>
      <c r="N13" s="42" t="s">
        <v>96</v>
      </c>
      <c r="O13" s="39" t="s">
        <v>51</v>
      </c>
      <c r="P13" s="39" t="s">
        <v>40</v>
      </c>
      <c r="Q13" s="38" t="s">
        <v>97</v>
      </c>
      <c r="R13" s="39"/>
      <c r="S13" s="38" t="s">
        <v>54</v>
      </c>
      <c r="T13" s="43"/>
      <c r="U13" s="39" t="s">
        <v>1851</v>
      </c>
      <c r="V13" s="43"/>
      <c r="W13" s="43"/>
      <c r="X13" s="43"/>
      <c r="Y13" s="39" t="s">
        <v>56</v>
      </c>
      <c r="Z13" s="48" t="s">
        <v>380</v>
      </c>
      <c r="AA13" s="45"/>
      <c r="AB13" s="43"/>
      <c r="AC13" s="46" t="s">
        <v>1847</v>
      </c>
      <c r="AD13" s="6" t="s">
        <v>1848</v>
      </c>
    </row>
    <row r="14" spans="1:30" ht="70.5" customHeight="1" x14ac:dyDescent="0.4">
      <c r="A14" s="36">
        <v>13</v>
      </c>
      <c r="B14" s="37">
        <v>45367</v>
      </c>
      <c r="C14" s="38" t="s">
        <v>34</v>
      </c>
      <c r="D14" s="39">
        <v>1039454214</v>
      </c>
      <c r="E14" s="40" t="s">
        <v>1852</v>
      </c>
      <c r="F14" s="40"/>
      <c r="G14" s="40" t="str">
        <f t="shared" si="0"/>
        <v xml:space="preserve">Leidy Marcela Ortega Zapata </v>
      </c>
      <c r="H14" s="39" t="s">
        <v>36</v>
      </c>
      <c r="I14" s="37">
        <v>33178</v>
      </c>
      <c r="J14" s="41">
        <f t="shared" si="1"/>
        <v>33</v>
      </c>
      <c r="K14" s="39" t="s">
        <v>1853</v>
      </c>
      <c r="L14" s="38">
        <v>3128158300</v>
      </c>
      <c r="M14" s="39"/>
      <c r="N14" s="42" t="s">
        <v>1854</v>
      </c>
      <c r="O14" s="39" t="s">
        <v>51</v>
      </c>
      <c r="P14" s="39" t="s">
        <v>52</v>
      </c>
      <c r="Q14" s="38" t="s">
        <v>1855</v>
      </c>
      <c r="R14" s="39"/>
      <c r="S14" s="38" t="s">
        <v>54</v>
      </c>
      <c r="T14" s="43"/>
      <c r="U14" s="39" t="s">
        <v>1851</v>
      </c>
      <c r="V14" s="43"/>
      <c r="W14" s="43"/>
      <c r="X14" s="43"/>
      <c r="Y14" s="39" t="s">
        <v>1828</v>
      </c>
      <c r="Z14" s="44"/>
      <c r="AA14" s="45"/>
      <c r="AB14" s="43"/>
      <c r="AC14" s="46" t="s">
        <v>1847</v>
      </c>
      <c r="AD14" s="6" t="s">
        <v>1848</v>
      </c>
    </row>
    <row r="15" spans="1:30" ht="70.5" customHeight="1" x14ac:dyDescent="0.4">
      <c r="A15" s="36">
        <v>14</v>
      </c>
      <c r="B15" s="37">
        <v>45367</v>
      </c>
      <c r="C15" s="38" t="s">
        <v>34</v>
      </c>
      <c r="D15" s="39">
        <v>1152190649</v>
      </c>
      <c r="E15" s="40" t="s">
        <v>1856</v>
      </c>
      <c r="F15" s="40"/>
      <c r="G15" s="40" t="str">
        <f t="shared" si="0"/>
        <v xml:space="preserve">Luisa Fernanda Vásquez </v>
      </c>
      <c r="H15" s="39" t="s">
        <v>36</v>
      </c>
      <c r="I15" s="37">
        <v>33301</v>
      </c>
      <c r="J15" s="41">
        <f t="shared" si="1"/>
        <v>33</v>
      </c>
      <c r="K15" s="39" t="s">
        <v>1857</v>
      </c>
      <c r="L15" s="38">
        <v>3124383226</v>
      </c>
      <c r="M15" s="39"/>
      <c r="N15" s="42" t="s">
        <v>1858</v>
      </c>
      <c r="O15" s="39" t="s">
        <v>51</v>
      </c>
      <c r="P15" s="39" t="s">
        <v>52</v>
      </c>
      <c r="Q15" s="38" t="s">
        <v>1859</v>
      </c>
      <c r="R15" s="39"/>
      <c r="S15" s="38" t="s">
        <v>93</v>
      </c>
      <c r="T15" s="43"/>
      <c r="U15" s="39" t="s">
        <v>1860</v>
      </c>
      <c r="V15" s="43"/>
      <c r="W15" s="43"/>
      <c r="X15" s="43"/>
      <c r="Y15" s="39" t="s">
        <v>1832</v>
      </c>
      <c r="Z15" s="44"/>
      <c r="AA15" s="45"/>
      <c r="AB15" s="43"/>
      <c r="AC15" s="46" t="s">
        <v>1847</v>
      </c>
      <c r="AD15" s="6" t="s">
        <v>1848</v>
      </c>
    </row>
    <row r="16" spans="1:30" ht="70.5" customHeight="1" x14ac:dyDescent="0.4">
      <c r="A16" s="36">
        <v>15</v>
      </c>
      <c r="B16" s="37">
        <v>45367</v>
      </c>
      <c r="C16" s="38" t="s">
        <v>34</v>
      </c>
      <c r="D16" s="39">
        <v>22211352</v>
      </c>
      <c r="E16" s="40" t="s">
        <v>1861</v>
      </c>
      <c r="F16" s="40"/>
      <c r="G16" s="40" t="str">
        <f t="shared" si="0"/>
        <v xml:space="preserve">Gudiela Ceballos Correa </v>
      </c>
      <c r="H16" s="39" t="s">
        <v>36</v>
      </c>
      <c r="I16" s="37">
        <v>20194</v>
      </c>
      <c r="J16" s="41">
        <f t="shared" si="1"/>
        <v>68</v>
      </c>
      <c r="K16" s="39" t="s">
        <v>1862</v>
      </c>
      <c r="L16" s="38">
        <v>3003314030</v>
      </c>
      <c r="M16" s="39"/>
      <c r="N16" s="42" t="s">
        <v>1863</v>
      </c>
      <c r="O16" s="39" t="s">
        <v>51</v>
      </c>
      <c r="P16" s="39" t="s">
        <v>52</v>
      </c>
      <c r="Q16" s="38" t="s">
        <v>1864</v>
      </c>
      <c r="R16" s="39"/>
      <c r="S16" s="38" t="s">
        <v>93</v>
      </c>
      <c r="T16" s="43"/>
      <c r="U16" s="39" t="s">
        <v>1851</v>
      </c>
      <c r="V16" s="43"/>
      <c r="W16" s="43"/>
      <c r="X16" s="43"/>
      <c r="Y16" s="39" t="s">
        <v>1828</v>
      </c>
      <c r="Z16" s="44"/>
      <c r="AA16" s="45"/>
      <c r="AB16" s="43"/>
      <c r="AC16" s="46" t="s">
        <v>1847</v>
      </c>
      <c r="AD16" s="6" t="s">
        <v>1848</v>
      </c>
    </row>
    <row r="17" spans="1:30" ht="70.5" customHeight="1" x14ac:dyDescent="0.4">
      <c r="A17" s="36">
        <v>16</v>
      </c>
      <c r="B17" s="37">
        <v>45367</v>
      </c>
      <c r="C17" s="38" t="s">
        <v>34</v>
      </c>
      <c r="D17" s="39">
        <v>42889237</v>
      </c>
      <c r="E17" s="40" t="s">
        <v>104</v>
      </c>
      <c r="F17" s="40"/>
      <c r="G17" s="40" t="str">
        <f t="shared" si="0"/>
        <v xml:space="preserve">María Geni Berley  Atehortúa Grisales </v>
      </c>
      <c r="H17" s="39" t="s">
        <v>36</v>
      </c>
      <c r="I17" s="37">
        <v>24046</v>
      </c>
      <c r="J17" s="41">
        <f t="shared" si="1"/>
        <v>58</v>
      </c>
      <c r="K17" s="39" t="s">
        <v>1831</v>
      </c>
      <c r="L17" s="38">
        <v>3005702651</v>
      </c>
      <c r="M17" s="39"/>
      <c r="N17" s="47"/>
      <c r="O17" s="39" t="s">
        <v>80</v>
      </c>
      <c r="P17" s="39" t="s">
        <v>40</v>
      </c>
      <c r="Q17" s="47" t="s">
        <v>103</v>
      </c>
      <c r="R17" s="39"/>
      <c r="S17" s="38" t="s">
        <v>93</v>
      </c>
      <c r="T17" s="43"/>
      <c r="U17" s="39" t="s">
        <v>1860</v>
      </c>
      <c r="V17" s="43"/>
      <c r="W17" s="43"/>
      <c r="X17" s="43"/>
      <c r="Y17" s="39" t="s">
        <v>1832</v>
      </c>
      <c r="Z17" s="44"/>
      <c r="AA17" s="45"/>
      <c r="AB17" s="43"/>
      <c r="AC17" s="46" t="s">
        <v>1847</v>
      </c>
      <c r="AD17" s="6" t="s">
        <v>1848</v>
      </c>
    </row>
    <row r="18" spans="1:30" ht="70.5" customHeight="1" x14ac:dyDescent="0.4">
      <c r="A18" s="36">
        <v>17</v>
      </c>
      <c r="B18" s="37">
        <v>45367</v>
      </c>
      <c r="C18" s="38" t="s">
        <v>34</v>
      </c>
      <c r="D18" s="39">
        <v>32275620</v>
      </c>
      <c r="E18" s="40" t="s">
        <v>1865</v>
      </c>
      <c r="F18" s="40"/>
      <c r="G18" s="40" t="str">
        <f t="shared" si="0"/>
        <v xml:space="preserve">Virgelina Cruz Hidalgo </v>
      </c>
      <c r="H18" s="39" t="s">
        <v>36</v>
      </c>
      <c r="I18" s="37">
        <v>25239</v>
      </c>
      <c r="J18" s="41">
        <f t="shared" si="1"/>
        <v>55</v>
      </c>
      <c r="K18" s="39" t="s">
        <v>1831</v>
      </c>
      <c r="L18" s="38">
        <v>3145337924</v>
      </c>
      <c r="M18" s="39"/>
      <c r="N18" s="47"/>
      <c r="O18" s="39" t="s">
        <v>143</v>
      </c>
      <c r="P18" s="39" t="s">
        <v>40</v>
      </c>
      <c r="Q18" s="47" t="s">
        <v>1866</v>
      </c>
      <c r="R18" s="39"/>
      <c r="S18" s="38"/>
      <c r="T18" s="43"/>
      <c r="U18" s="39" t="s">
        <v>1860</v>
      </c>
      <c r="V18" s="43"/>
      <c r="W18" s="43"/>
      <c r="X18" s="43"/>
      <c r="Y18" s="39" t="s">
        <v>1832</v>
      </c>
      <c r="Z18" s="44"/>
      <c r="AA18" s="45"/>
      <c r="AB18" s="43"/>
      <c r="AC18" s="46" t="s">
        <v>1847</v>
      </c>
      <c r="AD18" s="6" t="s">
        <v>1848</v>
      </c>
    </row>
    <row r="19" spans="1:30" ht="70.5" customHeight="1" x14ac:dyDescent="0.4">
      <c r="A19" s="36">
        <v>18</v>
      </c>
      <c r="B19" s="37">
        <v>45367</v>
      </c>
      <c r="C19" s="38" t="s">
        <v>34</v>
      </c>
      <c r="D19" s="39">
        <v>43754747</v>
      </c>
      <c r="E19" s="40" t="s">
        <v>1867</v>
      </c>
      <c r="F19" s="40"/>
      <c r="G19" s="40" t="str">
        <f t="shared" si="0"/>
        <v xml:space="preserve">Lina María Restrepo  Valderrama </v>
      </c>
      <c r="H19" s="39" t="s">
        <v>36</v>
      </c>
      <c r="I19" s="37">
        <v>27992</v>
      </c>
      <c r="J19" s="41">
        <f t="shared" si="1"/>
        <v>47</v>
      </c>
      <c r="K19" s="39" t="s">
        <v>1868</v>
      </c>
      <c r="L19" s="38">
        <v>3013058522</v>
      </c>
      <c r="M19" s="39"/>
      <c r="N19" s="42" t="s">
        <v>1869</v>
      </c>
      <c r="O19" s="39" t="s">
        <v>51</v>
      </c>
      <c r="P19" s="39" t="s">
        <v>52</v>
      </c>
      <c r="Q19" s="38" t="s">
        <v>1870</v>
      </c>
      <c r="R19" s="39"/>
      <c r="S19" s="38" t="s">
        <v>54</v>
      </c>
      <c r="T19" s="43"/>
      <c r="U19" s="39" t="s">
        <v>1871</v>
      </c>
      <c r="V19" s="43"/>
      <c r="W19" s="43"/>
      <c r="X19" s="43"/>
      <c r="Y19" s="39" t="s">
        <v>56</v>
      </c>
      <c r="Z19" s="48" t="s">
        <v>380</v>
      </c>
      <c r="AA19" s="45"/>
      <c r="AB19" s="43"/>
      <c r="AC19" s="46" t="s">
        <v>1847</v>
      </c>
      <c r="AD19" s="6" t="s">
        <v>1848</v>
      </c>
    </row>
    <row r="20" spans="1:30" ht="70.5" customHeight="1" x14ac:dyDescent="0.4">
      <c r="A20" s="36">
        <v>19</v>
      </c>
      <c r="B20" s="37">
        <v>45395</v>
      </c>
      <c r="C20" s="39" t="s">
        <v>116</v>
      </c>
      <c r="D20" s="49">
        <v>8348073</v>
      </c>
      <c r="E20" s="40" t="s">
        <v>1872</v>
      </c>
      <c r="F20" s="40"/>
      <c r="G20" s="40" t="str">
        <f t="shared" si="0"/>
        <v xml:space="preserve">Gilberto de Jesús Ochoa Arango </v>
      </c>
      <c r="H20" s="39" t="s">
        <v>62</v>
      </c>
      <c r="I20" s="37">
        <v>19147</v>
      </c>
      <c r="J20" s="41">
        <f t="shared" si="1"/>
        <v>71</v>
      </c>
      <c r="K20" s="39" t="s">
        <v>65</v>
      </c>
      <c r="L20" s="39">
        <v>3234840380</v>
      </c>
      <c r="M20" s="39" t="s">
        <v>64</v>
      </c>
      <c r="N20" s="42"/>
      <c r="O20" s="39" t="s">
        <v>51</v>
      </c>
      <c r="P20" s="5" t="s">
        <v>40</v>
      </c>
      <c r="Q20" s="39" t="s">
        <v>1873</v>
      </c>
      <c r="R20" s="39" t="s">
        <v>318</v>
      </c>
      <c r="S20" s="39" t="s">
        <v>131</v>
      </c>
      <c r="T20" s="40" t="s">
        <v>1874</v>
      </c>
      <c r="U20" s="39" t="s">
        <v>1837</v>
      </c>
      <c r="V20" s="43"/>
      <c r="W20" s="43"/>
      <c r="X20" s="43"/>
      <c r="Y20" s="39" t="s">
        <v>1828</v>
      </c>
      <c r="Z20" s="44"/>
      <c r="AA20" s="45"/>
      <c r="AB20" s="43"/>
      <c r="AC20" s="50" t="s">
        <v>1838</v>
      </c>
      <c r="AD20" s="6" t="s">
        <v>1875</v>
      </c>
    </row>
    <row r="21" spans="1:30" ht="70.5" customHeight="1" x14ac:dyDescent="0.4">
      <c r="A21" s="36">
        <v>20</v>
      </c>
      <c r="B21" s="37">
        <v>45395</v>
      </c>
      <c r="C21" s="39" t="s">
        <v>116</v>
      </c>
      <c r="D21" s="49">
        <v>8455954</v>
      </c>
      <c r="E21" s="40" t="s">
        <v>1876</v>
      </c>
      <c r="F21" s="40"/>
      <c r="G21" s="40" t="str">
        <f t="shared" si="0"/>
        <v xml:space="preserve">Carlos Adolfo Escobar Escobar </v>
      </c>
      <c r="H21" s="39" t="s">
        <v>62</v>
      </c>
      <c r="I21" s="37">
        <v>18162</v>
      </c>
      <c r="J21" s="41">
        <f t="shared" si="1"/>
        <v>74</v>
      </c>
      <c r="K21" s="39" t="s">
        <v>63</v>
      </c>
      <c r="L21" s="39" t="s">
        <v>1877</v>
      </c>
      <c r="M21" s="39" t="s">
        <v>64</v>
      </c>
      <c r="N21" s="40"/>
      <c r="O21" s="39" t="s">
        <v>143</v>
      </c>
      <c r="P21" s="5" t="s">
        <v>40</v>
      </c>
      <c r="Q21" s="40" t="s">
        <v>1878</v>
      </c>
      <c r="R21" s="39" t="s">
        <v>136</v>
      </c>
      <c r="S21" s="39" t="s">
        <v>157</v>
      </c>
      <c r="T21" s="40" t="s">
        <v>127</v>
      </c>
      <c r="U21" s="39" t="s">
        <v>700</v>
      </c>
      <c r="V21" s="43"/>
      <c r="W21" s="43"/>
      <c r="X21" s="43"/>
      <c r="Y21" s="39" t="s">
        <v>1828</v>
      </c>
      <c r="Z21" s="44"/>
      <c r="AA21" s="45"/>
      <c r="AB21" s="43"/>
      <c r="AC21" s="50" t="s">
        <v>1838</v>
      </c>
      <c r="AD21" s="6" t="s">
        <v>1875</v>
      </c>
    </row>
    <row r="22" spans="1:30" ht="70.5" customHeight="1" x14ac:dyDescent="0.4">
      <c r="A22" s="36">
        <v>21</v>
      </c>
      <c r="B22" s="37">
        <v>45395</v>
      </c>
      <c r="C22" s="39" t="s">
        <v>116</v>
      </c>
      <c r="D22" s="49">
        <v>71664606</v>
      </c>
      <c r="E22" s="40" t="s">
        <v>133</v>
      </c>
      <c r="F22" s="40"/>
      <c r="G22" s="40" t="str">
        <f t="shared" si="0"/>
        <v xml:space="preserve">José Alonso Osorio S. </v>
      </c>
      <c r="H22" s="39" t="s">
        <v>62</v>
      </c>
      <c r="I22" s="37">
        <v>23931</v>
      </c>
      <c r="J22" s="41">
        <f t="shared" si="1"/>
        <v>58</v>
      </c>
      <c r="K22" s="39" t="s">
        <v>63</v>
      </c>
      <c r="L22" s="39">
        <v>3234207512</v>
      </c>
      <c r="M22" s="39" t="s">
        <v>64</v>
      </c>
      <c r="N22" s="40"/>
      <c r="O22" s="39" t="s">
        <v>134</v>
      </c>
      <c r="P22" s="5" t="s">
        <v>40</v>
      </c>
      <c r="Q22" s="40" t="s">
        <v>135</v>
      </c>
      <c r="R22" s="39" t="s">
        <v>136</v>
      </c>
      <c r="S22" s="39" t="s">
        <v>131</v>
      </c>
      <c r="T22" s="40" t="s">
        <v>1879</v>
      </c>
      <c r="U22" s="39" t="s">
        <v>1827</v>
      </c>
      <c r="V22" s="43"/>
      <c r="W22" s="43"/>
      <c r="X22" s="43"/>
      <c r="Y22" s="39" t="s">
        <v>1828</v>
      </c>
      <c r="Z22" s="44"/>
      <c r="AA22" s="45"/>
      <c r="AB22" s="43"/>
      <c r="AC22" s="50" t="s">
        <v>1838</v>
      </c>
      <c r="AD22" s="6" t="s">
        <v>1875</v>
      </c>
    </row>
    <row r="23" spans="1:30" ht="70.5" customHeight="1" x14ac:dyDescent="0.4">
      <c r="A23" s="36">
        <v>22</v>
      </c>
      <c r="B23" s="37">
        <v>45395</v>
      </c>
      <c r="C23" s="39" t="s">
        <v>116</v>
      </c>
      <c r="D23" s="49">
        <v>70551530</v>
      </c>
      <c r="E23" s="40" t="s">
        <v>1880</v>
      </c>
      <c r="F23" s="40"/>
      <c r="G23" s="40" t="str">
        <f t="shared" si="0"/>
        <v xml:space="preserve">Jorge Eliecer Bustamante Garzón </v>
      </c>
      <c r="H23" s="39" t="s">
        <v>62</v>
      </c>
      <c r="I23" s="37">
        <v>21996</v>
      </c>
      <c r="J23" s="41">
        <f t="shared" si="1"/>
        <v>64</v>
      </c>
      <c r="K23" s="39" t="s">
        <v>65</v>
      </c>
      <c r="L23" s="39">
        <v>3148816544</v>
      </c>
      <c r="M23" s="39" t="s">
        <v>64</v>
      </c>
      <c r="N23" s="51" t="s">
        <v>1881</v>
      </c>
      <c r="O23" s="39" t="s">
        <v>134</v>
      </c>
      <c r="P23" s="5" t="s">
        <v>52</v>
      </c>
      <c r="Q23" s="39" t="s">
        <v>1882</v>
      </c>
      <c r="R23" s="39" t="s">
        <v>1883</v>
      </c>
      <c r="S23" s="39" t="s">
        <v>131</v>
      </c>
      <c r="T23" s="40" t="s">
        <v>1879</v>
      </c>
      <c r="U23" s="39" t="s">
        <v>1827</v>
      </c>
      <c r="V23" s="43"/>
      <c r="W23" s="43"/>
      <c r="X23" s="43"/>
      <c r="Y23" s="39" t="s">
        <v>1828</v>
      </c>
      <c r="Z23" s="44"/>
      <c r="AA23" s="45"/>
      <c r="AB23" s="43"/>
      <c r="AC23" s="50" t="s">
        <v>1838</v>
      </c>
      <c r="AD23" s="6" t="s">
        <v>1875</v>
      </c>
    </row>
    <row r="24" spans="1:30" ht="70.5" customHeight="1" x14ac:dyDescent="0.4">
      <c r="A24" s="36">
        <v>23</v>
      </c>
      <c r="B24" s="37">
        <v>45395</v>
      </c>
      <c r="C24" s="39" t="s">
        <v>116</v>
      </c>
      <c r="D24" s="49">
        <v>10160931</v>
      </c>
      <c r="E24" s="40" t="s">
        <v>154</v>
      </c>
      <c r="F24" s="40"/>
      <c r="G24" s="40" t="str">
        <f t="shared" si="0"/>
        <v xml:space="preserve">Bernardo Antonio Escobar Vélez </v>
      </c>
      <c r="H24" s="39" t="s">
        <v>62</v>
      </c>
      <c r="I24" s="37">
        <v>19120</v>
      </c>
      <c r="J24" s="41">
        <f t="shared" si="1"/>
        <v>71</v>
      </c>
      <c r="K24" s="39" t="s">
        <v>48</v>
      </c>
      <c r="L24" s="39">
        <v>3017974004</v>
      </c>
      <c r="M24" s="39" t="s">
        <v>64</v>
      </c>
      <c r="N24" s="42"/>
      <c r="O24" s="39" t="s">
        <v>134</v>
      </c>
      <c r="P24" s="5" t="s">
        <v>52</v>
      </c>
      <c r="Q24" s="40" t="s">
        <v>155</v>
      </c>
      <c r="R24" s="39" t="s">
        <v>156</v>
      </c>
      <c r="S24" s="39" t="s">
        <v>157</v>
      </c>
      <c r="T24" s="40" t="s">
        <v>1884</v>
      </c>
      <c r="U24" s="39" t="s">
        <v>1837</v>
      </c>
      <c r="V24" s="43"/>
      <c r="W24" s="43"/>
      <c r="X24" s="43"/>
      <c r="Y24" s="39" t="s">
        <v>1832</v>
      </c>
      <c r="Z24" s="44"/>
      <c r="AA24" s="45"/>
      <c r="AB24" s="43"/>
      <c r="AC24" s="50" t="s">
        <v>1838</v>
      </c>
      <c r="AD24" s="6" t="s">
        <v>1875</v>
      </c>
    </row>
    <row r="25" spans="1:30" ht="70.5" customHeight="1" x14ac:dyDescent="0.4">
      <c r="A25" s="36">
        <v>24</v>
      </c>
      <c r="B25" s="37">
        <v>45395</v>
      </c>
      <c r="C25" s="39" t="s">
        <v>116</v>
      </c>
      <c r="D25" s="49">
        <v>70549288</v>
      </c>
      <c r="E25" s="40" t="s">
        <v>1885</v>
      </c>
      <c r="F25" s="40"/>
      <c r="G25" s="40" t="str">
        <f t="shared" si="0"/>
        <v xml:space="preserve">Fabio Léón Ruiz Uribe </v>
      </c>
      <c r="H25" s="39" t="s">
        <v>62</v>
      </c>
      <c r="I25" s="37">
        <v>21600</v>
      </c>
      <c r="J25" s="41">
        <f t="shared" si="1"/>
        <v>65</v>
      </c>
      <c r="K25" s="39" t="s">
        <v>65</v>
      </c>
      <c r="L25" s="39">
        <v>3148181278</v>
      </c>
      <c r="M25" s="39" t="s">
        <v>64</v>
      </c>
      <c r="N25" s="42" t="s">
        <v>1886</v>
      </c>
      <c r="O25" s="39" t="s">
        <v>134</v>
      </c>
      <c r="P25" s="5" t="s">
        <v>52</v>
      </c>
      <c r="Q25" s="39" t="s">
        <v>161</v>
      </c>
      <c r="R25" s="39" t="s">
        <v>116</v>
      </c>
      <c r="S25" s="39" t="s">
        <v>157</v>
      </c>
      <c r="T25" s="40" t="s">
        <v>1887</v>
      </c>
      <c r="U25" s="39" t="s">
        <v>1837</v>
      </c>
      <c r="V25" s="43"/>
      <c r="W25" s="43"/>
      <c r="X25" s="43"/>
      <c r="Y25" s="39" t="s">
        <v>56</v>
      </c>
      <c r="Z25" s="39" t="s">
        <v>1840</v>
      </c>
      <c r="AA25" s="45"/>
      <c r="AB25" s="43"/>
      <c r="AC25" s="50" t="s">
        <v>1838</v>
      </c>
      <c r="AD25" s="6" t="s">
        <v>1875</v>
      </c>
    </row>
    <row r="26" spans="1:30" ht="70.5" customHeight="1" x14ac:dyDescent="0.4">
      <c r="A26" s="36">
        <v>25</v>
      </c>
      <c r="B26" s="37">
        <v>45395</v>
      </c>
      <c r="C26" s="39" t="s">
        <v>116</v>
      </c>
      <c r="D26" s="49">
        <v>8262278</v>
      </c>
      <c r="E26" s="40" t="s">
        <v>164</v>
      </c>
      <c r="F26" s="40"/>
      <c r="G26" s="40" t="str">
        <f t="shared" si="0"/>
        <v xml:space="preserve">Juvenal López Ocampo </v>
      </c>
      <c r="H26" s="39" t="s">
        <v>62</v>
      </c>
      <c r="I26" s="37">
        <v>16040</v>
      </c>
      <c r="J26" s="41">
        <f t="shared" si="1"/>
        <v>80</v>
      </c>
      <c r="K26" s="39" t="s">
        <v>165</v>
      </c>
      <c r="L26" s="39">
        <v>3237993064</v>
      </c>
      <c r="M26" s="39" t="s">
        <v>166</v>
      </c>
      <c r="N26" s="51" t="s">
        <v>167</v>
      </c>
      <c r="O26" s="39" t="s">
        <v>134</v>
      </c>
      <c r="P26" s="5" t="s">
        <v>40</v>
      </c>
      <c r="Q26" s="40" t="s">
        <v>168</v>
      </c>
      <c r="R26" s="39" t="s">
        <v>169</v>
      </c>
      <c r="S26" s="39" t="s">
        <v>157</v>
      </c>
      <c r="T26" s="40" t="s">
        <v>1879</v>
      </c>
      <c r="U26" s="39" t="s">
        <v>1827</v>
      </c>
      <c r="V26" s="43"/>
      <c r="W26" s="43"/>
      <c r="X26" s="43"/>
      <c r="Y26" s="39" t="s">
        <v>1828</v>
      </c>
      <c r="Z26" s="44"/>
      <c r="AA26" s="45"/>
      <c r="AB26" s="43"/>
      <c r="AC26" s="50" t="s">
        <v>1838</v>
      </c>
      <c r="AD26" s="6" t="s">
        <v>1875</v>
      </c>
    </row>
    <row r="27" spans="1:30" ht="70.5" customHeight="1" x14ac:dyDescent="0.4">
      <c r="A27" s="36">
        <v>26</v>
      </c>
      <c r="B27" s="37">
        <v>45395</v>
      </c>
      <c r="C27" s="39" t="s">
        <v>116</v>
      </c>
      <c r="D27" s="49">
        <v>8303097</v>
      </c>
      <c r="E27" s="40" t="s">
        <v>1888</v>
      </c>
      <c r="F27" s="40"/>
      <c r="G27" s="40" t="str">
        <f t="shared" si="0"/>
        <v xml:space="preserve">Amado de Jesús Vásquez D. </v>
      </c>
      <c r="H27" s="39" t="s">
        <v>62</v>
      </c>
      <c r="I27" s="37">
        <v>18240</v>
      </c>
      <c r="J27" s="41">
        <f t="shared" si="1"/>
        <v>74</v>
      </c>
      <c r="K27" s="39" t="s">
        <v>65</v>
      </c>
      <c r="L27" s="39">
        <v>6046114019</v>
      </c>
      <c r="M27" s="39" t="s">
        <v>64</v>
      </c>
      <c r="N27" s="51" t="s">
        <v>1889</v>
      </c>
      <c r="O27" s="39" t="s">
        <v>51</v>
      </c>
      <c r="P27" s="5" t="s">
        <v>52</v>
      </c>
      <c r="Q27" s="39" t="s">
        <v>1890</v>
      </c>
      <c r="R27" s="39" t="s">
        <v>116</v>
      </c>
      <c r="S27" s="39" t="s">
        <v>126</v>
      </c>
      <c r="T27" s="40" t="s">
        <v>127</v>
      </c>
      <c r="U27" s="39" t="s">
        <v>700</v>
      </c>
      <c r="V27" s="43"/>
      <c r="W27" s="43"/>
      <c r="X27" s="43"/>
      <c r="Y27" s="39" t="s">
        <v>1832</v>
      </c>
      <c r="Z27" s="44"/>
      <c r="AA27" s="45"/>
      <c r="AB27" s="43"/>
      <c r="AC27" s="50" t="s">
        <v>1838</v>
      </c>
      <c r="AD27" s="6" t="s">
        <v>1875</v>
      </c>
    </row>
    <row r="28" spans="1:30" ht="70.5" customHeight="1" x14ac:dyDescent="0.4">
      <c r="A28" s="36">
        <v>27</v>
      </c>
      <c r="B28" s="37">
        <v>45395</v>
      </c>
      <c r="C28" s="39" t="s">
        <v>116</v>
      </c>
      <c r="D28" s="49">
        <v>8342013</v>
      </c>
      <c r="E28" s="40" t="s">
        <v>1891</v>
      </c>
      <c r="F28" s="40"/>
      <c r="G28" s="40" t="str">
        <f t="shared" si="0"/>
        <v xml:space="preserve">Gilberto Londoño Arango </v>
      </c>
      <c r="H28" s="39" t="s">
        <v>62</v>
      </c>
      <c r="I28" s="37">
        <v>15058</v>
      </c>
      <c r="J28" s="41">
        <f t="shared" si="1"/>
        <v>83</v>
      </c>
      <c r="K28" s="39" t="s">
        <v>48</v>
      </c>
      <c r="L28" s="39" t="s">
        <v>1892</v>
      </c>
      <c r="M28" s="39" t="s">
        <v>79</v>
      </c>
      <c r="N28" s="51" t="s">
        <v>1893</v>
      </c>
      <c r="O28" s="39" t="s">
        <v>51</v>
      </c>
      <c r="P28" s="5" t="s">
        <v>52</v>
      </c>
      <c r="Q28" s="39" t="s">
        <v>1894</v>
      </c>
      <c r="R28" s="39" t="s">
        <v>116</v>
      </c>
      <c r="S28" s="39" t="s">
        <v>157</v>
      </c>
      <c r="T28" s="40" t="s">
        <v>1895</v>
      </c>
      <c r="U28" s="39" t="s">
        <v>1871</v>
      </c>
      <c r="V28" s="43"/>
      <c r="W28" s="43"/>
      <c r="X28" s="43"/>
      <c r="Y28" s="39" t="s">
        <v>1832</v>
      </c>
      <c r="Z28" s="44"/>
      <c r="AA28" s="45"/>
      <c r="AB28" s="43"/>
      <c r="AC28" s="50" t="s">
        <v>1838</v>
      </c>
      <c r="AD28" s="6" t="s">
        <v>1875</v>
      </c>
    </row>
    <row r="29" spans="1:30" ht="70.5" customHeight="1" x14ac:dyDescent="0.4">
      <c r="A29" s="36">
        <v>28</v>
      </c>
      <c r="B29" s="37">
        <v>45395</v>
      </c>
      <c r="C29" s="39" t="s">
        <v>116</v>
      </c>
      <c r="D29" s="49">
        <v>5880505</v>
      </c>
      <c r="E29" s="40" t="s">
        <v>1896</v>
      </c>
      <c r="F29" s="40"/>
      <c r="G29" s="40" t="str">
        <f t="shared" si="0"/>
        <v xml:space="preserve">Luis Adolfo Pérez Agudelo </v>
      </c>
      <c r="H29" s="39" t="s">
        <v>62</v>
      </c>
      <c r="I29" s="37">
        <v>19670</v>
      </c>
      <c r="J29" s="41">
        <f t="shared" si="1"/>
        <v>70</v>
      </c>
      <c r="K29" s="39" t="s">
        <v>65</v>
      </c>
      <c r="L29" s="39">
        <v>3046003446</v>
      </c>
      <c r="M29" s="39"/>
      <c r="N29" s="42"/>
      <c r="O29" s="39" t="s">
        <v>247</v>
      </c>
      <c r="P29" s="5" t="s">
        <v>52</v>
      </c>
      <c r="Q29" s="40" t="s">
        <v>1897</v>
      </c>
      <c r="R29" s="39" t="s">
        <v>116</v>
      </c>
      <c r="S29" s="39" t="s">
        <v>131</v>
      </c>
      <c r="T29" s="40" t="s">
        <v>1898</v>
      </c>
      <c r="U29" s="39" t="s">
        <v>1871</v>
      </c>
      <c r="V29" s="43"/>
      <c r="W29" s="43"/>
      <c r="X29" s="43"/>
      <c r="Y29" s="39" t="s">
        <v>1828</v>
      </c>
      <c r="Z29" s="44"/>
      <c r="AA29" s="45"/>
      <c r="AB29" s="43"/>
      <c r="AC29" s="50" t="s">
        <v>1838</v>
      </c>
      <c r="AD29" s="6" t="s">
        <v>1875</v>
      </c>
    </row>
    <row r="30" spans="1:30" ht="70.5" customHeight="1" x14ac:dyDescent="0.4">
      <c r="A30" s="36">
        <v>29</v>
      </c>
      <c r="B30" s="37">
        <v>45395</v>
      </c>
      <c r="C30" s="39" t="s">
        <v>116</v>
      </c>
      <c r="D30" s="49" t="s">
        <v>1899</v>
      </c>
      <c r="E30" s="40" t="s">
        <v>170</v>
      </c>
      <c r="F30" s="40"/>
      <c r="G30" s="40" t="str">
        <f t="shared" si="0"/>
        <v xml:space="preserve">María Deyanira Montes de Sánchez </v>
      </c>
      <c r="H30" s="39" t="s">
        <v>36</v>
      </c>
      <c r="I30" s="37">
        <v>15645</v>
      </c>
      <c r="J30" s="41">
        <f t="shared" si="1"/>
        <v>81</v>
      </c>
      <c r="K30" s="39" t="s">
        <v>1831</v>
      </c>
      <c r="L30" s="39">
        <v>3002724157</v>
      </c>
      <c r="M30" s="39" t="s">
        <v>38</v>
      </c>
      <c r="N30" s="51" t="s">
        <v>171</v>
      </c>
      <c r="O30" s="39" t="s">
        <v>80</v>
      </c>
      <c r="P30" s="5" t="s">
        <v>40</v>
      </c>
      <c r="Q30" s="40" t="s">
        <v>1900</v>
      </c>
      <c r="R30" s="39" t="s">
        <v>184</v>
      </c>
      <c r="S30" s="39" t="s">
        <v>157</v>
      </c>
      <c r="T30" s="40" t="s">
        <v>1901</v>
      </c>
      <c r="U30" s="39" t="s">
        <v>1871</v>
      </c>
      <c r="V30" s="43"/>
      <c r="W30" s="43"/>
      <c r="X30" s="43"/>
      <c r="Y30" s="39" t="s">
        <v>1828</v>
      </c>
      <c r="Z30" s="44"/>
      <c r="AA30" s="45"/>
      <c r="AB30" s="43"/>
      <c r="AC30" s="50" t="s">
        <v>1829</v>
      </c>
      <c r="AD30" s="6" t="s">
        <v>1830</v>
      </c>
    </row>
    <row r="31" spans="1:30" ht="70.5" customHeight="1" x14ac:dyDescent="0.4">
      <c r="A31" s="36">
        <v>30</v>
      </c>
      <c r="B31" s="37">
        <v>45395</v>
      </c>
      <c r="C31" s="39" t="s">
        <v>116</v>
      </c>
      <c r="D31" s="49">
        <v>42867638</v>
      </c>
      <c r="E31" s="40" t="s">
        <v>191</v>
      </c>
      <c r="F31" s="40"/>
      <c r="G31" s="40" t="str">
        <f t="shared" si="0"/>
        <v xml:space="preserve">Cruz Estella Tamayo </v>
      </c>
      <c r="H31" s="39" t="s">
        <v>36</v>
      </c>
      <c r="I31" s="37">
        <v>19197</v>
      </c>
      <c r="J31" s="41">
        <f t="shared" si="1"/>
        <v>71</v>
      </c>
      <c r="K31" s="39" t="s">
        <v>1831</v>
      </c>
      <c r="L31" s="39">
        <v>3128125245</v>
      </c>
      <c r="M31" s="39" t="s">
        <v>68</v>
      </c>
      <c r="N31" s="51" t="s">
        <v>189</v>
      </c>
      <c r="O31" s="39" t="s">
        <v>143</v>
      </c>
      <c r="P31" s="5" t="s">
        <v>40</v>
      </c>
      <c r="Q31" s="40"/>
      <c r="R31" s="39" t="s">
        <v>136</v>
      </c>
      <c r="S31" s="39" t="s">
        <v>131</v>
      </c>
      <c r="T31" s="40" t="s">
        <v>127</v>
      </c>
      <c r="U31" s="39" t="s">
        <v>700</v>
      </c>
      <c r="V31" s="43"/>
      <c r="W31" s="43"/>
      <c r="X31" s="43"/>
      <c r="Y31" s="39" t="s">
        <v>1832</v>
      </c>
      <c r="Z31" s="44"/>
      <c r="AA31" s="45"/>
      <c r="AB31" s="43"/>
      <c r="AC31" s="50" t="s">
        <v>1829</v>
      </c>
      <c r="AD31" s="6" t="s">
        <v>1830</v>
      </c>
    </row>
    <row r="32" spans="1:30" ht="70.5" customHeight="1" x14ac:dyDescent="0.4">
      <c r="A32" s="36">
        <v>31</v>
      </c>
      <c r="B32" s="37">
        <v>45395</v>
      </c>
      <c r="C32" s="39" t="s">
        <v>116</v>
      </c>
      <c r="D32" s="49">
        <v>32334015</v>
      </c>
      <c r="E32" s="40" t="s">
        <v>193</v>
      </c>
      <c r="F32" s="40"/>
      <c r="G32" s="40" t="str">
        <f t="shared" si="0"/>
        <v xml:space="preserve">Amparo Ruiz Osorio </v>
      </c>
      <c r="H32" s="39" t="s">
        <v>36</v>
      </c>
      <c r="I32" s="37">
        <v>19658</v>
      </c>
      <c r="J32" s="41">
        <f t="shared" si="1"/>
        <v>70</v>
      </c>
      <c r="K32" s="39" t="s">
        <v>1831</v>
      </c>
      <c r="L32" s="39">
        <v>3014585194</v>
      </c>
      <c r="M32" s="39" t="s">
        <v>68</v>
      </c>
      <c r="N32" s="51" t="s">
        <v>194</v>
      </c>
      <c r="O32" s="39" t="s">
        <v>51</v>
      </c>
      <c r="P32" s="5" t="s">
        <v>52</v>
      </c>
      <c r="Q32" s="39" t="s">
        <v>195</v>
      </c>
      <c r="R32" s="39" t="s">
        <v>156</v>
      </c>
      <c r="S32" s="39" t="s">
        <v>131</v>
      </c>
      <c r="T32" s="40" t="s">
        <v>1902</v>
      </c>
      <c r="U32" s="39" t="s">
        <v>1871</v>
      </c>
      <c r="V32" s="43"/>
      <c r="W32" s="43"/>
      <c r="X32" s="43"/>
      <c r="Y32" s="39" t="s">
        <v>1828</v>
      </c>
      <c r="Z32" s="44"/>
      <c r="AA32" s="45"/>
      <c r="AB32" s="43"/>
      <c r="AC32" s="50" t="s">
        <v>1829</v>
      </c>
      <c r="AD32" s="6" t="s">
        <v>1830</v>
      </c>
    </row>
    <row r="33" spans="1:30" ht="70.5" customHeight="1" x14ac:dyDescent="0.4">
      <c r="A33" s="36">
        <v>32</v>
      </c>
      <c r="B33" s="37">
        <v>45395</v>
      </c>
      <c r="C33" s="39" t="s">
        <v>116</v>
      </c>
      <c r="D33" s="49">
        <v>3656074</v>
      </c>
      <c r="E33" s="40" t="s">
        <v>197</v>
      </c>
      <c r="F33" s="40"/>
      <c r="G33" s="40" t="str">
        <f t="shared" si="0"/>
        <v xml:space="preserve">Epifania del Carmen Plata </v>
      </c>
      <c r="H33" s="39" t="s">
        <v>36</v>
      </c>
      <c r="I33" s="37">
        <v>24726</v>
      </c>
      <c r="J33" s="41">
        <f t="shared" si="1"/>
        <v>56</v>
      </c>
      <c r="K33" s="39" t="s">
        <v>1831</v>
      </c>
      <c r="L33" s="39">
        <v>3002689813</v>
      </c>
      <c r="M33" s="39" t="s">
        <v>198</v>
      </c>
      <c r="N33" s="51" t="s">
        <v>199</v>
      </c>
      <c r="O33" s="39" t="s">
        <v>143</v>
      </c>
      <c r="P33" s="5" t="s">
        <v>40</v>
      </c>
      <c r="Q33" s="40" t="s">
        <v>200</v>
      </c>
      <c r="R33" s="39" t="s">
        <v>201</v>
      </c>
      <c r="S33" s="39" t="s">
        <v>131</v>
      </c>
      <c r="T33" s="40" t="s">
        <v>1903</v>
      </c>
      <c r="U33" s="39" t="s">
        <v>1871</v>
      </c>
      <c r="V33" s="43"/>
      <c r="W33" s="43"/>
      <c r="X33" s="43"/>
      <c r="Y33" s="39" t="s">
        <v>56</v>
      </c>
      <c r="Z33" s="48" t="s">
        <v>380</v>
      </c>
      <c r="AA33" s="45"/>
      <c r="AB33" s="43"/>
      <c r="AC33" s="50" t="s">
        <v>1829</v>
      </c>
      <c r="AD33" s="6" t="s">
        <v>1830</v>
      </c>
    </row>
    <row r="34" spans="1:30" ht="70.5" customHeight="1" x14ac:dyDescent="0.4">
      <c r="A34" s="36">
        <v>33</v>
      </c>
      <c r="B34" s="37">
        <v>45395</v>
      </c>
      <c r="C34" s="39" t="s">
        <v>116</v>
      </c>
      <c r="D34" s="49">
        <v>11128905415</v>
      </c>
      <c r="E34" s="40" t="s">
        <v>202</v>
      </c>
      <c r="F34" s="40"/>
      <c r="G34" s="40" t="str">
        <f t="shared" si="0"/>
        <v xml:space="preserve">Isabella Alzate Ramírez </v>
      </c>
      <c r="H34" s="39" t="s">
        <v>36</v>
      </c>
      <c r="I34" s="37">
        <v>39247</v>
      </c>
      <c r="J34" s="41">
        <f t="shared" si="1"/>
        <v>16</v>
      </c>
      <c r="K34" s="39" t="s">
        <v>203</v>
      </c>
      <c r="L34" s="39">
        <v>3002689813</v>
      </c>
      <c r="M34" s="39" t="s">
        <v>49</v>
      </c>
      <c r="N34" s="51" t="s">
        <v>199</v>
      </c>
      <c r="O34" s="39" t="s">
        <v>143</v>
      </c>
      <c r="P34" s="5" t="s">
        <v>40</v>
      </c>
      <c r="Q34" s="40" t="s">
        <v>200</v>
      </c>
      <c r="R34" s="39" t="s">
        <v>201</v>
      </c>
      <c r="S34" s="39" t="s">
        <v>157</v>
      </c>
      <c r="T34" s="40" t="s">
        <v>1904</v>
      </c>
      <c r="U34" s="39" t="s">
        <v>1871</v>
      </c>
      <c r="V34" s="43"/>
      <c r="W34" s="43"/>
      <c r="X34" s="43"/>
      <c r="Y34" s="39" t="s">
        <v>1828</v>
      </c>
      <c r="Z34" s="44"/>
      <c r="AA34" s="45"/>
      <c r="AB34" s="43"/>
      <c r="AC34" s="50" t="s">
        <v>1829</v>
      </c>
      <c r="AD34" s="6" t="s">
        <v>1830</v>
      </c>
    </row>
    <row r="35" spans="1:30" ht="70.5" customHeight="1" x14ac:dyDescent="0.4">
      <c r="A35" s="36">
        <v>34</v>
      </c>
      <c r="B35" s="37">
        <v>45395</v>
      </c>
      <c r="C35" s="39" t="s">
        <v>116</v>
      </c>
      <c r="D35" s="49">
        <v>43020921</v>
      </c>
      <c r="E35" s="40" t="s">
        <v>205</v>
      </c>
      <c r="F35" s="40"/>
      <c r="G35" s="40" t="str">
        <f t="shared" si="0"/>
        <v xml:space="preserve">Luz Marina Mendoza </v>
      </c>
      <c r="H35" s="39" t="s">
        <v>36</v>
      </c>
      <c r="I35" s="37">
        <v>19555</v>
      </c>
      <c r="J35" s="41">
        <f t="shared" si="1"/>
        <v>70</v>
      </c>
      <c r="K35" s="39" t="s">
        <v>1831</v>
      </c>
      <c r="L35" s="39">
        <v>3117262205</v>
      </c>
      <c r="M35" s="39"/>
      <c r="N35" s="42" t="s">
        <v>206</v>
      </c>
      <c r="O35" s="39" t="s">
        <v>80</v>
      </c>
      <c r="P35" s="5" t="s">
        <v>52</v>
      </c>
      <c r="Q35" s="40" t="s">
        <v>207</v>
      </c>
      <c r="R35" s="39" t="s">
        <v>208</v>
      </c>
      <c r="S35" s="39" t="s">
        <v>131</v>
      </c>
      <c r="T35" s="40" t="s">
        <v>1905</v>
      </c>
      <c r="U35" s="39" t="s">
        <v>1871</v>
      </c>
      <c r="V35" s="43"/>
      <c r="W35" s="43"/>
      <c r="X35" s="43"/>
      <c r="Y35" s="39" t="s">
        <v>56</v>
      </c>
      <c r="Z35" s="48" t="s">
        <v>57</v>
      </c>
      <c r="AA35" s="45"/>
      <c r="AB35" s="43"/>
      <c r="AC35" s="50" t="s">
        <v>1829</v>
      </c>
      <c r="AD35" s="6" t="s">
        <v>1830</v>
      </c>
    </row>
    <row r="36" spans="1:30" ht="70.5" customHeight="1" x14ac:dyDescent="0.4">
      <c r="A36" s="36">
        <v>35</v>
      </c>
      <c r="B36" s="37">
        <v>45409</v>
      </c>
      <c r="C36" s="39" t="s">
        <v>209</v>
      </c>
      <c r="D36" s="49">
        <v>70876076</v>
      </c>
      <c r="E36" s="52" t="s">
        <v>1906</v>
      </c>
      <c r="F36" s="40"/>
      <c r="G36" s="40" t="str">
        <f t="shared" si="0"/>
        <v xml:space="preserve">Raúl Héctor López Quiroz </v>
      </c>
      <c r="H36" s="39" t="s">
        <v>62</v>
      </c>
      <c r="I36" s="37">
        <v>22565</v>
      </c>
      <c r="J36" s="41">
        <f t="shared" si="1"/>
        <v>62</v>
      </c>
      <c r="K36" s="39" t="s">
        <v>1907</v>
      </c>
      <c r="L36" s="39">
        <v>3054708537</v>
      </c>
      <c r="M36" s="39" t="s">
        <v>79</v>
      </c>
      <c r="N36" s="51" t="s">
        <v>211</v>
      </c>
      <c r="O36" s="39" t="s">
        <v>143</v>
      </c>
      <c r="P36" s="5" t="s">
        <v>40</v>
      </c>
      <c r="Q36" s="40" t="s">
        <v>1908</v>
      </c>
      <c r="R36" s="39" t="s">
        <v>213</v>
      </c>
      <c r="S36" s="39" t="s">
        <v>131</v>
      </c>
      <c r="T36" s="40" t="s">
        <v>1909</v>
      </c>
      <c r="U36" s="39" t="s">
        <v>1827</v>
      </c>
      <c r="V36" s="43"/>
      <c r="W36" s="43"/>
      <c r="X36" s="43"/>
      <c r="Y36" s="39" t="s">
        <v>1828</v>
      </c>
      <c r="Z36" s="44"/>
      <c r="AA36" s="45"/>
      <c r="AB36" s="43"/>
      <c r="AC36" s="46" t="s">
        <v>1838</v>
      </c>
      <c r="AD36" s="6" t="s">
        <v>1910</v>
      </c>
    </row>
    <row r="37" spans="1:30" ht="70.5" customHeight="1" x14ac:dyDescent="0.4">
      <c r="A37" s="36">
        <v>36</v>
      </c>
      <c r="B37" s="37">
        <v>45409</v>
      </c>
      <c r="C37" s="39" t="s">
        <v>209</v>
      </c>
      <c r="D37" s="49">
        <v>32077459</v>
      </c>
      <c r="E37" s="40" t="s">
        <v>228</v>
      </c>
      <c r="F37" s="40"/>
      <c r="G37" s="40" t="str">
        <f t="shared" si="0"/>
        <v xml:space="preserve">María Cristina Palacio Arboleda  </v>
      </c>
      <c r="H37" s="39" t="s">
        <v>36</v>
      </c>
      <c r="I37" s="37">
        <v>16505</v>
      </c>
      <c r="J37" s="41">
        <f t="shared" si="1"/>
        <v>79</v>
      </c>
      <c r="K37" s="39" t="s">
        <v>1911</v>
      </c>
      <c r="L37" s="39">
        <v>3173736265</v>
      </c>
      <c r="M37" s="39" t="s">
        <v>38</v>
      </c>
      <c r="N37" s="51" t="s">
        <v>230</v>
      </c>
      <c r="O37" s="39" t="s">
        <v>51</v>
      </c>
      <c r="P37" s="5" t="s">
        <v>52</v>
      </c>
      <c r="Q37" s="39" t="s">
        <v>231</v>
      </c>
      <c r="R37" s="39" t="s">
        <v>213</v>
      </c>
      <c r="S37" s="39" t="s">
        <v>131</v>
      </c>
      <c r="T37" s="40" t="s">
        <v>1912</v>
      </c>
      <c r="U37" s="39" t="s">
        <v>1871</v>
      </c>
      <c r="V37" s="43"/>
      <c r="W37" s="43"/>
      <c r="X37" s="43"/>
      <c r="Y37" s="39" t="s">
        <v>1828</v>
      </c>
      <c r="Z37" s="44"/>
      <c r="AA37" s="45"/>
      <c r="AB37" s="43"/>
      <c r="AC37" s="46" t="s">
        <v>1838</v>
      </c>
      <c r="AD37" s="6" t="s">
        <v>1910</v>
      </c>
    </row>
    <row r="38" spans="1:30" ht="70.5" customHeight="1" x14ac:dyDescent="0.4">
      <c r="A38" s="36">
        <v>37</v>
      </c>
      <c r="B38" s="37">
        <v>45409</v>
      </c>
      <c r="C38" s="39" t="s">
        <v>209</v>
      </c>
      <c r="D38" s="49">
        <v>43033145</v>
      </c>
      <c r="E38" s="40" t="s">
        <v>241</v>
      </c>
      <c r="F38" s="40"/>
      <c r="G38" s="40" t="str">
        <f t="shared" si="0"/>
        <v xml:space="preserve">Blanca Olivia Alzate Salazar </v>
      </c>
      <c r="H38" s="39" t="s">
        <v>36</v>
      </c>
      <c r="I38" s="37">
        <v>21093</v>
      </c>
      <c r="J38" s="41">
        <f t="shared" si="1"/>
        <v>66</v>
      </c>
      <c r="K38" s="39" t="s">
        <v>1831</v>
      </c>
      <c r="L38" s="39">
        <v>3136483460</v>
      </c>
      <c r="M38" s="39" t="s">
        <v>68</v>
      </c>
      <c r="N38" s="40"/>
      <c r="O38" s="39" t="s">
        <v>51</v>
      </c>
      <c r="P38" s="5" t="s">
        <v>40</v>
      </c>
      <c r="Q38" s="39" t="s">
        <v>242</v>
      </c>
      <c r="R38" s="39" t="s">
        <v>239</v>
      </c>
      <c r="S38" s="39" t="s">
        <v>157</v>
      </c>
      <c r="T38" s="40" t="s">
        <v>1913</v>
      </c>
      <c r="U38" s="39" t="s">
        <v>1837</v>
      </c>
      <c r="V38" s="43"/>
      <c r="W38" s="43"/>
      <c r="X38" s="43"/>
      <c r="Y38" s="39" t="s">
        <v>56</v>
      </c>
      <c r="Z38" s="48" t="s">
        <v>380</v>
      </c>
      <c r="AA38" s="45"/>
      <c r="AB38" s="43"/>
      <c r="AC38" s="46" t="s">
        <v>1838</v>
      </c>
      <c r="AD38" s="6" t="s">
        <v>1910</v>
      </c>
    </row>
    <row r="39" spans="1:30" ht="70.5" customHeight="1" x14ac:dyDescent="0.4">
      <c r="A39" s="36">
        <v>38</v>
      </c>
      <c r="B39" s="37">
        <v>45409</v>
      </c>
      <c r="C39" s="39" t="s">
        <v>209</v>
      </c>
      <c r="D39" s="49">
        <v>41610028</v>
      </c>
      <c r="E39" s="40" t="s">
        <v>245</v>
      </c>
      <c r="F39" s="40"/>
      <c r="G39" s="40" t="str">
        <f t="shared" si="0"/>
        <v xml:space="preserve">Blanca Nubia Arévalo Castillo </v>
      </c>
      <c r="H39" s="39" t="s">
        <v>36</v>
      </c>
      <c r="I39" s="37">
        <v>19337</v>
      </c>
      <c r="J39" s="41">
        <f t="shared" si="1"/>
        <v>71</v>
      </c>
      <c r="K39" s="39" t="s">
        <v>48</v>
      </c>
      <c r="L39" s="39">
        <v>3157917858</v>
      </c>
      <c r="M39" s="39" t="s">
        <v>68</v>
      </c>
      <c r="N39" s="51" t="s">
        <v>246</v>
      </c>
      <c r="O39" s="39" t="s">
        <v>247</v>
      </c>
      <c r="P39" s="5" t="s">
        <v>52</v>
      </c>
      <c r="Q39" s="40" t="s">
        <v>248</v>
      </c>
      <c r="R39" s="39" t="s">
        <v>249</v>
      </c>
      <c r="S39" s="39" t="s">
        <v>157</v>
      </c>
      <c r="T39" s="40" t="s">
        <v>1914</v>
      </c>
      <c r="U39" s="39" t="s">
        <v>1860</v>
      </c>
      <c r="V39" s="43"/>
      <c r="W39" s="43"/>
      <c r="X39" s="43"/>
      <c r="Y39" s="39" t="s">
        <v>56</v>
      </c>
      <c r="Z39" s="48" t="s">
        <v>380</v>
      </c>
      <c r="AA39" s="45"/>
      <c r="AB39" s="43"/>
      <c r="AC39" s="46" t="s">
        <v>1847</v>
      </c>
      <c r="AD39" s="6" t="s">
        <v>1848</v>
      </c>
    </row>
    <row r="40" spans="1:30" ht="70.5" customHeight="1" x14ac:dyDescent="0.4">
      <c r="A40" s="36">
        <v>39</v>
      </c>
      <c r="B40" s="37">
        <v>45409</v>
      </c>
      <c r="C40" s="39" t="s">
        <v>209</v>
      </c>
      <c r="D40" s="49">
        <v>8284742</v>
      </c>
      <c r="E40" s="40" t="s">
        <v>251</v>
      </c>
      <c r="F40" s="40"/>
      <c r="G40" s="40" t="str">
        <f t="shared" si="0"/>
        <v xml:space="preserve">Gustavo Terán Osorio  </v>
      </c>
      <c r="H40" s="39" t="s">
        <v>62</v>
      </c>
      <c r="I40" s="37">
        <v>17579</v>
      </c>
      <c r="J40" s="41">
        <f t="shared" si="1"/>
        <v>76</v>
      </c>
      <c r="K40" s="39" t="s">
        <v>48</v>
      </c>
      <c r="L40" s="39">
        <v>3167513258</v>
      </c>
      <c r="M40" s="39" t="s">
        <v>64</v>
      </c>
      <c r="N40" s="51" t="s">
        <v>246</v>
      </c>
      <c r="O40" s="39" t="s">
        <v>247</v>
      </c>
      <c r="P40" s="5" t="s">
        <v>52</v>
      </c>
      <c r="Q40" s="40" t="s">
        <v>252</v>
      </c>
      <c r="R40" s="39" t="s">
        <v>249</v>
      </c>
      <c r="S40" s="39" t="s">
        <v>131</v>
      </c>
      <c r="T40" s="40" t="s">
        <v>1914</v>
      </c>
      <c r="U40" s="39" t="s">
        <v>1860</v>
      </c>
      <c r="V40" s="43"/>
      <c r="W40" s="43"/>
      <c r="X40" s="43"/>
      <c r="Y40" s="39" t="s">
        <v>56</v>
      </c>
      <c r="Z40" s="39" t="s">
        <v>1840</v>
      </c>
      <c r="AA40" s="45"/>
      <c r="AB40" s="43"/>
      <c r="AC40" s="46" t="s">
        <v>1847</v>
      </c>
      <c r="AD40" s="6" t="s">
        <v>1848</v>
      </c>
    </row>
    <row r="41" spans="1:30" ht="70.5" customHeight="1" x14ac:dyDescent="0.4">
      <c r="A41" s="36">
        <v>40</v>
      </c>
      <c r="B41" s="37">
        <v>45409</v>
      </c>
      <c r="C41" s="39" t="s">
        <v>209</v>
      </c>
      <c r="D41" s="49">
        <v>71744688</v>
      </c>
      <c r="E41" s="52" t="s">
        <v>268</v>
      </c>
      <c r="F41" s="40"/>
      <c r="G41" s="40" t="str">
        <f t="shared" si="0"/>
        <v xml:space="preserve">Jorge Mario Vega Palacio  </v>
      </c>
      <c r="H41" s="39" t="s">
        <v>62</v>
      </c>
      <c r="I41" s="37">
        <v>27104</v>
      </c>
      <c r="J41" s="41">
        <f t="shared" si="1"/>
        <v>50</v>
      </c>
      <c r="K41" s="39" t="s">
        <v>74</v>
      </c>
      <c r="L41" s="39">
        <v>3117695869</v>
      </c>
      <c r="M41" s="39" t="s">
        <v>79</v>
      </c>
      <c r="N41" s="51" t="s">
        <v>269</v>
      </c>
      <c r="O41" s="39" t="s">
        <v>51</v>
      </c>
      <c r="P41" s="5" t="s">
        <v>52</v>
      </c>
      <c r="Q41" s="39" t="s">
        <v>270</v>
      </c>
      <c r="R41" s="39" t="s">
        <v>213</v>
      </c>
      <c r="S41" s="39" t="s">
        <v>131</v>
      </c>
      <c r="T41" s="40" t="s">
        <v>1909</v>
      </c>
      <c r="U41" s="39" t="s">
        <v>1827</v>
      </c>
      <c r="V41" s="43"/>
      <c r="W41" s="43"/>
      <c r="X41" s="43"/>
      <c r="Y41" s="39" t="s">
        <v>1828</v>
      </c>
      <c r="Z41" s="44"/>
      <c r="AA41" s="45"/>
      <c r="AB41" s="43"/>
      <c r="AC41" s="46" t="s">
        <v>1847</v>
      </c>
      <c r="AD41" s="6" t="s">
        <v>1848</v>
      </c>
    </row>
    <row r="42" spans="1:30" ht="70.5" customHeight="1" x14ac:dyDescent="0.4">
      <c r="A42" s="36">
        <v>41</v>
      </c>
      <c r="B42" s="37">
        <v>45409</v>
      </c>
      <c r="C42" s="39" t="s">
        <v>209</v>
      </c>
      <c r="D42" s="49">
        <v>98668295</v>
      </c>
      <c r="E42" s="40" t="s">
        <v>275</v>
      </c>
      <c r="F42" s="40"/>
      <c r="G42" s="40" t="str">
        <f>E42 &amp; " " &amp; F42</f>
        <v xml:space="preserve">Víctor Manuel Molina Castaño </v>
      </c>
      <c r="H42" s="39" t="s">
        <v>62</v>
      </c>
      <c r="I42" s="37">
        <v>29027</v>
      </c>
      <c r="J42" s="41">
        <f t="shared" si="1"/>
        <v>44</v>
      </c>
      <c r="K42" s="39" t="s">
        <v>276</v>
      </c>
      <c r="L42" s="39">
        <v>3137473742</v>
      </c>
      <c r="M42" s="39" t="s">
        <v>79</v>
      </c>
      <c r="N42" s="51" t="s">
        <v>277</v>
      </c>
      <c r="O42" s="39" t="s">
        <v>51</v>
      </c>
      <c r="P42" s="5" t="s">
        <v>52</v>
      </c>
      <c r="Q42" s="39" t="s">
        <v>278</v>
      </c>
      <c r="R42" s="39" t="s">
        <v>34</v>
      </c>
      <c r="S42" s="39" t="s">
        <v>131</v>
      </c>
      <c r="T42" s="40" t="s">
        <v>1915</v>
      </c>
      <c r="U42" s="39" t="s">
        <v>1860</v>
      </c>
      <c r="V42" s="43"/>
      <c r="W42" s="43"/>
      <c r="X42" s="43"/>
      <c r="Y42" s="39" t="s">
        <v>1832</v>
      </c>
      <c r="Z42" s="44"/>
      <c r="AA42" s="45"/>
      <c r="AB42" s="43"/>
      <c r="AC42" s="46" t="s">
        <v>1847</v>
      </c>
      <c r="AD42" s="6" t="s">
        <v>1848</v>
      </c>
    </row>
    <row r="43" spans="1:30" ht="70.5" customHeight="1" x14ac:dyDescent="0.4">
      <c r="A43" s="36">
        <v>42</v>
      </c>
      <c r="B43" s="37">
        <v>45409</v>
      </c>
      <c r="C43" s="39" t="s">
        <v>209</v>
      </c>
      <c r="D43" s="49">
        <v>7547858</v>
      </c>
      <c r="E43" s="40" t="s">
        <v>282</v>
      </c>
      <c r="F43" s="40"/>
      <c r="G43" s="40" t="str">
        <f>E43 &amp; " " &amp; F43</f>
        <v xml:space="preserve">Cesar Augusto Zapata Mesa </v>
      </c>
      <c r="H43" s="39" t="s">
        <v>62</v>
      </c>
      <c r="I43" s="37">
        <v>20387</v>
      </c>
      <c r="J43" s="41">
        <f t="shared" si="1"/>
        <v>68</v>
      </c>
      <c r="K43" s="39" t="s">
        <v>48</v>
      </c>
      <c r="L43" s="39">
        <v>3053094461</v>
      </c>
      <c r="M43" s="39" t="s">
        <v>79</v>
      </c>
      <c r="N43" s="51" t="s">
        <v>280</v>
      </c>
      <c r="O43" s="39" t="s">
        <v>80</v>
      </c>
      <c r="P43" s="5" t="s">
        <v>52</v>
      </c>
      <c r="Q43" s="40" t="s">
        <v>283</v>
      </c>
      <c r="R43" s="39" t="s">
        <v>213</v>
      </c>
      <c r="S43" s="39" t="s">
        <v>131</v>
      </c>
      <c r="T43" s="40" t="s">
        <v>1915</v>
      </c>
      <c r="U43" s="39" t="s">
        <v>1860</v>
      </c>
      <c r="V43" s="43"/>
      <c r="W43" s="43"/>
      <c r="X43" s="43"/>
      <c r="Y43" s="39" t="s">
        <v>1828</v>
      </c>
      <c r="Z43" s="44"/>
      <c r="AA43" s="45"/>
      <c r="AB43" s="43"/>
      <c r="AC43" s="46" t="s">
        <v>1847</v>
      </c>
      <c r="AD43" s="6" t="s">
        <v>1848</v>
      </c>
    </row>
    <row r="44" spans="1:30" ht="70.5" customHeight="1" x14ac:dyDescent="0.4">
      <c r="A44" s="36">
        <v>43</v>
      </c>
      <c r="B44" s="37">
        <v>45440</v>
      </c>
      <c r="C44" s="39" t="s">
        <v>285</v>
      </c>
      <c r="D44" s="53">
        <v>43629181</v>
      </c>
      <c r="E44" s="54" t="s">
        <v>358</v>
      </c>
      <c r="F44" s="40"/>
      <c r="G44" s="40" t="str">
        <f t="shared" ref="G44:G118" si="2">E44 &amp; " " &amp; F44</f>
        <v xml:space="preserve">Elizabeth Serna Garcés </v>
      </c>
      <c r="H44" s="39" t="s">
        <v>36</v>
      </c>
      <c r="I44" s="55">
        <v>27635</v>
      </c>
      <c r="J44" s="41">
        <f t="shared" si="1"/>
        <v>48</v>
      </c>
      <c r="K44" s="39" t="s">
        <v>74</v>
      </c>
      <c r="L44" s="53">
        <v>3136590642</v>
      </c>
      <c r="M44" s="53" t="s">
        <v>360</v>
      </c>
      <c r="N44" s="42" t="s">
        <v>361</v>
      </c>
      <c r="O44" s="53" t="s">
        <v>51</v>
      </c>
      <c r="P44" s="5" t="s">
        <v>52</v>
      </c>
      <c r="Q44" s="53" t="s">
        <v>362</v>
      </c>
      <c r="R44" s="53" t="s">
        <v>363</v>
      </c>
      <c r="S44" s="53" t="s">
        <v>86</v>
      </c>
      <c r="T44" s="40" t="s">
        <v>1916</v>
      </c>
      <c r="U44" s="39" t="s">
        <v>1851</v>
      </c>
      <c r="V44" s="43"/>
      <c r="W44" s="43"/>
      <c r="X44" s="43"/>
      <c r="Y44" s="39" t="s">
        <v>56</v>
      </c>
      <c r="Z44" s="48" t="s">
        <v>380</v>
      </c>
      <c r="AA44" s="45"/>
      <c r="AB44" s="43"/>
      <c r="AC44" s="56" t="s">
        <v>1829</v>
      </c>
      <c r="AD44" s="6" t="s">
        <v>1917</v>
      </c>
    </row>
    <row r="45" spans="1:30" ht="70.5" customHeight="1" x14ac:dyDescent="0.4">
      <c r="A45" s="36">
        <v>44</v>
      </c>
      <c r="B45" s="37">
        <v>45440</v>
      </c>
      <c r="C45" s="39" t="s">
        <v>285</v>
      </c>
      <c r="D45" s="53">
        <v>1037614892</v>
      </c>
      <c r="E45" s="54" t="s">
        <v>1918</v>
      </c>
      <c r="F45" s="40"/>
      <c r="G45" s="40" t="str">
        <f t="shared" si="2"/>
        <v xml:space="preserve">Luisa Fernanda Acosta Cardona </v>
      </c>
      <c r="H45" s="39" t="s">
        <v>36</v>
      </c>
      <c r="I45" s="55">
        <v>33439</v>
      </c>
      <c r="J45" s="41">
        <f t="shared" si="1"/>
        <v>32</v>
      </c>
      <c r="K45" s="53" t="s">
        <v>1919</v>
      </c>
      <c r="L45" s="53">
        <v>3016543047</v>
      </c>
      <c r="M45" s="53" t="s">
        <v>315</v>
      </c>
      <c r="N45" s="54" t="s">
        <v>1920</v>
      </c>
      <c r="O45" s="53" t="s">
        <v>51</v>
      </c>
      <c r="P45" s="5" t="s">
        <v>52</v>
      </c>
      <c r="Q45" s="53" t="s">
        <v>1921</v>
      </c>
      <c r="R45" s="53" t="s">
        <v>34</v>
      </c>
      <c r="S45" s="53" t="s">
        <v>347</v>
      </c>
      <c r="T45" s="40" t="s">
        <v>1922</v>
      </c>
      <c r="U45" s="39" t="s">
        <v>1846</v>
      </c>
      <c r="V45" s="43"/>
      <c r="W45" s="43"/>
      <c r="X45" s="43"/>
      <c r="Y45" s="39" t="s">
        <v>1832</v>
      </c>
      <c r="Z45" s="44"/>
      <c r="AA45" s="45"/>
      <c r="AB45" s="43"/>
      <c r="AC45" s="56" t="s">
        <v>1829</v>
      </c>
      <c r="AD45" s="6" t="s">
        <v>1917</v>
      </c>
    </row>
    <row r="46" spans="1:30" ht="70.5" customHeight="1" x14ac:dyDescent="0.4">
      <c r="A46" s="36">
        <v>45</v>
      </c>
      <c r="B46" s="37">
        <v>45440</v>
      </c>
      <c r="C46" s="39" t="s">
        <v>285</v>
      </c>
      <c r="D46" s="53">
        <v>43879773</v>
      </c>
      <c r="E46" s="54" t="s">
        <v>1923</v>
      </c>
      <c r="F46" s="40"/>
      <c r="G46" s="40" t="str">
        <f t="shared" si="2"/>
        <v xml:space="preserve">Maricela Astrid Pamplona Villegas </v>
      </c>
      <c r="H46" s="39" t="s">
        <v>36</v>
      </c>
      <c r="I46" s="55">
        <v>28850</v>
      </c>
      <c r="J46" s="41">
        <f t="shared" si="1"/>
        <v>45</v>
      </c>
      <c r="K46" s="39" t="s">
        <v>1831</v>
      </c>
      <c r="L46" s="53">
        <v>3212230731</v>
      </c>
      <c r="M46" s="53" t="s">
        <v>1924</v>
      </c>
      <c r="N46" s="42" t="s">
        <v>1925</v>
      </c>
      <c r="O46" s="39" t="s">
        <v>247</v>
      </c>
      <c r="P46" s="5" t="s">
        <v>52</v>
      </c>
      <c r="Q46" s="54" t="s">
        <v>1926</v>
      </c>
      <c r="R46" s="53" t="s">
        <v>34</v>
      </c>
      <c r="S46" s="53" t="s">
        <v>86</v>
      </c>
      <c r="T46" s="40" t="s">
        <v>1927</v>
      </c>
      <c r="U46" s="39" t="s">
        <v>1851</v>
      </c>
      <c r="V46" s="43"/>
      <c r="W46" s="43"/>
      <c r="X46" s="43"/>
      <c r="Y46" s="39" t="s">
        <v>1832</v>
      </c>
      <c r="Z46" s="44"/>
      <c r="AA46" s="45"/>
      <c r="AB46" s="43"/>
      <c r="AC46" s="56" t="s">
        <v>1829</v>
      </c>
      <c r="AD46" s="6" t="s">
        <v>1917</v>
      </c>
    </row>
    <row r="47" spans="1:30" ht="70.5" customHeight="1" x14ac:dyDescent="0.4">
      <c r="A47" s="36">
        <v>46</v>
      </c>
      <c r="B47" s="37">
        <v>45440</v>
      </c>
      <c r="C47" s="39" t="s">
        <v>285</v>
      </c>
      <c r="D47" s="53">
        <v>32438342</v>
      </c>
      <c r="E47" s="54" t="s">
        <v>309</v>
      </c>
      <c r="F47" s="40"/>
      <c r="G47" s="40" t="str">
        <f t="shared" si="2"/>
        <v xml:space="preserve">María Gilma Alzate de Zapata </v>
      </c>
      <c r="H47" s="39" t="s">
        <v>36</v>
      </c>
      <c r="I47" s="55">
        <v>17547</v>
      </c>
      <c r="J47" s="41">
        <f t="shared" si="1"/>
        <v>76</v>
      </c>
      <c r="K47" s="39" t="s">
        <v>48</v>
      </c>
      <c r="L47" s="53">
        <v>3106206103</v>
      </c>
      <c r="M47" s="53" t="s">
        <v>38</v>
      </c>
      <c r="N47" s="42" t="s">
        <v>310</v>
      </c>
      <c r="O47" s="53" t="s">
        <v>51</v>
      </c>
      <c r="P47" s="5" t="s">
        <v>52</v>
      </c>
      <c r="Q47" s="53" t="s">
        <v>311</v>
      </c>
      <c r="R47" s="53" t="s">
        <v>312</v>
      </c>
      <c r="S47" s="53" t="s">
        <v>131</v>
      </c>
      <c r="T47" s="40" t="s">
        <v>1928</v>
      </c>
      <c r="U47" s="39" t="s">
        <v>1827</v>
      </c>
      <c r="V47" s="43"/>
      <c r="W47" s="43"/>
      <c r="X47" s="43"/>
      <c r="Y47" s="39" t="s">
        <v>56</v>
      </c>
      <c r="Z47" s="48" t="s">
        <v>380</v>
      </c>
      <c r="AA47" s="45"/>
      <c r="AB47" s="43"/>
      <c r="AC47" s="56" t="s">
        <v>1829</v>
      </c>
      <c r="AD47" s="6" t="s">
        <v>1917</v>
      </c>
    </row>
    <row r="48" spans="1:30" ht="70.5" customHeight="1" x14ac:dyDescent="0.4">
      <c r="A48" s="36">
        <v>47</v>
      </c>
      <c r="B48" s="37">
        <v>45440</v>
      </c>
      <c r="C48" s="39" t="s">
        <v>285</v>
      </c>
      <c r="D48" s="53">
        <v>43055704</v>
      </c>
      <c r="E48" s="54" t="s">
        <v>1929</v>
      </c>
      <c r="F48" s="40"/>
      <c r="G48" s="40" t="str">
        <f t="shared" si="2"/>
        <v xml:space="preserve">Luz Stella Lozano Paredes </v>
      </c>
      <c r="H48" s="39" t="s">
        <v>36</v>
      </c>
      <c r="I48" s="55">
        <v>23214</v>
      </c>
      <c r="J48" s="41">
        <f t="shared" si="1"/>
        <v>60</v>
      </c>
      <c r="K48" s="39" t="s">
        <v>1831</v>
      </c>
      <c r="L48" s="53">
        <v>3014839025</v>
      </c>
      <c r="M48" s="53" t="s">
        <v>299</v>
      </c>
      <c r="N48" s="54" t="s">
        <v>1930</v>
      </c>
      <c r="O48" s="53" t="s">
        <v>51</v>
      </c>
      <c r="P48" s="5" t="s">
        <v>52</v>
      </c>
      <c r="Q48" s="53" t="s">
        <v>1931</v>
      </c>
      <c r="R48" s="53" t="s">
        <v>226</v>
      </c>
      <c r="S48" s="53" t="s">
        <v>126</v>
      </c>
      <c r="T48" s="40" t="s">
        <v>1932</v>
      </c>
      <c r="U48" s="39" t="s">
        <v>1827</v>
      </c>
      <c r="V48" s="43"/>
      <c r="W48" s="43"/>
      <c r="X48" s="43"/>
      <c r="Y48" s="39" t="s">
        <v>56</v>
      </c>
      <c r="Z48" s="48" t="s">
        <v>380</v>
      </c>
      <c r="AA48" s="45"/>
      <c r="AB48" s="43"/>
      <c r="AC48" s="56" t="s">
        <v>1829</v>
      </c>
      <c r="AD48" s="6" t="s">
        <v>1917</v>
      </c>
    </row>
    <row r="49" spans="1:30" ht="70.5" customHeight="1" x14ac:dyDescent="0.4">
      <c r="A49" s="36">
        <v>48</v>
      </c>
      <c r="B49" s="37">
        <v>45440</v>
      </c>
      <c r="C49" s="39" t="s">
        <v>285</v>
      </c>
      <c r="D49" s="53">
        <v>43721527</v>
      </c>
      <c r="E49" s="54" t="s">
        <v>375</v>
      </c>
      <c r="F49" s="40"/>
      <c r="G49" s="40" t="str">
        <f t="shared" si="2"/>
        <v xml:space="preserve">Gloria Zohé Posada Botero </v>
      </c>
      <c r="H49" s="39" t="s">
        <v>36</v>
      </c>
      <c r="I49" s="55">
        <v>25435</v>
      </c>
      <c r="J49" s="41">
        <f t="shared" si="1"/>
        <v>54</v>
      </c>
      <c r="K49" s="39" t="s">
        <v>48</v>
      </c>
      <c r="L49" s="53">
        <v>3108413410</v>
      </c>
      <c r="M49" s="53" t="s">
        <v>377</v>
      </c>
      <c r="N49" s="42" t="s">
        <v>378</v>
      </c>
      <c r="O49" s="53" t="s">
        <v>51</v>
      </c>
      <c r="P49" s="5" t="s">
        <v>52</v>
      </c>
      <c r="Q49" s="53" t="s">
        <v>336</v>
      </c>
      <c r="R49" s="53" t="s">
        <v>337</v>
      </c>
      <c r="S49" s="53" t="s">
        <v>131</v>
      </c>
      <c r="T49" s="40" t="s">
        <v>379</v>
      </c>
      <c r="U49" s="39" t="s">
        <v>1851</v>
      </c>
      <c r="V49" s="43"/>
      <c r="W49" s="43"/>
      <c r="X49" s="43"/>
      <c r="Y49" s="39" t="s">
        <v>56</v>
      </c>
      <c r="Z49" s="48" t="s">
        <v>380</v>
      </c>
      <c r="AA49" s="45"/>
      <c r="AB49" s="43"/>
      <c r="AC49" s="56" t="s">
        <v>1829</v>
      </c>
      <c r="AD49" s="6" t="s">
        <v>1917</v>
      </c>
    </row>
    <row r="50" spans="1:30" ht="70.5" customHeight="1" x14ac:dyDescent="0.4">
      <c r="A50" s="36">
        <v>49</v>
      </c>
      <c r="B50" s="37">
        <v>45440</v>
      </c>
      <c r="C50" s="39" t="s">
        <v>285</v>
      </c>
      <c r="D50" s="53">
        <v>1001577523</v>
      </c>
      <c r="E50" s="54" t="s">
        <v>314</v>
      </c>
      <c r="F50" s="40"/>
      <c r="G50" s="40" t="str">
        <f t="shared" si="2"/>
        <v xml:space="preserve">Maria Camila Herrera Duque </v>
      </c>
      <c r="H50" s="39" t="s">
        <v>36</v>
      </c>
      <c r="I50" s="55">
        <v>37472</v>
      </c>
      <c r="J50" s="41">
        <f t="shared" si="1"/>
        <v>21</v>
      </c>
      <c r="K50" s="39" t="s">
        <v>63</v>
      </c>
      <c r="L50" s="53">
        <v>3128659107</v>
      </c>
      <c r="M50" s="53" t="s">
        <v>315</v>
      </c>
      <c r="N50" s="54" t="s">
        <v>316</v>
      </c>
      <c r="O50" s="53" t="s">
        <v>51</v>
      </c>
      <c r="P50" s="5" t="s">
        <v>52</v>
      </c>
      <c r="Q50" s="53" t="s">
        <v>317</v>
      </c>
      <c r="R50" s="53" t="s">
        <v>318</v>
      </c>
      <c r="S50" s="53" t="s">
        <v>131</v>
      </c>
      <c r="T50" s="40" t="s">
        <v>1933</v>
      </c>
      <c r="U50" s="39" t="s">
        <v>1851</v>
      </c>
      <c r="V50" s="43"/>
      <c r="W50" s="43"/>
      <c r="X50" s="43"/>
      <c r="Y50" s="39" t="s">
        <v>1828</v>
      </c>
      <c r="Z50" s="44"/>
      <c r="AA50" s="45"/>
      <c r="AB50" s="43"/>
      <c r="AC50" s="56" t="s">
        <v>1829</v>
      </c>
      <c r="AD50" s="6" t="s">
        <v>1917</v>
      </c>
    </row>
    <row r="51" spans="1:30" ht="70.5" customHeight="1" x14ac:dyDescent="0.4">
      <c r="A51" s="36">
        <v>50</v>
      </c>
      <c r="B51" s="37">
        <v>45440</v>
      </c>
      <c r="C51" s="39" t="s">
        <v>285</v>
      </c>
      <c r="D51" s="53">
        <v>43735142</v>
      </c>
      <c r="E51" s="54" t="s">
        <v>1934</v>
      </c>
      <c r="F51" s="40"/>
      <c r="G51" s="40" t="str">
        <f t="shared" si="2"/>
        <v xml:space="preserve">Diana Patricia Bedoya Giraldo </v>
      </c>
      <c r="H51" s="39" t="s">
        <v>36</v>
      </c>
      <c r="I51" s="55">
        <v>25834</v>
      </c>
      <c r="J51" s="41">
        <f t="shared" si="1"/>
        <v>53</v>
      </c>
      <c r="K51" s="39" t="s">
        <v>1831</v>
      </c>
      <c r="L51" s="53">
        <v>3135816376</v>
      </c>
      <c r="M51" s="53" t="s">
        <v>299</v>
      </c>
      <c r="N51" s="42" t="s">
        <v>1935</v>
      </c>
      <c r="O51" s="53" t="s">
        <v>698</v>
      </c>
      <c r="P51" s="39" t="s">
        <v>218</v>
      </c>
      <c r="Q51" s="54" t="s">
        <v>220</v>
      </c>
      <c r="R51" s="53" t="s">
        <v>220</v>
      </c>
      <c r="S51" s="53" t="s">
        <v>131</v>
      </c>
      <c r="T51" s="40" t="s">
        <v>1936</v>
      </c>
      <c r="U51" s="39" t="s">
        <v>1851</v>
      </c>
      <c r="V51" s="43"/>
      <c r="W51" s="43"/>
      <c r="X51" s="43"/>
      <c r="Y51" s="39" t="s">
        <v>1832</v>
      </c>
      <c r="Z51" s="44"/>
      <c r="AA51" s="45"/>
      <c r="AB51" s="43"/>
      <c r="AC51" s="56" t="s">
        <v>1829</v>
      </c>
      <c r="AD51" s="6" t="s">
        <v>1917</v>
      </c>
    </row>
    <row r="52" spans="1:30" ht="70.5" customHeight="1" x14ac:dyDescent="0.4">
      <c r="A52" s="36">
        <v>51</v>
      </c>
      <c r="B52" s="37">
        <v>45440</v>
      </c>
      <c r="C52" s="39" t="s">
        <v>285</v>
      </c>
      <c r="D52" s="53">
        <v>1007286937</v>
      </c>
      <c r="E52" s="54" t="s">
        <v>381</v>
      </c>
      <c r="F52" s="40"/>
      <c r="G52" s="40" t="str">
        <f t="shared" si="2"/>
        <v xml:space="preserve">Alejandra Ossa Restrepo </v>
      </c>
      <c r="H52" s="39" t="s">
        <v>36</v>
      </c>
      <c r="I52" s="55">
        <v>36694</v>
      </c>
      <c r="J52" s="41">
        <f t="shared" si="1"/>
        <v>23</v>
      </c>
      <c r="K52" s="39" t="s">
        <v>74</v>
      </c>
      <c r="L52" s="53">
        <v>3014965788</v>
      </c>
      <c r="M52" s="53" t="s">
        <v>382</v>
      </c>
      <c r="N52" s="42" t="s">
        <v>383</v>
      </c>
      <c r="O52" s="39" t="s">
        <v>80</v>
      </c>
      <c r="P52" s="5" t="s">
        <v>52</v>
      </c>
      <c r="Q52" s="54" t="s">
        <v>384</v>
      </c>
      <c r="R52" s="53" t="s">
        <v>385</v>
      </c>
      <c r="S52" s="53" t="s">
        <v>86</v>
      </c>
      <c r="T52" s="40" t="s">
        <v>1937</v>
      </c>
      <c r="U52" s="39" t="s">
        <v>1851</v>
      </c>
      <c r="V52" s="43"/>
      <c r="W52" s="43"/>
      <c r="X52" s="43"/>
      <c r="Y52" s="39" t="s">
        <v>1828</v>
      </c>
      <c r="Z52" s="44"/>
      <c r="AA52" s="45"/>
      <c r="AB52" s="43"/>
      <c r="AC52" s="56" t="s">
        <v>1829</v>
      </c>
      <c r="AD52" s="6" t="s">
        <v>1917</v>
      </c>
    </row>
    <row r="53" spans="1:30" ht="70.5" customHeight="1" x14ac:dyDescent="0.4">
      <c r="A53" s="36">
        <v>52</v>
      </c>
      <c r="B53" s="37">
        <v>45440</v>
      </c>
      <c r="C53" s="39" t="s">
        <v>285</v>
      </c>
      <c r="D53" s="53">
        <v>1007286937</v>
      </c>
      <c r="E53" s="54" t="s">
        <v>381</v>
      </c>
      <c r="F53" s="40"/>
      <c r="G53" s="40" t="str">
        <f t="shared" si="2"/>
        <v xml:space="preserve">Alejandra Ossa Restrepo </v>
      </c>
      <c r="H53" s="39" t="s">
        <v>36</v>
      </c>
      <c r="I53" s="55">
        <v>36694</v>
      </c>
      <c r="J53" s="41">
        <f t="shared" si="1"/>
        <v>23</v>
      </c>
      <c r="K53" s="39" t="s">
        <v>74</v>
      </c>
      <c r="L53" s="53">
        <v>3014965788</v>
      </c>
      <c r="M53" s="53" t="s">
        <v>382</v>
      </c>
      <c r="N53" s="42" t="s">
        <v>1938</v>
      </c>
      <c r="O53" s="39" t="s">
        <v>80</v>
      </c>
      <c r="P53" s="5" t="s">
        <v>52</v>
      </c>
      <c r="Q53" s="54" t="s">
        <v>384</v>
      </c>
      <c r="R53" s="53" t="s">
        <v>385</v>
      </c>
      <c r="S53" s="53" t="s">
        <v>86</v>
      </c>
      <c r="T53" s="40" t="s">
        <v>1939</v>
      </c>
      <c r="U53" s="39" t="s">
        <v>1860</v>
      </c>
      <c r="V53" s="43"/>
      <c r="W53" s="43"/>
      <c r="X53" s="43"/>
      <c r="Y53" s="39" t="s">
        <v>1832</v>
      </c>
      <c r="Z53" s="44"/>
      <c r="AA53" s="45"/>
      <c r="AB53" s="43"/>
      <c r="AC53" s="56" t="s">
        <v>1847</v>
      </c>
      <c r="AD53" s="6" t="s">
        <v>1848</v>
      </c>
    </row>
    <row r="54" spans="1:30" ht="70.5" customHeight="1" x14ac:dyDescent="0.4">
      <c r="A54" s="36">
        <v>53</v>
      </c>
      <c r="B54" s="37">
        <v>45440</v>
      </c>
      <c r="C54" s="39" t="s">
        <v>285</v>
      </c>
      <c r="D54" s="53">
        <v>43629181</v>
      </c>
      <c r="E54" s="54" t="s">
        <v>358</v>
      </c>
      <c r="F54" s="40"/>
      <c r="G54" s="40" t="str">
        <f t="shared" si="2"/>
        <v xml:space="preserve">Elizabeth Serna Garcés </v>
      </c>
      <c r="H54" s="39" t="s">
        <v>36</v>
      </c>
      <c r="I54" s="55">
        <v>27635</v>
      </c>
      <c r="J54" s="41">
        <f t="shared" si="1"/>
        <v>48</v>
      </c>
      <c r="K54" s="39" t="s">
        <v>74</v>
      </c>
      <c r="L54" s="53">
        <v>3136590642</v>
      </c>
      <c r="M54" s="53" t="s">
        <v>360</v>
      </c>
      <c r="N54" s="42" t="s">
        <v>361</v>
      </c>
      <c r="O54" s="53" t="s">
        <v>51</v>
      </c>
      <c r="P54" s="5" t="s">
        <v>52</v>
      </c>
      <c r="Q54" s="53" t="s">
        <v>362</v>
      </c>
      <c r="R54" s="53" t="s">
        <v>363</v>
      </c>
      <c r="S54" s="53" t="s">
        <v>86</v>
      </c>
      <c r="T54" s="40" t="s">
        <v>1940</v>
      </c>
      <c r="U54" s="39" t="s">
        <v>1871</v>
      </c>
      <c r="V54" s="43"/>
      <c r="W54" s="43"/>
      <c r="X54" s="43"/>
      <c r="Y54" s="39" t="s">
        <v>56</v>
      </c>
      <c r="Z54" s="48" t="s">
        <v>380</v>
      </c>
      <c r="AA54" s="45"/>
      <c r="AB54" s="43"/>
      <c r="AC54" s="56" t="s">
        <v>1847</v>
      </c>
      <c r="AD54" s="6" t="s">
        <v>1848</v>
      </c>
    </row>
    <row r="55" spans="1:30" ht="70.5" customHeight="1" x14ac:dyDescent="0.4">
      <c r="A55" s="36">
        <v>54</v>
      </c>
      <c r="B55" s="37">
        <v>45440</v>
      </c>
      <c r="C55" s="39" t="s">
        <v>285</v>
      </c>
      <c r="D55" s="53">
        <v>1036612743</v>
      </c>
      <c r="E55" s="54" t="s">
        <v>1941</v>
      </c>
      <c r="F55" s="40"/>
      <c r="G55" s="40" t="str">
        <f t="shared" si="2"/>
        <v xml:space="preserve">Linda Bernal Escobar </v>
      </c>
      <c r="H55" s="39" t="s">
        <v>36</v>
      </c>
      <c r="I55" s="55">
        <v>32125</v>
      </c>
      <c r="J55" s="41">
        <f t="shared" si="1"/>
        <v>36</v>
      </c>
      <c r="K55" s="39" t="s">
        <v>74</v>
      </c>
      <c r="L55" s="53">
        <v>3146799748</v>
      </c>
      <c r="M55" s="53" t="s">
        <v>382</v>
      </c>
      <c r="N55" s="42" t="s">
        <v>1942</v>
      </c>
      <c r="O55" s="53" t="s">
        <v>51</v>
      </c>
      <c r="P55" s="5" t="s">
        <v>52</v>
      </c>
      <c r="Q55" s="53" t="s">
        <v>1943</v>
      </c>
      <c r="R55" s="53" t="s">
        <v>1944</v>
      </c>
      <c r="S55" s="53" t="s">
        <v>131</v>
      </c>
      <c r="T55" s="40" t="s">
        <v>1939</v>
      </c>
      <c r="U55" s="39" t="s">
        <v>1860</v>
      </c>
      <c r="V55" s="43"/>
      <c r="W55" s="43"/>
      <c r="X55" s="43"/>
      <c r="Y55" s="39" t="s">
        <v>56</v>
      </c>
      <c r="Z55" s="48" t="s">
        <v>1945</v>
      </c>
      <c r="AA55" s="45"/>
      <c r="AB55" s="43"/>
      <c r="AC55" s="56" t="s">
        <v>1847</v>
      </c>
      <c r="AD55" s="6" t="s">
        <v>1848</v>
      </c>
    </row>
    <row r="56" spans="1:30" ht="70.5" customHeight="1" x14ac:dyDescent="0.4">
      <c r="A56" s="36">
        <v>55</v>
      </c>
      <c r="B56" s="37">
        <v>45440</v>
      </c>
      <c r="C56" s="39" t="s">
        <v>285</v>
      </c>
      <c r="D56" s="53">
        <v>42975016</v>
      </c>
      <c r="E56" s="54" t="s">
        <v>354</v>
      </c>
      <c r="F56" s="40"/>
      <c r="G56" s="40" t="str">
        <f t="shared" si="2"/>
        <v xml:space="preserve">Blanca Edilma Vanegas valencia </v>
      </c>
      <c r="H56" s="39" t="s">
        <v>36</v>
      </c>
      <c r="I56" s="55">
        <v>21427</v>
      </c>
      <c r="J56" s="41">
        <f t="shared" si="1"/>
        <v>65</v>
      </c>
      <c r="K56" s="39" t="s">
        <v>48</v>
      </c>
      <c r="L56" s="53">
        <v>3105487204</v>
      </c>
      <c r="M56" s="53" t="s">
        <v>299</v>
      </c>
      <c r="N56" s="42" t="s">
        <v>1946</v>
      </c>
      <c r="O56" s="53" t="s">
        <v>51</v>
      </c>
      <c r="P56" s="5" t="s">
        <v>52</v>
      </c>
      <c r="Q56" s="53" t="s">
        <v>356</v>
      </c>
      <c r="R56" s="53" t="s">
        <v>357</v>
      </c>
      <c r="S56" s="53" t="s">
        <v>126</v>
      </c>
      <c r="T56" s="40" t="s">
        <v>1939</v>
      </c>
      <c r="U56" s="39" t="s">
        <v>1860</v>
      </c>
      <c r="V56" s="43"/>
      <c r="W56" s="43"/>
      <c r="X56" s="43"/>
      <c r="Y56" s="39" t="s">
        <v>1832</v>
      </c>
      <c r="Z56" s="44"/>
      <c r="AA56" s="45"/>
      <c r="AB56" s="43"/>
      <c r="AC56" s="56" t="s">
        <v>1847</v>
      </c>
      <c r="AD56" s="6" t="s">
        <v>1848</v>
      </c>
    </row>
    <row r="57" spans="1:30" ht="70.5" customHeight="1" x14ac:dyDescent="0.4">
      <c r="A57" s="36">
        <v>56</v>
      </c>
      <c r="B57" s="37">
        <v>45440</v>
      </c>
      <c r="C57" s="39" t="s">
        <v>285</v>
      </c>
      <c r="D57" s="53">
        <v>1039454214</v>
      </c>
      <c r="E57" s="54" t="s">
        <v>1852</v>
      </c>
      <c r="F57" s="40"/>
      <c r="G57" s="40" t="str">
        <f t="shared" si="2"/>
        <v xml:space="preserve">Leidy Marcela Ortega Zapata </v>
      </c>
      <c r="H57" s="39" t="s">
        <v>36</v>
      </c>
      <c r="I57" s="55">
        <v>33178</v>
      </c>
      <c r="J57" s="41">
        <f t="shared" si="1"/>
        <v>33</v>
      </c>
      <c r="K57" s="53" t="s">
        <v>1853</v>
      </c>
      <c r="L57" s="53">
        <v>3128158300</v>
      </c>
      <c r="M57" s="53" t="s">
        <v>49</v>
      </c>
      <c r="N57" s="42" t="s">
        <v>1854</v>
      </c>
      <c r="O57" s="53" t="s">
        <v>51</v>
      </c>
      <c r="P57" s="5" t="s">
        <v>52</v>
      </c>
      <c r="Q57" s="53" t="s">
        <v>1855</v>
      </c>
      <c r="R57" s="53" t="s">
        <v>1247</v>
      </c>
      <c r="S57" s="53" t="s">
        <v>131</v>
      </c>
      <c r="T57" s="40" t="s">
        <v>1939</v>
      </c>
      <c r="U57" s="39" t="s">
        <v>1860</v>
      </c>
      <c r="V57" s="43"/>
      <c r="W57" s="43"/>
      <c r="X57" s="43"/>
      <c r="Y57" s="39" t="s">
        <v>56</v>
      </c>
      <c r="Z57" s="48" t="s">
        <v>1945</v>
      </c>
      <c r="AA57" s="45"/>
      <c r="AB57" s="43"/>
      <c r="AC57" s="56" t="s">
        <v>1847</v>
      </c>
      <c r="AD57" s="6" t="s">
        <v>1848</v>
      </c>
    </row>
    <row r="58" spans="1:30" ht="70.5" customHeight="1" x14ac:dyDescent="0.4">
      <c r="A58" s="36">
        <v>57</v>
      </c>
      <c r="B58" s="37">
        <v>45440</v>
      </c>
      <c r="C58" s="39" t="s">
        <v>285</v>
      </c>
      <c r="D58" s="53">
        <v>43701801</v>
      </c>
      <c r="E58" s="54" t="s">
        <v>369</v>
      </c>
      <c r="F58" s="40"/>
      <c r="G58" s="40" t="str">
        <f t="shared" si="2"/>
        <v xml:space="preserve">Claudia Patricia Castrillon Quinchia </v>
      </c>
      <c r="H58" s="39" t="s">
        <v>36</v>
      </c>
      <c r="I58" s="55">
        <v>27132</v>
      </c>
      <c r="J58" s="41">
        <f t="shared" si="1"/>
        <v>50</v>
      </c>
      <c r="K58" s="53" t="s">
        <v>370</v>
      </c>
      <c r="L58" s="53">
        <v>3008224123</v>
      </c>
      <c r="M58" s="53" t="s">
        <v>315</v>
      </c>
      <c r="N58" s="54" t="s">
        <v>371</v>
      </c>
      <c r="O58" s="39" t="s">
        <v>143</v>
      </c>
      <c r="P58" s="39" t="s">
        <v>40</v>
      </c>
      <c r="Q58" s="54" t="s">
        <v>372</v>
      </c>
      <c r="R58" s="53" t="s">
        <v>373</v>
      </c>
      <c r="S58" s="53" t="s">
        <v>126</v>
      </c>
      <c r="T58" s="40" t="s">
        <v>379</v>
      </c>
      <c r="U58" s="39" t="s">
        <v>1871</v>
      </c>
      <c r="V58" s="43"/>
      <c r="W58" s="43"/>
      <c r="X58" s="43"/>
      <c r="Y58" s="39" t="s">
        <v>1832</v>
      </c>
      <c r="Z58" s="44"/>
      <c r="AA58" s="45"/>
      <c r="AB58" s="43"/>
      <c r="AC58" s="56" t="s">
        <v>1847</v>
      </c>
      <c r="AD58" s="6" t="s">
        <v>1848</v>
      </c>
    </row>
    <row r="59" spans="1:30" ht="70.5" customHeight="1" x14ac:dyDescent="0.4">
      <c r="A59" s="36">
        <v>58</v>
      </c>
      <c r="B59" s="37">
        <v>45440</v>
      </c>
      <c r="C59" s="39" t="s">
        <v>285</v>
      </c>
      <c r="D59" s="53">
        <v>1038106190</v>
      </c>
      <c r="E59" s="54" t="s">
        <v>1947</v>
      </c>
      <c r="F59" s="40"/>
      <c r="G59" s="40" t="str">
        <f t="shared" si="2"/>
        <v xml:space="preserve">Carolina Córdoba Julio </v>
      </c>
      <c r="H59" s="39" t="s">
        <v>36</v>
      </c>
      <c r="I59" s="55">
        <v>32541</v>
      </c>
      <c r="J59" s="41">
        <f t="shared" si="1"/>
        <v>35</v>
      </c>
      <c r="K59" s="53" t="s">
        <v>1834</v>
      </c>
      <c r="L59" s="53">
        <v>3106334866</v>
      </c>
      <c r="M59" s="53" t="s">
        <v>334</v>
      </c>
      <c r="N59" s="42" t="s">
        <v>1948</v>
      </c>
      <c r="O59" s="53" t="s">
        <v>51</v>
      </c>
      <c r="P59" s="5" t="s">
        <v>52</v>
      </c>
      <c r="Q59" s="53" t="s">
        <v>1949</v>
      </c>
      <c r="R59" s="53" t="s">
        <v>1950</v>
      </c>
      <c r="S59" s="53" t="s">
        <v>157</v>
      </c>
      <c r="T59" s="40" t="s">
        <v>1951</v>
      </c>
      <c r="U59" s="39" t="s">
        <v>1860</v>
      </c>
      <c r="V59" s="43"/>
      <c r="W59" s="43"/>
      <c r="X59" s="43"/>
      <c r="Y59" s="39" t="s">
        <v>1832</v>
      </c>
      <c r="Z59" s="44"/>
      <c r="AA59" s="45"/>
      <c r="AB59" s="43"/>
      <c r="AC59" s="56" t="s">
        <v>1847</v>
      </c>
      <c r="AD59" s="6" t="s">
        <v>1848</v>
      </c>
    </row>
    <row r="60" spans="1:30" ht="70.5" customHeight="1" x14ac:dyDescent="0.4">
      <c r="A60" s="36">
        <v>59</v>
      </c>
      <c r="B60" s="37">
        <v>45440</v>
      </c>
      <c r="C60" s="39" t="s">
        <v>285</v>
      </c>
      <c r="D60" s="53">
        <v>1037658620</v>
      </c>
      <c r="E60" s="54" t="s">
        <v>1952</v>
      </c>
      <c r="F60" s="40"/>
      <c r="G60" s="40" t="str">
        <f t="shared" si="2"/>
        <v xml:space="preserve">Verónica Vasco Zapata </v>
      </c>
      <c r="H60" s="39" t="s">
        <v>36</v>
      </c>
      <c r="I60" s="55">
        <v>35696</v>
      </c>
      <c r="J60" s="41">
        <f t="shared" si="1"/>
        <v>26</v>
      </c>
      <c r="K60" s="53" t="s">
        <v>203</v>
      </c>
      <c r="L60" s="53">
        <v>3226356948</v>
      </c>
      <c r="M60" s="53" t="s">
        <v>49</v>
      </c>
      <c r="N60" s="42" t="s">
        <v>1953</v>
      </c>
      <c r="O60" s="53" t="s">
        <v>698</v>
      </c>
      <c r="P60" s="39" t="s">
        <v>218</v>
      </c>
      <c r="Q60" s="54" t="s">
        <v>1954</v>
      </c>
      <c r="R60" s="53" t="s">
        <v>1098</v>
      </c>
      <c r="S60" s="53" t="s">
        <v>126</v>
      </c>
      <c r="T60" s="40" t="s">
        <v>1955</v>
      </c>
      <c r="U60" s="39" t="s">
        <v>1846</v>
      </c>
      <c r="V60" s="43"/>
      <c r="W60" s="43"/>
      <c r="X60" s="43"/>
      <c r="Y60" s="39" t="s">
        <v>1832</v>
      </c>
      <c r="Z60" s="44"/>
      <c r="AA60" s="45"/>
      <c r="AB60" s="43"/>
      <c r="AC60" s="56" t="s">
        <v>1847</v>
      </c>
      <c r="AD60" s="6" t="s">
        <v>1848</v>
      </c>
    </row>
    <row r="61" spans="1:30" ht="70.5" customHeight="1" x14ac:dyDescent="0.4">
      <c r="A61" s="36">
        <v>60</v>
      </c>
      <c r="B61" s="37">
        <v>45440</v>
      </c>
      <c r="C61" s="39" t="s">
        <v>285</v>
      </c>
      <c r="D61" s="53">
        <v>43723437</v>
      </c>
      <c r="E61" s="54" t="s">
        <v>344</v>
      </c>
      <c r="F61" s="40"/>
      <c r="G61" s="40" t="str">
        <f t="shared" si="2"/>
        <v xml:space="preserve">Gloria Patricia Urrea londoño </v>
      </c>
      <c r="H61" s="39" t="s">
        <v>36</v>
      </c>
      <c r="I61" s="55">
        <v>25314</v>
      </c>
      <c r="J61" s="41">
        <f t="shared" si="1"/>
        <v>55</v>
      </c>
      <c r="K61" s="39" t="s">
        <v>1831</v>
      </c>
      <c r="L61" s="53">
        <v>3166160438</v>
      </c>
      <c r="M61" s="53" t="s">
        <v>299</v>
      </c>
      <c r="N61" s="54" t="s">
        <v>345</v>
      </c>
      <c r="O61" s="53" t="s">
        <v>51</v>
      </c>
      <c r="P61" s="5" t="s">
        <v>52</v>
      </c>
      <c r="Q61" s="53" t="s">
        <v>346</v>
      </c>
      <c r="R61" s="53" t="s">
        <v>34</v>
      </c>
      <c r="S61" s="53" t="s">
        <v>347</v>
      </c>
      <c r="T61" s="40" t="s">
        <v>1939</v>
      </c>
      <c r="U61" s="39" t="s">
        <v>1860</v>
      </c>
      <c r="V61" s="43"/>
      <c r="W61" s="43"/>
      <c r="X61" s="43"/>
      <c r="Y61" s="39" t="s">
        <v>1832</v>
      </c>
      <c r="Z61" s="44"/>
      <c r="AA61" s="45"/>
      <c r="AB61" s="43"/>
      <c r="AC61" s="56" t="s">
        <v>1847</v>
      </c>
      <c r="AD61" s="6" t="s">
        <v>1848</v>
      </c>
    </row>
    <row r="62" spans="1:30" ht="70.5" customHeight="1" x14ac:dyDescent="0.4">
      <c r="A62" s="36">
        <v>61</v>
      </c>
      <c r="B62" s="37">
        <v>45441</v>
      </c>
      <c r="C62" s="39" t="s">
        <v>392</v>
      </c>
      <c r="D62" s="38">
        <v>1001390435</v>
      </c>
      <c r="E62" s="47" t="s">
        <v>1956</v>
      </c>
      <c r="F62" s="40"/>
      <c r="G62" s="40" t="str">
        <f t="shared" si="2"/>
        <v xml:space="preserve">Jhurley Juliana Quintero Jiménez </v>
      </c>
      <c r="H62" s="39" t="s">
        <v>36</v>
      </c>
      <c r="I62" s="57">
        <v>37822</v>
      </c>
      <c r="J62" s="41">
        <f t="shared" si="1"/>
        <v>20</v>
      </c>
      <c r="K62" s="39" t="s">
        <v>63</v>
      </c>
      <c r="L62" s="38">
        <v>3016793560</v>
      </c>
      <c r="M62" s="38" t="s">
        <v>49</v>
      </c>
      <c r="N62" s="42" t="s">
        <v>1957</v>
      </c>
      <c r="O62" s="39" t="s">
        <v>80</v>
      </c>
      <c r="P62" s="39" t="s">
        <v>40</v>
      </c>
      <c r="Q62" s="47"/>
      <c r="R62" s="38" t="s">
        <v>396</v>
      </c>
      <c r="S62" s="38" t="s">
        <v>131</v>
      </c>
      <c r="T62" s="40" t="s">
        <v>1958</v>
      </c>
      <c r="U62" s="39" t="s">
        <v>1851</v>
      </c>
      <c r="V62" s="43"/>
      <c r="W62" s="43"/>
      <c r="X62" s="43"/>
      <c r="Y62" s="39" t="s">
        <v>1828</v>
      </c>
      <c r="Z62" s="48"/>
      <c r="AA62" s="58" t="s">
        <v>1959</v>
      </c>
      <c r="AB62" s="40" t="s">
        <v>1960</v>
      </c>
      <c r="AC62" s="59" t="s">
        <v>1829</v>
      </c>
      <c r="AD62" s="6" t="s">
        <v>1917</v>
      </c>
    </row>
    <row r="63" spans="1:30" ht="70.5" customHeight="1" x14ac:dyDescent="0.4">
      <c r="A63" s="36">
        <v>62</v>
      </c>
      <c r="B63" s="37">
        <v>45441</v>
      </c>
      <c r="C63" s="39" t="s">
        <v>392</v>
      </c>
      <c r="D63" s="38">
        <v>1037641449</v>
      </c>
      <c r="E63" s="47" t="s">
        <v>401</v>
      </c>
      <c r="F63" s="40"/>
      <c r="G63" s="40" t="str">
        <f t="shared" si="2"/>
        <v xml:space="preserve">Alejandra Gómez Serna </v>
      </c>
      <c r="H63" s="39" t="s">
        <v>36</v>
      </c>
      <c r="I63" s="57">
        <v>34776</v>
      </c>
      <c r="J63" s="41">
        <f t="shared" si="1"/>
        <v>29</v>
      </c>
      <c r="K63" s="38" t="s">
        <v>203</v>
      </c>
      <c r="L63" s="38">
        <v>3023892083</v>
      </c>
      <c r="M63" s="38" t="s">
        <v>49</v>
      </c>
      <c r="N63" s="42" t="s">
        <v>402</v>
      </c>
      <c r="O63" s="38" t="s">
        <v>51</v>
      </c>
      <c r="P63" s="5" t="s">
        <v>52</v>
      </c>
      <c r="Q63" s="38" t="s">
        <v>403</v>
      </c>
      <c r="R63" s="38" t="s">
        <v>404</v>
      </c>
      <c r="S63" s="38" t="s">
        <v>131</v>
      </c>
      <c r="T63" s="40" t="s">
        <v>1961</v>
      </c>
      <c r="U63" s="39" t="s">
        <v>1851</v>
      </c>
      <c r="V63" s="43"/>
      <c r="W63" s="43"/>
      <c r="X63" s="43"/>
      <c r="Y63" s="39" t="s">
        <v>1832</v>
      </c>
      <c r="Z63" s="48"/>
      <c r="AA63" s="58"/>
      <c r="AB63" s="40"/>
      <c r="AC63" s="59" t="s">
        <v>1829</v>
      </c>
      <c r="AD63" s="6" t="s">
        <v>1917</v>
      </c>
    </row>
    <row r="64" spans="1:30" ht="70.5" customHeight="1" x14ac:dyDescent="0.4">
      <c r="A64" s="36">
        <v>63</v>
      </c>
      <c r="B64" s="37">
        <v>45441</v>
      </c>
      <c r="C64" s="39" t="s">
        <v>392</v>
      </c>
      <c r="D64" s="38">
        <v>32243331</v>
      </c>
      <c r="E64" s="47" t="s">
        <v>408</v>
      </c>
      <c r="F64" s="40"/>
      <c r="G64" s="40" t="str">
        <f t="shared" si="2"/>
        <v xml:space="preserve">Ana María Montoya Velásquez </v>
      </c>
      <c r="H64" s="39" t="s">
        <v>36</v>
      </c>
      <c r="I64" s="57">
        <v>30507</v>
      </c>
      <c r="J64" s="41">
        <f t="shared" si="1"/>
        <v>40</v>
      </c>
      <c r="K64" s="39" t="s">
        <v>276</v>
      </c>
      <c r="L64" s="38">
        <v>3117021015</v>
      </c>
      <c r="M64" s="38" t="s">
        <v>68</v>
      </c>
      <c r="N64" s="42" t="s">
        <v>409</v>
      </c>
      <c r="O64" s="38" t="s">
        <v>51</v>
      </c>
      <c r="P64" s="5" t="s">
        <v>52</v>
      </c>
      <c r="Q64" s="38" t="s">
        <v>410</v>
      </c>
      <c r="R64" s="38" t="s">
        <v>411</v>
      </c>
      <c r="S64" s="38" t="s">
        <v>131</v>
      </c>
      <c r="T64" s="40" t="s">
        <v>1962</v>
      </c>
      <c r="U64" s="39" t="s">
        <v>1846</v>
      </c>
      <c r="V64" s="43"/>
      <c r="W64" s="43"/>
      <c r="X64" s="43"/>
      <c r="Y64" s="39" t="s">
        <v>1832</v>
      </c>
      <c r="Z64" s="48"/>
      <c r="AA64" s="58"/>
      <c r="AB64" s="40"/>
      <c r="AC64" s="59" t="s">
        <v>1829</v>
      </c>
      <c r="AD64" s="6" t="s">
        <v>1917</v>
      </c>
    </row>
    <row r="65" spans="1:30" ht="70.5" customHeight="1" x14ac:dyDescent="0.4">
      <c r="A65" s="36">
        <v>64</v>
      </c>
      <c r="B65" s="37">
        <v>45441</v>
      </c>
      <c r="C65" s="39" t="s">
        <v>392</v>
      </c>
      <c r="D65" s="38">
        <v>1037576289</v>
      </c>
      <c r="E65" s="47" t="s">
        <v>422</v>
      </c>
      <c r="F65" s="40"/>
      <c r="G65" s="40" t="str">
        <f t="shared" si="2"/>
        <v xml:space="preserve">Luz Esperanza Restrepo Jonhson </v>
      </c>
      <c r="H65" s="39" t="s">
        <v>36</v>
      </c>
      <c r="I65" s="57">
        <v>31669</v>
      </c>
      <c r="J65" s="41">
        <f t="shared" si="1"/>
        <v>37</v>
      </c>
      <c r="K65" s="39" t="s">
        <v>276</v>
      </c>
      <c r="L65" s="38">
        <v>3107188717</v>
      </c>
      <c r="M65" s="38" t="s">
        <v>198</v>
      </c>
      <c r="N65" s="60" t="s">
        <v>423</v>
      </c>
      <c r="O65" s="38" t="s">
        <v>51</v>
      </c>
      <c r="P65" s="5" t="s">
        <v>52</v>
      </c>
      <c r="Q65" s="38" t="s">
        <v>424</v>
      </c>
      <c r="R65" s="38" t="s">
        <v>116</v>
      </c>
      <c r="S65" s="38" t="s">
        <v>131</v>
      </c>
      <c r="T65" s="40" t="s">
        <v>1963</v>
      </c>
      <c r="U65" s="39" t="s">
        <v>1851</v>
      </c>
      <c r="V65" s="43"/>
      <c r="W65" s="43"/>
      <c r="X65" s="43"/>
      <c r="Y65" s="39" t="s">
        <v>56</v>
      </c>
      <c r="Z65" s="48" t="s">
        <v>98</v>
      </c>
      <c r="AA65" s="58" t="s">
        <v>1964</v>
      </c>
      <c r="AB65" s="40" t="s">
        <v>1965</v>
      </c>
      <c r="AC65" s="59" t="s">
        <v>1829</v>
      </c>
      <c r="AD65" s="6" t="s">
        <v>1917</v>
      </c>
    </row>
    <row r="66" spans="1:30" ht="70.5" customHeight="1" x14ac:dyDescent="0.4">
      <c r="A66" s="36">
        <v>65</v>
      </c>
      <c r="B66" s="37">
        <v>45441</v>
      </c>
      <c r="C66" s="39" t="s">
        <v>392</v>
      </c>
      <c r="D66" s="38">
        <v>42889826</v>
      </c>
      <c r="E66" s="47" t="s">
        <v>420</v>
      </c>
      <c r="F66" s="40"/>
      <c r="G66" s="40" t="str">
        <f t="shared" si="2"/>
        <v xml:space="preserve">Claudia Patricia Hernández </v>
      </c>
      <c r="H66" s="39" t="s">
        <v>36</v>
      </c>
      <c r="I66" s="57">
        <v>24197</v>
      </c>
      <c r="J66" s="41">
        <f t="shared" ref="J66:J129" si="3">DATEDIF(I66,B66,"Y")</f>
        <v>58</v>
      </c>
      <c r="K66" s="39" t="s">
        <v>276</v>
      </c>
      <c r="L66" s="38">
        <v>3122049933</v>
      </c>
      <c r="M66" s="38" t="s">
        <v>68</v>
      </c>
      <c r="N66" s="60" t="s">
        <v>415</v>
      </c>
      <c r="O66" s="39" t="s">
        <v>143</v>
      </c>
      <c r="P66" s="39" t="s">
        <v>40</v>
      </c>
      <c r="Q66" s="47"/>
      <c r="R66" s="38" t="s">
        <v>392</v>
      </c>
      <c r="S66" s="38" t="s">
        <v>157</v>
      </c>
      <c r="T66" s="40" t="s">
        <v>1966</v>
      </c>
      <c r="U66" s="39" t="s">
        <v>1860</v>
      </c>
      <c r="V66" s="43"/>
      <c r="W66" s="43"/>
      <c r="X66" s="43"/>
      <c r="Y66" s="39" t="s">
        <v>1832</v>
      </c>
      <c r="Z66" s="48"/>
      <c r="AA66" s="58"/>
      <c r="AB66" s="40"/>
      <c r="AC66" s="59" t="s">
        <v>1829</v>
      </c>
      <c r="AD66" s="6" t="s">
        <v>1917</v>
      </c>
    </row>
    <row r="67" spans="1:30" ht="70.5" customHeight="1" x14ac:dyDescent="0.4">
      <c r="A67" s="36">
        <v>66</v>
      </c>
      <c r="B67" s="37">
        <v>45441</v>
      </c>
      <c r="C67" s="39" t="s">
        <v>392</v>
      </c>
      <c r="D67" s="38">
        <v>21410166</v>
      </c>
      <c r="E67" s="47" t="s">
        <v>441</v>
      </c>
      <c r="F67" s="40"/>
      <c r="G67" s="40" t="str">
        <f t="shared" si="2"/>
        <v xml:space="preserve">Susana de Jesús Florez </v>
      </c>
      <c r="H67" s="39" t="s">
        <v>36</v>
      </c>
      <c r="I67" s="57">
        <v>15618</v>
      </c>
      <c r="J67" s="41">
        <f t="shared" si="3"/>
        <v>81</v>
      </c>
      <c r="K67" s="39" t="s">
        <v>1831</v>
      </c>
      <c r="L67" s="38">
        <v>3136271594</v>
      </c>
      <c r="M67" s="38" t="s">
        <v>434</v>
      </c>
      <c r="N67" s="60" t="s">
        <v>442</v>
      </c>
      <c r="O67" s="39" t="s">
        <v>143</v>
      </c>
      <c r="P67" s="39" t="s">
        <v>40</v>
      </c>
      <c r="Q67" s="47" t="s">
        <v>416</v>
      </c>
      <c r="R67" s="38" t="s">
        <v>416</v>
      </c>
      <c r="S67" s="38" t="s">
        <v>157</v>
      </c>
      <c r="T67" s="40" t="s">
        <v>1967</v>
      </c>
      <c r="U67" s="39" t="s">
        <v>1837</v>
      </c>
      <c r="V67" s="43"/>
      <c r="W67" s="43"/>
      <c r="X67" s="43"/>
      <c r="Y67" s="39" t="s">
        <v>1828</v>
      </c>
      <c r="Z67" s="48"/>
      <c r="AA67" s="58" t="s">
        <v>1968</v>
      </c>
      <c r="AB67" s="40" t="s">
        <v>1969</v>
      </c>
      <c r="AC67" s="59" t="s">
        <v>1838</v>
      </c>
      <c r="AD67" s="61" t="s">
        <v>1970</v>
      </c>
    </row>
    <row r="68" spans="1:30" ht="70.5" customHeight="1" x14ac:dyDescent="0.4">
      <c r="A68" s="36">
        <v>67</v>
      </c>
      <c r="B68" s="37">
        <v>45441</v>
      </c>
      <c r="C68" s="39" t="s">
        <v>392</v>
      </c>
      <c r="D68" s="38">
        <v>71589444</v>
      </c>
      <c r="E68" s="47" t="s">
        <v>1971</v>
      </c>
      <c r="F68" s="40"/>
      <c r="G68" s="40" t="str">
        <f t="shared" si="2"/>
        <v xml:space="preserve">Carlos Eduardo Henao Calle </v>
      </c>
      <c r="H68" s="39" t="s">
        <v>62</v>
      </c>
      <c r="I68" s="57">
        <v>20852</v>
      </c>
      <c r="J68" s="41">
        <f t="shared" si="3"/>
        <v>67</v>
      </c>
      <c r="K68" s="38" t="s">
        <v>1972</v>
      </c>
      <c r="L68" s="38">
        <v>3005732255</v>
      </c>
      <c r="M68" s="38" t="s">
        <v>64</v>
      </c>
      <c r="N68" s="42" t="s">
        <v>1973</v>
      </c>
      <c r="O68" s="38" t="s">
        <v>51</v>
      </c>
      <c r="P68" s="5" t="s">
        <v>52</v>
      </c>
      <c r="Q68" s="38" t="s">
        <v>1974</v>
      </c>
      <c r="R68" s="38" t="s">
        <v>446</v>
      </c>
      <c r="S68" s="38" t="s">
        <v>131</v>
      </c>
      <c r="T68" s="40" t="s">
        <v>1967</v>
      </c>
      <c r="U68" s="39" t="s">
        <v>1837</v>
      </c>
      <c r="V68" s="43"/>
      <c r="W68" s="43"/>
      <c r="X68" s="43"/>
      <c r="Y68" s="39" t="s">
        <v>56</v>
      </c>
      <c r="Z68" s="48" t="s">
        <v>1840</v>
      </c>
      <c r="AA68" s="58" t="s">
        <v>1968</v>
      </c>
      <c r="AB68" s="40" t="s">
        <v>1975</v>
      </c>
      <c r="AC68" s="59" t="s">
        <v>1838</v>
      </c>
      <c r="AD68" s="61" t="s">
        <v>1970</v>
      </c>
    </row>
    <row r="69" spans="1:30" ht="70.5" customHeight="1" x14ac:dyDescent="0.4">
      <c r="A69" s="36">
        <v>68</v>
      </c>
      <c r="B69" s="37">
        <v>45441</v>
      </c>
      <c r="C69" s="39" t="s">
        <v>392</v>
      </c>
      <c r="D69" s="38">
        <v>93132173</v>
      </c>
      <c r="E69" s="47" t="s">
        <v>448</v>
      </c>
      <c r="F69" s="40"/>
      <c r="G69" s="40" t="str">
        <f t="shared" si="2"/>
        <v xml:space="preserve">Rodrigo Alberto Murcia Morales </v>
      </c>
      <c r="H69" s="39" t="s">
        <v>62</v>
      </c>
      <c r="I69" s="57">
        <v>28232</v>
      </c>
      <c r="J69" s="41">
        <f t="shared" si="3"/>
        <v>47</v>
      </c>
      <c r="K69" s="39" t="s">
        <v>48</v>
      </c>
      <c r="L69" s="38">
        <v>3154359967</v>
      </c>
      <c r="M69" s="38" t="s">
        <v>64</v>
      </c>
      <c r="N69" s="60" t="s">
        <v>449</v>
      </c>
      <c r="O69" s="38" t="s">
        <v>450</v>
      </c>
      <c r="P69" s="5" t="s">
        <v>52</v>
      </c>
      <c r="Q69" s="47" t="s">
        <v>451</v>
      </c>
      <c r="R69" s="38" t="s">
        <v>452</v>
      </c>
      <c r="S69" s="38" t="s">
        <v>131</v>
      </c>
      <c r="T69" s="40" t="s">
        <v>1976</v>
      </c>
      <c r="U69" s="39" t="s">
        <v>1860</v>
      </c>
      <c r="V69" s="43"/>
      <c r="W69" s="43"/>
      <c r="X69" s="43"/>
      <c r="Y69" s="39" t="s">
        <v>1828</v>
      </c>
      <c r="Z69" s="48"/>
      <c r="AA69" s="58" t="s">
        <v>1964</v>
      </c>
      <c r="AB69" s="40" t="s">
        <v>1977</v>
      </c>
      <c r="AC69" s="59" t="s">
        <v>1838</v>
      </c>
      <c r="AD69" s="61" t="s">
        <v>1970</v>
      </c>
    </row>
    <row r="70" spans="1:30" ht="70.5" customHeight="1" x14ac:dyDescent="0.4">
      <c r="A70" s="36">
        <v>69</v>
      </c>
      <c r="B70" s="37">
        <v>45441</v>
      </c>
      <c r="C70" s="39" t="s">
        <v>392</v>
      </c>
      <c r="D70" s="38">
        <v>79050867</v>
      </c>
      <c r="E70" s="47" t="s">
        <v>1978</v>
      </c>
      <c r="F70" s="40"/>
      <c r="G70" s="40" t="str">
        <f t="shared" si="2"/>
        <v xml:space="preserve">José Ramón Roa Triana </v>
      </c>
      <c r="H70" s="39" t="s">
        <v>62</v>
      </c>
      <c r="I70" s="57">
        <v>24418</v>
      </c>
      <c r="J70" s="41">
        <f t="shared" si="3"/>
        <v>57</v>
      </c>
      <c r="K70" s="39" t="s">
        <v>74</v>
      </c>
      <c r="L70" s="38">
        <v>3012736437</v>
      </c>
      <c r="M70" s="38" t="s">
        <v>64</v>
      </c>
      <c r="N70" s="42" t="s">
        <v>1979</v>
      </c>
      <c r="O70" s="39" t="s">
        <v>143</v>
      </c>
      <c r="P70" s="39" t="s">
        <v>40</v>
      </c>
      <c r="Q70" s="47" t="s">
        <v>1980</v>
      </c>
      <c r="R70" s="38" t="s">
        <v>1981</v>
      </c>
      <c r="S70" s="38" t="s">
        <v>131</v>
      </c>
      <c r="T70" s="40" t="s">
        <v>1967</v>
      </c>
      <c r="U70" s="39" t="s">
        <v>1837</v>
      </c>
      <c r="V70" s="43"/>
      <c r="W70" s="43"/>
      <c r="X70" s="43"/>
      <c r="Y70" s="39" t="s">
        <v>56</v>
      </c>
      <c r="Z70" s="48" t="s">
        <v>1840</v>
      </c>
      <c r="AA70" s="58" t="s">
        <v>1964</v>
      </c>
      <c r="AB70" s="40" t="s">
        <v>1982</v>
      </c>
      <c r="AC70" s="59" t="s">
        <v>1838</v>
      </c>
      <c r="AD70" s="61" t="s">
        <v>1970</v>
      </c>
    </row>
    <row r="71" spans="1:30" ht="70.5" customHeight="1" x14ac:dyDescent="0.4">
      <c r="A71" s="36">
        <v>70</v>
      </c>
      <c r="B71" s="37">
        <v>45458</v>
      </c>
      <c r="C71" s="39" t="s">
        <v>454</v>
      </c>
      <c r="D71" s="39">
        <v>21979526</v>
      </c>
      <c r="E71" s="40" t="s">
        <v>455</v>
      </c>
      <c r="F71" s="40"/>
      <c r="G71" s="40" t="str">
        <f t="shared" si="2"/>
        <v xml:space="preserve">Dora Cecilia Arredondo Sanmartin </v>
      </c>
      <c r="H71" s="39" t="s">
        <v>36</v>
      </c>
      <c r="I71" s="37">
        <v>25739</v>
      </c>
      <c r="J71" s="41">
        <f t="shared" si="3"/>
        <v>53</v>
      </c>
      <c r="K71" s="39" t="s">
        <v>74</v>
      </c>
      <c r="L71" s="39">
        <v>3215748023</v>
      </c>
      <c r="M71" s="39"/>
      <c r="N71" s="40" t="s">
        <v>1983</v>
      </c>
      <c r="O71" s="39" t="s">
        <v>80</v>
      </c>
      <c r="P71" s="5" t="s">
        <v>52</v>
      </c>
      <c r="Q71" s="39" t="s">
        <v>457</v>
      </c>
      <c r="R71" s="39" t="s">
        <v>454</v>
      </c>
      <c r="S71" s="41"/>
      <c r="T71" s="40" t="s">
        <v>1984</v>
      </c>
      <c r="U71" s="39" t="s">
        <v>1871</v>
      </c>
      <c r="V71" s="43"/>
      <c r="W71" s="40" t="s">
        <v>1985</v>
      </c>
      <c r="X71" s="40" t="s">
        <v>1986</v>
      </c>
      <c r="Y71" s="39" t="s">
        <v>56</v>
      </c>
      <c r="Z71" s="39" t="s">
        <v>380</v>
      </c>
      <c r="AA71" s="45"/>
      <c r="AB71" s="62" t="s">
        <v>1987</v>
      </c>
      <c r="AC71" s="50" t="s">
        <v>1829</v>
      </c>
      <c r="AD71" s="6" t="s">
        <v>1917</v>
      </c>
    </row>
    <row r="72" spans="1:30" ht="70.5" customHeight="1" x14ac:dyDescent="0.4">
      <c r="A72" s="36">
        <v>71</v>
      </c>
      <c r="B72" s="37">
        <v>45458</v>
      </c>
      <c r="C72" s="39" t="s">
        <v>454</v>
      </c>
      <c r="D72" s="39">
        <v>1037598739</v>
      </c>
      <c r="E72" s="40" t="s">
        <v>1988</v>
      </c>
      <c r="F72" s="40"/>
      <c r="G72" s="40" t="str">
        <f t="shared" si="2"/>
        <v xml:space="preserve">Yenny López Londoño </v>
      </c>
      <c r="H72" s="39" t="s">
        <v>36</v>
      </c>
      <c r="I72" s="37">
        <v>32786</v>
      </c>
      <c r="J72" s="41">
        <f t="shared" si="3"/>
        <v>34</v>
      </c>
      <c r="K72" s="39" t="s">
        <v>276</v>
      </c>
      <c r="L72" s="39">
        <v>3204256392</v>
      </c>
      <c r="M72" s="39"/>
      <c r="N72" s="40" t="s">
        <v>1989</v>
      </c>
      <c r="O72" s="39" t="s">
        <v>51</v>
      </c>
      <c r="P72" s="5" t="s">
        <v>52</v>
      </c>
      <c r="Q72" s="39" t="s">
        <v>1990</v>
      </c>
      <c r="R72" s="39" t="s">
        <v>870</v>
      </c>
      <c r="S72" s="41"/>
      <c r="T72" s="40" t="s">
        <v>1991</v>
      </c>
      <c r="U72" s="39" t="s">
        <v>1851</v>
      </c>
      <c r="V72" s="43"/>
      <c r="W72" s="40" t="s">
        <v>1985</v>
      </c>
      <c r="X72" s="40" t="s">
        <v>1992</v>
      </c>
      <c r="Y72" s="39" t="s">
        <v>56</v>
      </c>
      <c r="Z72" s="48" t="s">
        <v>380</v>
      </c>
      <c r="AA72" s="45"/>
      <c r="AB72" s="62" t="s">
        <v>1993</v>
      </c>
      <c r="AC72" s="50" t="s">
        <v>1829</v>
      </c>
      <c r="AD72" s="6" t="s">
        <v>1917</v>
      </c>
    </row>
    <row r="73" spans="1:30" ht="70.5" customHeight="1" x14ac:dyDescent="0.4">
      <c r="A73" s="36">
        <v>72</v>
      </c>
      <c r="B73" s="37">
        <v>45458</v>
      </c>
      <c r="C73" s="39" t="s">
        <v>454</v>
      </c>
      <c r="D73" s="39">
        <v>24796334</v>
      </c>
      <c r="E73" s="40" t="s">
        <v>483</v>
      </c>
      <c r="F73" s="40"/>
      <c r="G73" s="40" t="str">
        <f t="shared" si="2"/>
        <v xml:space="preserve">Bernarda de Jesús Toro Álvarez </v>
      </c>
      <c r="H73" s="39" t="s">
        <v>36</v>
      </c>
      <c r="I73" s="37">
        <v>17196</v>
      </c>
      <c r="J73" s="41">
        <f t="shared" si="3"/>
        <v>77</v>
      </c>
      <c r="K73" s="39" t="s">
        <v>48</v>
      </c>
      <c r="L73" s="63">
        <v>3122646563</v>
      </c>
      <c r="M73" s="39"/>
      <c r="N73" s="40" t="s">
        <v>460</v>
      </c>
      <c r="O73" s="39" t="s">
        <v>51</v>
      </c>
      <c r="P73" s="5" t="s">
        <v>52</v>
      </c>
      <c r="Q73" s="63" t="s">
        <v>484</v>
      </c>
      <c r="R73" s="39" t="s">
        <v>1994</v>
      </c>
      <c r="S73" s="41"/>
      <c r="T73" s="40" t="s">
        <v>1995</v>
      </c>
      <c r="U73" s="39" t="s">
        <v>1827</v>
      </c>
      <c r="V73" s="43"/>
      <c r="W73" s="40" t="s">
        <v>1996</v>
      </c>
      <c r="X73" s="40" t="s">
        <v>1997</v>
      </c>
      <c r="Y73" s="39" t="s">
        <v>1832</v>
      </c>
      <c r="Z73" s="39" t="s">
        <v>460</v>
      </c>
      <c r="AA73" s="45"/>
      <c r="AB73" s="62" t="s">
        <v>1998</v>
      </c>
      <c r="AC73" s="50" t="s">
        <v>1829</v>
      </c>
      <c r="AD73" s="6" t="s">
        <v>1917</v>
      </c>
    </row>
    <row r="74" spans="1:30" ht="70.5" customHeight="1" x14ac:dyDescent="0.4">
      <c r="A74" s="36">
        <v>73</v>
      </c>
      <c r="B74" s="37">
        <v>45458</v>
      </c>
      <c r="C74" s="39" t="s">
        <v>454</v>
      </c>
      <c r="D74" s="39">
        <v>1137587030</v>
      </c>
      <c r="E74" s="40" t="s">
        <v>1999</v>
      </c>
      <c r="F74" s="40"/>
      <c r="G74" s="40" t="str">
        <f t="shared" si="2"/>
        <v xml:space="preserve">Yamileth Montoya Castañeda </v>
      </c>
      <c r="H74" s="39" t="s">
        <v>36</v>
      </c>
      <c r="I74" s="37">
        <v>32176</v>
      </c>
      <c r="J74" s="41">
        <f t="shared" si="3"/>
        <v>36</v>
      </c>
      <c r="K74" s="39" t="s">
        <v>1831</v>
      </c>
      <c r="L74" s="39">
        <v>3245780146</v>
      </c>
      <c r="M74" s="39"/>
      <c r="N74" s="40" t="s">
        <v>523</v>
      </c>
      <c r="O74" s="39" t="s">
        <v>51</v>
      </c>
      <c r="P74" s="39" t="s">
        <v>40</v>
      </c>
      <c r="Q74" s="63" t="s">
        <v>524</v>
      </c>
      <c r="R74" s="63" t="s">
        <v>454</v>
      </c>
      <c r="S74" s="41"/>
      <c r="T74" s="40" t="s">
        <v>2000</v>
      </c>
      <c r="U74" s="39" t="s">
        <v>1871</v>
      </c>
      <c r="V74" s="43"/>
      <c r="W74" s="40" t="s">
        <v>2001</v>
      </c>
      <c r="X74" s="40" t="s">
        <v>460</v>
      </c>
      <c r="Y74" s="39" t="s">
        <v>56</v>
      </c>
      <c r="Z74" s="48" t="s">
        <v>380</v>
      </c>
      <c r="AA74" s="45"/>
      <c r="AB74" s="62" t="s">
        <v>2002</v>
      </c>
      <c r="AC74" s="50" t="s">
        <v>1829</v>
      </c>
      <c r="AD74" s="6" t="s">
        <v>1830</v>
      </c>
    </row>
    <row r="75" spans="1:30" ht="70.5" customHeight="1" x14ac:dyDescent="0.4">
      <c r="A75" s="36">
        <v>74</v>
      </c>
      <c r="B75" s="37">
        <v>45458</v>
      </c>
      <c r="C75" s="39" t="s">
        <v>454</v>
      </c>
      <c r="D75" s="39">
        <v>1037591201</v>
      </c>
      <c r="E75" s="40" t="s">
        <v>2003</v>
      </c>
      <c r="F75" s="40"/>
      <c r="G75" s="40" t="str">
        <f t="shared" si="2"/>
        <v xml:space="preserve">Lina Marcela Montoya Bustamante </v>
      </c>
      <c r="H75" s="39" t="s">
        <v>36</v>
      </c>
      <c r="I75" s="37">
        <v>32357</v>
      </c>
      <c r="J75" s="41">
        <f t="shared" si="3"/>
        <v>35</v>
      </c>
      <c r="K75" s="39" t="s">
        <v>1831</v>
      </c>
      <c r="L75" s="39">
        <v>3133332201</v>
      </c>
      <c r="M75" s="39"/>
      <c r="N75" s="40" t="s">
        <v>2004</v>
      </c>
      <c r="O75" s="39" t="s">
        <v>143</v>
      </c>
      <c r="P75" s="39" t="s">
        <v>40</v>
      </c>
      <c r="Q75" s="39" t="s">
        <v>2005</v>
      </c>
      <c r="R75" s="39" t="s">
        <v>2006</v>
      </c>
      <c r="S75" s="41"/>
      <c r="T75" s="40" t="s">
        <v>2007</v>
      </c>
      <c r="U75" s="39" t="s">
        <v>1871</v>
      </c>
      <c r="V75" s="43"/>
      <c r="W75" s="40" t="s">
        <v>2001</v>
      </c>
      <c r="X75" s="40" t="s">
        <v>2008</v>
      </c>
      <c r="Y75" s="39" t="s">
        <v>56</v>
      </c>
      <c r="Z75" s="48" t="s">
        <v>380</v>
      </c>
      <c r="AA75" s="45"/>
      <c r="AB75" s="62" t="s">
        <v>2009</v>
      </c>
      <c r="AC75" s="50" t="s">
        <v>1829</v>
      </c>
      <c r="AD75" s="6" t="s">
        <v>1830</v>
      </c>
    </row>
    <row r="76" spans="1:30" ht="70.5" customHeight="1" x14ac:dyDescent="0.4">
      <c r="A76" s="36">
        <v>75</v>
      </c>
      <c r="B76" s="37">
        <v>45458</v>
      </c>
      <c r="C76" s="39" t="s">
        <v>454</v>
      </c>
      <c r="D76" s="39">
        <v>21580840</v>
      </c>
      <c r="E76" s="40" t="s">
        <v>528</v>
      </c>
      <c r="F76" s="40"/>
      <c r="G76" s="40" t="str">
        <f t="shared" si="2"/>
        <v xml:space="preserve">Angela Esperanza Higuita Quiroz </v>
      </c>
      <c r="H76" s="39" t="s">
        <v>36</v>
      </c>
      <c r="I76" s="37">
        <v>25871</v>
      </c>
      <c r="J76" s="41">
        <f t="shared" si="3"/>
        <v>53</v>
      </c>
      <c r="K76" s="39" t="s">
        <v>276</v>
      </c>
      <c r="L76" s="39">
        <v>3108965525</v>
      </c>
      <c r="M76" s="39"/>
      <c r="N76" s="40" t="s">
        <v>529</v>
      </c>
      <c r="O76" s="39" t="s">
        <v>51</v>
      </c>
      <c r="P76" s="5" t="s">
        <v>52</v>
      </c>
      <c r="Q76" s="63" t="s">
        <v>530</v>
      </c>
      <c r="R76" s="63" t="s">
        <v>454</v>
      </c>
      <c r="S76" s="41"/>
      <c r="T76" s="40" t="s">
        <v>2010</v>
      </c>
      <c r="U76" s="39" t="s">
        <v>1871</v>
      </c>
      <c r="V76" s="43"/>
      <c r="W76" s="40" t="s">
        <v>2001</v>
      </c>
      <c r="X76" s="40" t="s">
        <v>2011</v>
      </c>
      <c r="Y76" s="39" t="s">
        <v>56</v>
      </c>
      <c r="Z76" s="48" t="s">
        <v>380</v>
      </c>
      <c r="AA76" s="45"/>
      <c r="AB76" s="62" t="s">
        <v>2012</v>
      </c>
      <c r="AC76" s="50" t="s">
        <v>1829</v>
      </c>
      <c r="AD76" s="6" t="s">
        <v>1830</v>
      </c>
    </row>
    <row r="77" spans="1:30" ht="70.5" customHeight="1" x14ac:dyDescent="0.4">
      <c r="A77" s="36">
        <v>76</v>
      </c>
      <c r="B77" s="37">
        <v>45458</v>
      </c>
      <c r="C77" s="39" t="s">
        <v>454</v>
      </c>
      <c r="D77" s="39">
        <v>1037643103</v>
      </c>
      <c r="E77" s="40" t="s">
        <v>516</v>
      </c>
      <c r="F77" s="40"/>
      <c r="G77" s="40" t="str">
        <f t="shared" si="2"/>
        <v xml:space="preserve">Paulina Londoño Marín </v>
      </c>
      <c r="H77" s="39" t="s">
        <v>36</v>
      </c>
      <c r="I77" s="37">
        <v>34878</v>
      </c>
      <c r="J77" s="41">
        <f t="shared" si="3"/>
        <v>28</v>
      </c>
      <c r="K77" s="39" t="s">
        <v>1831</v>
      </c>
      <c r="L77" s="39">
        <v>3127117501</v>
      </c>
      <c r="M77" s="39"/>
      <c r="N77" s="40" t="s">
        <v>2013</v>
      </c>
      <c r="O77" s="39" t="s">
        <v>51</v>
      </c>
      <c r="P77" s="39" t="s">
        <v>40</v>
      </c>
      <c r="Q77" s="63" t="s">
        <v>518</v>
      </c>
      <c r="R77" s="63" t="s">
        <v>454</v>
      </c>
      <c r="S77" s="41"/>
      <c r="T77" s="40" t="s">
        <v>2014</v>
      </c>
      <c r="U77" s="39" t="s">
        <v>1846</v>
      </c>
      <c r="V77" s="43"/>
      <c r="W77" s="40" t="s">
        <v>2001</v>
      </c>
      <c r="X77" s="40" t="s">
        <v>2015</v>
      </c>
      <c r="Y77" s="39" t="s">
        <v>1828</v>
      </c>
      <c r="Z77" s="48"/>
      <c r="AA77" s="45"/>
      <c r="AB77" s="62" t="s">
        <v>2016</v>
      </c>
      <c r="AC77" s="50" t="s">
        <v>1829</v>
      </c>
      <c r="AD77" s="6" t="s">
        <v>1830</v>
      </c>
    </row>
    <row r="78" spans="1:30" ht="70.5" customHeight="1" x14ac:dyDescent="0.4">
      <c r="A78" s="36">
        <v>77</v>
      </c>
      <c r="B78" s="37">
        <v>45458</v>
      </c>
      <c r="C78" s="39" t="s">
        <v>454</v>
      </c>
      <c r="D78" s="39">
        <v>21674095</v>
      </c>
      <c r="E78" s="40" t="s">
        <v>2017</v>
      </c>
      <c r="F78" s="40"/>
      <c r="G78" s="40" t="str">
        <f t="shared" si="2"/>
        <v xml:space="preserve">Luz Mila Marín </v>
      </c>
      <c r="H78" s="39" t="s">
        <v>36</v>
      </c>
      <c r="I78" s="37">
        <v>22340</v>
      </c>
      <c r="J78" s="41">
        <f t="shared" si="3"/>
        <v>63</v>
      </c>
      <c r="K78" s="39" t="s">
        <v>1831</v>
      </c>
      <c r="L78" s="39">
        <v>3137068940</v>
      </c>
      <c r="M78" s="39"/>
      <c r="N78" s="40" t="s">
        <v>2018</v>
      </c>
      <c r="O78" s="39" t="s">
        <v>51</v>
      </c>
      <c r="P78" s="5" t="s">
        <v>52</v>
      </c>
      <c r="Q78" s="39" t="s">
        <v>2019</v>
      </c>
      <c r="R78" s="39" t="s">
        <v>454</v>
      </c>
      <c r="S78" s="41"/>
      <c r="T78" s="40" t="s">
        <v>2020</v>
      </c>
      <c r="U78" s="39" t="s">
        <v>1837</v>
      </c>
      <c r="V78" s="43"/>
      <c r="W78" s="40" t="s">
        <v>2021</v>
      </c>
      <c r="X78" s="40" t="s">
        <v>2022</v>
      </c>
      <c r="Y78" s="39" t="s">
        <v>56</v>
      </c>
      <c r="Z78" s="39" t="s">
        <v>1840</v>
      </c>
      <c r="AA78" s="45"/>
      <c r="AB78" s="62" t="s">
        <v>2023</v>
      </c>
      <c r="AC78" s="50" t="s">
        <v>1829</v>
      </c>
      <c r="AD78" s="6" t="s">
        <v>1917</v>
      </c>
    </row>
    <row r="79" spans="1:30" ht="70.5" customHeight="1" x14ac:dyDescent="0.4">
      <c r="A79" s="36">
        <v>78</v>
      </c>
      <c r="B79" s="37">
        <v>45458</v>
      </c>
      <c r="C79" s="39" t="s">
        <v>454</v>
      </c>
      <c r="D79" s="39">
        <v>43736320</v>
      </c>
      <c r="E79" s="40" t="s">
        <v>544</v>
      </c>
      <c r="F79" s="40"/>
      <c r="G79" s="40" t="str">
        <f t="shared" si="2"/>
        <v xml:space="preserve">Luz Angela Arango </v>
      </c>
      <c r="H79" s="39" t="s">
        <v>36</v>
      </c>
      <c r="I79" s="37">
        <v>26530</v>
      </c>
      <c r="J79" s="41">
        <f t="shared" si="3"/>
        <v>51</v>
      </c>
      <c r="K79" s="39" t="s">
        <v>74</v>
      </c>
      <c r="L79" s="39">
        <v>3213183014</v>
      </c>
      <c r="M79" s="39"/>
      <c r="N79" s="40" t="s">
        <v>545</v>
      </c>
      <c r="O79" s="39" t="s">
        <v>51</v>
      </c>
      <c r="P79" s="5" t="s">
        <v>52</v>
      </c>
      <c r="Q79" s="39" t="s">
        <v>546</v>
      </c>
      <c r="R79" s="63" t="s">
        <v>454</v>
      </c>
      <c r="S79" s="41"/>
      <c r="T79" s="40" t="s">
        <v>2024</v>
      </c>
      <c r="U79" s="39" t="s">
        <v>1871</v>
      </c>
      <c r="V79" s="43"/>
      <c r="W79" s="40" t="s">
        <v>1985</v>
      </c>
      <c r="X79" s="40" t="s">
        <v>2025</v>
      </c>
      <c r="Y79" s="39" t="s">
        <v>56</v>
      </c>
      <c r="Z79" s="48" t="s">
        <v>380</v>
      </c>
      <c r="AA79" s="45"/>
      <c r="AB79" s="62" t="s">
        <v>2026</v>
      </c>
      <c r="AC79" s="50" t="s">
        <v>1829</v>
      </c>
      <c r="AD79" s="6" t="s">
        <v>1917</v>
      </c>
    </row>
    <row r="80" spans="1:30" ht="70.5" customHeight="1" x14ac:dyDescent="0.4">
      <c r="A80" s="36">
        <v>79</v>
      </c>
      <c r="B80" s="37">
        <v>45458</v>
      </c>
      <c r="C80" s="39" t="s">
        <v>454</v>
      </c>
      <c r="D80" s="39">
        <v>42894584</v>
      </c>
      <c r="E80" s="40" t="s">
        <v>550</v>
      </c>
      <c r="F80" s="40"/>
      <c r="G80" s="40" t="str">
        <f t="shared" si="2"/>
        <v xml:space="preserve">Gloria Ruth Vélez Díaz </v>
      </c>
      <c r="H80" s="39" t="s">
        <v>36</v>
      </c>
      <c r="I80" s="37">
        <v>23791</v>
      </c>
      <c r="J80" s="41">
        <f t="shared" si="3"/>
        <v>59</v>
      </c>
      <c r="K80" s="39" t="s">
        <v>1831</v>
      </c>
      <c r="L80" s="39">
        <v>3023681665</v>
      </c>
      <c r="M80" s="39"/>
      <c r="N80" s="51" t="s">
        <v>551</v>
      </c>
      <c r="O80" s="39" t="s">
        <v>51</v>
      </c>
      <c r="P80" s="5" t="s">
        <v>52</v>
      </c>
      <c r="Q80" s="39" t="s">
        <v>508</v>
      </c>
      <c r="R80" s="63" t="s">
        <v>454</v>
      </c>
      <c r="S80" s="41"/>
      <c r="T80" s="40" t="s">
        <v>2027</v>
      </c>
      <c r="U80" s="39" t="s">
        <v>1871</v>
      </c>
      <c r="V80" s="43"/>
      <c r="W80" s="40" t="s">
        <v>949</v>
      </c>
      <c r="X80" s="40" t="s">
        <v>2028</v>
      </c>
      <c r="Y80" s="39" t="s">
        <v>1828</v>
      </c>
      <c r="Z80" s="39" t="s">
        <v>460</v>
      </c>
      <c r="AA80" s="45"/>
      <c r="AB80" s="62" t="s">
        <v>2029</v>
      </c>
      <c r="AC80" s="50" t="s">
        <v>1829</v>
      </c>
      <c r="AD80" s="6" t="s">
        <v>1917</v>
      </c>
    </row>
    <row r="81" spans="1:30" ht="70.5" customHeight="1" x14ac:dyDescent="0.4">
      <c r="A81" s="36">
        <v>80</v>
      </c>
      <c r="B81" s="37">
        <v>45458</v>
      </c>
      <c r="C81" s="39" t="s">
        <v>454</v>
      </c>
      <c r="D81" s="39">
        <v>43739650</v>
      </c>
      <c r="E81" s="40" t="s">
        <v>555</v>
      </c>
      <c r="F81" s="40"/>
      <c r="G81" s="40" t="str">
        <f t="shared" si="2"/>
        <v xml:space="preserve">Luz Ivone Zapata Bedoya </v>
      </c>
      <c r="H81" s="39" t="s">
        <v>36</v>
      </c>
      <c r="I81" s="37">
        <v>26503</v>
      </c>
      <c r="J81" s="41">
        <f t="shared" si="3"/>
        <v>51</v>
      </c>
      <c r="K81" s="39" t="s">
        <v>1831</v>
      </c>
      <c r="L81" s="39">
        <v>3113229794</v>
      </c>
      <c r="M81" s="39"/>
      <c r="N81" s="40" t="s">
        <v>556</v>
      </c>
      <c r="O81" s="39" t="s">
        <v>51</v>
      </c>
      <c r="P81" s="5" t="s">
        <v>52</v>
      </c>
      <c r="Q81" s="39" t="s">
        <v>557</v>
      </c>
      <c r="R81" s="63" t="s">
        <v>454</v>
      </c>
      <c r="S81" s="41"/>
      <c r="T81" s="40" t="s">
        <v>2030</v>
      </c>
      <c r="U81" s="39" t="s">
        <v>1871</v>
      </c>
      <c r="V81" s="43"/>
      <c r="W81" s="40" t="s">
        <v>1985</v>
      </c>
      <c r="X81" s="40" t="s">
        <v>2031</v>
      </c>
      <c r="Y81" s="39" t="s">
        <v>56</v>
      </c>
      <c r="Z81" s="48" t="s">
        <v>380</v>
      </c>
      <c r="AA81" s="45"/>
      <c r="AB81" s="62" t="s">
        <v>2032</v>
      </c>
      <c r="AC81" s="50" t="s">
        <v>1829</v>
      </c>
      <c r="AD81" s="6" t="s">
        <v>1917</v>
      </c>
    </row>
    <row r="82" spans="1:30" ht="70.5" customHeight="1" x14ac:dyDescent="0.4">
      <c r="A82" s="36">
        <v>81</v>
      </c>
      <c r="B82" s="37">
        <v>45458</v>
      </c>
      <c r="C82" s="39" t="s">
        <v>454</v>
      </c>
      <c r="D82" s="39">
        <v>43542245</v>
      </c>
      <c r="E82" s="40" t="s">
        <v>561</v>
      </c>
      <c r="F82" s="40"/>
      <c r="G82" s="40" t="str">
        <f t="shared" si="2"/>
        <v xml:space="preserve">Diana Patricia Montoya Hernández </v>
      </c>
      <c r="H82" s="39" t="s">
        <v>36</v>
      </c>
      <c r="I82" s="37">
        <v>24145</v>
      </c>
      <c r="J82" s="41">
        <f t="shared" si="3"/>
        <v>58</v>
      </c>
      <c r="K82" s="39" t="s">
        <v>48</v>
      </c>
      <c r="L82" s="63">
        <v>3234179650</v>
      </c>
      <c r="M82" s="39"/>
      <c r="N82" s="40" t="s">
        <v>460</v>
      </c>
      <c r="O82" s="39" t="s">
        <v>143</v>
      </c>
      <c r="P82" s="39" t="s">
        <v>40</v>
      </c>
      <c r="Q82" s="63" t="s">
        <v>454</v>
      </c>
      <c r="R82" s="63" t="s">
        <v>454</v>
      </c>
      <c r="S82" s="41"/>
      <c r="T82" s="40" t="s">
        <v>2033</v>
      </c>
      <c r="U82" s="39" t="s">
        <v>1851</v>
      </c>
      <c r="V82" s="43"/>
      <c r="W82" s="40" t="s">
        <v>2021</v>
      </c>
      <c r="X82" s="40" t="s">
        <v>2034</v>
      </c>
      <c r="Y82" s="39" t="s">
        <v>56</v>
      </c>
      <c r="Z82" s="48" t="s">
        <v>380</v>
      </c>
      <c r="AA82" s="45"/>
      <c r="AB82" s="62" t="s">
        <v>2035</v>
      </c>
      <c r="AC82" s="50" t="s">
        <v>1829</v>
      </c>
      <c r="AD82" s="6" t="s">
        <v>1917</v>
      </c>
    </row>
    <row r="83" spans="1:30" ht="70.5" customHeight="1" x14ac:dyDescent="0.4">
      <c r="A83" s="36">
        <v>82</v>
      </c>
      <c r="B83" s="37">
        <v>45458</v>
      </c>
      <c r="C83" s="39" t="s">
        <v>454</v>
      </c>
      <c r="D83" s="39">
        <v>32243466</v>
      </c>
      <c r="E83" s="40" t="s">
        <v>2036</v>
      </c>
      <c r="F83" s="40"/>
      <c r="G83" s="40" t="str">
        <f t="shared" si="2"/>
        <v xml:space="preserve">Yuli Catalina Muñoz Colorado </v>
      </c>
      <c r="H83" s="39" t="s">
        <v>36</v>
      </c>
      <c r="I83" s="37">
        <v>30570</v>
      </c>
      <c r="J83" s="41">
        <f t="shared" si="3"/>
        <v>40</v>
      </c>
      <c r="K83" s="39" t="s">
        <v>276</v>
      </c>
      <c r="L83" s="39">
        <v>3104110107</v>
      </c>
      <c r="M83" s="39"/>
      <c r="N83" s="40" t="s">
        <v>2037</v>
      </c>
      <c r="O83" s="39" t="s">
        <v>134</v>
      </c>
      <c r="P83" s="5" t="s">
        <v>52</v>
      </c>
      <c r="Q83" s="39" t="s">
        <v>508</v>
      </c>
      <c r="R83" s="39" t="s">
        <v>454</v>
      </c>
      <c r="S83" s="41"/>
      <c r="T83" s="40" t="s">
        <v>2038</v>
      </c>
      <c r="U83" s="39" t="s">
        <v>1851</v>
      </c>
      <c r="V83" s="43"/>
      <c r="W83" s="40" t="s">
        <v>1985</v>
      </c>
      <c r="X83" s="40" t="s">
        <v>2039</v>
      </c>
      <c r="Y83" s="39" t="s">
        <v>1828</v>
      </c>
      <c r="Z83" s="39" t="s">
        <v>460</v>
      </c>
      <c r="AA83" s="45"/>
      <c r="AB83" s="62" t="s">
        <v>2040</v>
      </c>
      <c r="AC83" s="50" t="s">
        <v>1829</v>
      </c>
      <c r="AD83" s="6" t="s">
        <v>1917</v>
      </c>
    </row>
    <row r="84" spans="1:30" ht="70.5" customHeight="1" x14ac:dyDescent="0.4">
      <c r="A84" s="36">
        <v>83</v>
      </c>
      <c r="B84" s="37">
        <v>45458</v>
      </c>
      <c r="C84" s="39" t="s">
        <v>454</v>
      </c>
      <c r="D84" s="39">
        <v>21975565</v>
      </c>
      <c r="E84" s="40" t="s">
        <v>569</v>
      </c>
      <c r="F84" s="40"/>
      <c r="G84" s="40" t="str">
        <f t="shared" si="2"/>
        <v xml:space="preserve">Doralgisa Sanmartín Restrepo </v>
      </c>
      <c r="H84" s="39" t="s">
        <v>36</v>
      </c>
      <c r="I84" s="37">
        <v>16539</v>
      </c>
      <c r="J84" s="41">
        <f t="shared" si="3"/>
        <v>79</v>
      </c>
      <c r="K84" s="39" t="s">
        <v>1831</v>
      </c>
      <c r="L84" s="39">
        <v>3104426308</v>
      </c>
      <c r="M84" s="39"/>
      <c r="N84" s="51" t="s">
        <v>535</v>
      </c>
      <c r="O84" s="39" t="s">
        <v>134</v>
      </c>
      <c r="P84" s="39" t="s">
        <v>40</v>
      </c>
      <c r="Q84" s="39" t="s">
        <v>457</v>
      </c>
      <c r="R84" s="63" t="s">
        <v>454</v>
      </c>
      <c r="S84" s="41"/>
      <c r="T84" s="40" t="s">
        <v>2041</v>
      </c>
      <c r="U84" s="39" t="s">
        <v>1851</v>
      </c>
      <c r="V84" s="43"/>
      <c r="W84" s="40" t="s">
        <v>2021</v>
      </c>
      <c r="X84" s="40" t="s">
        <v>2042</v>
      </c>
      <c r="Y84" s="39" t="s">
        <v>56</v>
      </c>
      <c r="Z84" s="48" t="s">
        <v>380</v>
      </c>
      <c r="AA84" s="45"/>
      <c r="AB84" s="62" t="s">
        <v>2043</v>
      </c>
      <c r="AC84" s="50" t="s">
        <v>1829</v>
      </c>
      <c r="AD84" s="6" t="s">
        <v>1917</v>
      </c>
    </row>
    <row r="85" spans="1:30" ht="70.5" customHeight="1" x14ac:dyDescent="0.4">
      <c r="A85" s="36">
        <v>84</v>
      </c>
      <c r="B85" s="37">
        <v>45458</v>
      </c>
      <c r="C85" s="39" t="s">
        <v>454</v>
      </c>
      <c r="D85" s="39">
        <v>32558829</v>
      </c>
      <c r="E85" s="40" t="s">
        <v>574</v>
      </c>
      <c r="F85" s="40"/>
      <c r="G85" s="40" t="str">
        <f t="shared" si="2"/>
        <v xml:space="preserve">Gladis Amparo Roldán Vallejo </v>
      </c>
      <c r="H85" s="39" t="s">
        <v>36</v>
      </c>
      <c r="I85" s="37">
        <v>27073</v>
      </c>
      <c r="J85" s="41">
        <f t="shared" si="3"/>
        <v>50</v>
      </c>
      <c r="K85" s="39" t="s">
        <v>74</v>
      </c>
      <c r="L85" s="39">
        <v>3022407610</v>
      </c>
      <c r="M85" s="39"/>
      <c r="N85" s="40" t="s">
        <v>575</v>
      </c>
      <c r="O85" s="39" t="s">
        <v>134</v>
      </c>
      <c r="P85" s="39" t="s">
        <v>40</v>
      </c>
      <c r="Q85" s="63" t="s">
        <v>508</v>
      </c>
      <c r="R85" s="63" t="s">
        <v>454</v>
      </c>
      <c r="S85" s="41"/>
      <c r="T85" s="40" t="s">
        <v>2044</v>
      </c>
      <c r="U85" s="39" t="s">
        <v>1851</v>
      </c>
      <c r="V85" s="43"/>
      <c r="W85" s="40" t="s">
        <v>2001</v>
      </c>
      <c r="X85" s="40" t="s">
        <v>2045</v>
      </c>
      <c r="Y85" s="39" t="s">
        <v>56</v>
      </c>
      <c r="Z85" s="48" t="s">
        <v>380</v>
      </c>
      <c r="AA85" s="45"/>
      <c r="AB85" s="62" t="s">
        <v>2046</v>
      </c>
      <c r="AC85" s="50" t="s">
        <v>1829</v>
      </c>
      <c r="AD85" s="6" t="s">
        <v>1917</v>
      </c>
    </row>
    <row r="86" spans="1:30" ht="70.5" customHeight="1" x14ac:dyDescent="0.4">
      <c r="A86" s="36">
        <v>85</v>
      </c>
      <c r="B86" s="37">
        <v>45458</v>
      </c>
      <c r="C86" s="39" t="s">
        <v>454</v>
      </c>
      <c r="D86" s="39">
        <v>1017205310</v>
      </c>
      <c r="E86" s="40" t="s">
        <v>579</v>
      </c>
      <c r="F86" s="40"/>
      <c r="G86" s="40" t="str">
        <f t="shared" si="2"/>
        <v xml:space="preserve">Sandra Gutiérrez Rubio </v>
      </c>
      <c r="H86" s="39" t="s">
        <v>36</v>
      </c>
      <c r="I86" s="37">
        <v>33815</v>
      </c>
      <c r="J86" s="41">
        <f t="shared" si="3"/>
        <v>31</v>
      </c>
      <c r="K86" s="39" t="s">
        <v>1831</v>
      </c>
      <c r="L86" s="39">
        <v>3216156733</v>
      </c>
      <c r="M86" s="39"/>
      <c r="N86" s="40" t="s">
        <v>580</v>
      </c>
      <c r="O86" s="39" t="s">
        <v>134</v>
      </c>
      <c r="P86" s="39" t="s">
        <v>40</v>
      </c>
      <c r="Q86" s="39" t="s">
        <v>457</v>
      </c>
      <c r="R86" s="63" t="s">
        <v>454</v>
      </c>
      <c r="S86" s="41"/>
      <c r="T86" s="40" t="s">
        <v>2047</v>
      </c>
      <c r="U86" s="39" t="s">
        <v>1851</v>
      </c>
      <c r="V86" s="43"/>
      <c r="W86" s="40" t="s">
        <v>1985</v>
      </c>
      <c r="X86" s="40" t="s">
        <v>2048</v>
      </c>
      <c r="Y86" s="39" t="s">
        <v>56</v>
      </c>
      <c r="Z86" s="48" t="s">
        <v>380</v>
      </c>
      <c r="AA86" s="45"/>
      <c r="AB86" s="62" t="s">
        <v>2049</v>
      </c>
      <c r="AC86" s="50" t="s">
        <v>1829</v>
      </c>
      <c r="AD86" s="6" t="s">
        <v>1917</v>
      </c>
    </row>
    <row r="87" spans="1:30" ht="70.5" customHeight="1" x14ac:dyDescent="0.4">
      <c r="A87" s="36">
        <v>86</v>
      </c>
      <c r="B87" s="37">
        <v>45458</v>
      </c>
      <c r="C87" s="39" t="s">
        <v>454</v>
      </c>
      <c r="D87" s="39">
        <v>1037667234</v>
      </c>
      <c r="E87" s="40" t="s">
        <v>590</v>
      </c>
      <c r="F87" s="40"/>
      <c r="G87" s="40" t="str">
        <f t="shared" si="2"/>
        <v xml:space="preserve">Salomé Castañeda Colorado </v>
      </c>
      <c r="H87" s="39" t="s">
        <v>36</v>
      </c>
      <c r="I87" s="37">
        <v>36237</v>
      </c>
      <c r="J87" s="41">
        <f t="shared" si="3"/>
        <v>25</v>
      </c>
      <c r="K87" s="39" t="s">
        <v>276</v>
      </c>
      <c r="L87" s="39">
        <v>3014435710</v>
      </c>
      <c r="M87" s="39"/>
      <c r="N87" s="40" t="s">
        <v>591</v>
      </c>
      <c r="O87" s="39" t="s">
        <v>134</v>
      </c>
      <c r="P87" s="5" t="s">
        <v>52</v>
      </c>
      <c r="Q87" s="39" t="s">
        <v>465</v>
      </c>
      <c r="R87" s="63" t="s">
        <v>454</v>
      </c>
      <c r="S87" s="41"/>
      <c r="T87" s="40" t="s">
        <v>2050</v>
      </c>
      <c r="U87" s="39" t="s">
        <v>1851</v>
      </c>
      <c r="V87" s="43"/>
      <c r="W87" s="40" t="s">
        <v>1985</v>
      </c>
      <c r="X87" s="40" t="s">
        <v>2051</v>
      </c>
      <c r="Y87" s="39" t="s">
        <v>1832</v>
      </c>
      <c r="Z87" s="39"/>
      <c r="AA87" s="45"/>
      <c r="AB87" s="62" t="s">
        <v>2052</v>
      </c>
      <c r="AC87" s="50" t="s">
        <v>1829</v>
      </c>
      <c r="AD87" s="6" t="s">
        <v>1917</v>
      </c>
    </row>
    <row r="88" spans="1:30" ht="70.5" customHeight="1" x14ac:dyDescent="0.4">
      <c r="A88" s="36">
        <v>87</v>
      </c>
      <c r="B88" s="37">
        <v>45458</v>
      </c>
      <c r="C88" s="39" t="s">
        <v>454</v>
      </c>
      <c r="D88" s="39">
        <v>42878309</v>
      </c>
      <c r="E88" s="40" t="s">
        <v>602</v>
      </c>
      <c r="F88" s="40"/>
      <c r="G88" s="40" t="str">
        <f t="shared" si="2"/>
        <v xml:space="preserve">Amparo María Colorado Gómez </v>
      </c>
      <c r="H88" s="39" t="s">
        <v>36</v>
      </c>
      <c r="I88" s="37">
        <v>23111</v>
      </c>
      <c r="J88" s="41">
        <f t="shared" si="3"/>
        <v>61</v>
      </c>
      <c r="K88" s="39" t="s">
        <v>1831</v>
      </c>
      <c r="L88" s="39" t="s">
        <v>603</v>
      </c>
      <c r="M88" s="39"/>
      <c r="N88" s="40" t="s">
        <v>460</v>
      </c>
      <c r="O88" s="39" t="s">
        <v>143</v>
      </c>
      <c r="P88" s="5" t="s">
        <v>52</v>
      </c>
      <c r="Q88" s="39" t="s">
        <v>465</v>
      </c>
      <c r="R88" s="63" t="s">
        <v>454</v>
      </c>
      <c r="S88" s="41"/>
      <c r="T88" s="40" t="s">
        <v>2053</v>
      </c>
      <c r="U88" s="39" t="s">
        <v>1871</v>
      </c>
      <c r="V88" s="43"/>
      <c r="W88" s="40" t="s">
        <v>2001</v>
      </c>
      <c r="X88" s="40" t="s">
        <v>2054</v>
      </c>
      <c r="Y88" s="39" t="s">
        <v>1832</v>
      </c>
      <c r="Z88" s="48"/>
      <c r="AA88" s="45"/>
      <c r="AB88" s="62" t="s">
        <v>2055</v>
      </c>
      <c r="AC88" s="50" t="s">
        <v>1829</v>
      </c>
      <c r="AD88" s="6" t="s">
        <v>1917</v>
      </c>
    </row>
    <row r="89" spans="1:30" ht="70.5" customHeight="1" x14ac:dyDescent="0.4">
      <c r="A89" s="36">
        <v>88</v>
      </c>
      <c r="B89" s="37">
        <v>45458</v>
      </c>
      <c r="C89" s="39" t="s">
        <v>454</v>
      </c>
      <c r="D89" s="39">
        <v>43753500</v>
      </c>
      <c r="E89" s="40" t="s">
        <v>2056</v>
      </c>
      <c r="F89" s="40"/>
      <c r="G89" s="40" t="str">
        <f t="shared" si="2"/>
        <v xml:space="preserve">Tatiana María Marín Colorado </v>
      </c>
      <c r="H89" s="39" t="s">
        <v>36</v>
      </c>
      <c r="I89" s="37">
        <v>28128</v>
      </c>
      <c r="J89" s="41">
        <f t="shared" si="3"/>
        <v>47</v>
      </c>
      <c r="K89" s="39" t="s">
        <v>74</v>
      </c>
      <c r="L89" s="39">
        <v>3137636629</v>
      </c>
      <c r="M89" s="39"/>
      <c r="N89" s="40" t="s">
        <v>597</v>
      </c>
      <c r="O89" s="39" t="s">
        <v>51</v>
      </c>
      <c r="P89" s="5" t="s">
        <v>52</v>
      </c>
      <c r="Q89" s="39" t="s">
        <v>598</v>
      </c>
      <c r="R89" s="63" t="s">
        <v>454</v>
      </c>
      <c r="S89" s="41"/>
      <c r="T89" s="40" t="s">
        <v>2057</v>
      </c>
      <c r="U89" s="39" t="s">
        <v>1871</v>
      </c>
      <c r="V89" s="43"/>
      <c r="W89" s="40" t="s">
        <v>2001</v>
      </c>
      <c r="X89" s="40" t="s">
        <v>2058</v>
      </c>
      <c r="Y89" s="39" t="s">
        <v>1828</v>
      </c>
      <c r="Z89" s="39" t="s">
        <v>2059</v>
      </c>
      <c r="AA89" s="45"/>
      <c r="AB89" s="62" t="s">
        <v>2060</v>
      </c>
      <c r="AC89" s="50" t="s">
        <v>1829</v>
      </c>
      <c r="AD89" s="6" t="s">
        <v>1917</v>
      </c>
    </row>
    <row r="90" spans="1:30" ht="70.5" customHeight="1" x14ac:dyDescent="0.4">
      <c r="A90" s="36">
        <v>89</v>
      </c>
      <c r="B90" s="37">
        <v>45471</v>
      </c>
      <c r="C90" s="37" t="s">
        <v>2061</v>
      </c>
      <c r="D90" s="39">
        <v>1001248978</v>
      </c>
      <c r="E90" s="40" t="s">
        <v>2062</v>
      </c>
      <c r="F90" s="40"/>
      <c r="G90" s="40" t="str">
        <f t="shared" si="2"/>
        <v xml:space="preserve">Manuela Agudelo Ramírez </v>
      </c>
      <c r="H90" s="39" t="s">
        <v>36</v>
      </c>
      <c r="I90" s="37">
        <v>36934</v>
      </c>
      <c r="J90" s="41">
        <f t="shared" si="3"/>
        <v>23</v>
      </c>
      <c r="K90" s="39" t="s">
        <v>63</v>
      </c>
      <c r="L90" s="39">
        <v>3043468954</v>
      </c>
      <c r="M90" s="39" t="s">
        <v>198</v>
      </c>
      <c r="N90" s="42" t="s">
        <v>2063</v>
      </c>
      <c r="O90" s="39" t="s">
        <v>134</v>
      </c>
      <c r="P90" s="39" t="s">
        <v>40</v>
      </c>
      <c r="Q90" s="40" t="s">
        <v>2064</v>
      </c>
      <c r="R90" s="39" t="s">
        <v>2065</v>
      </c>
      <c r="S90" s="39" t="s">
        <v>131</v>
      </c>
      <c r="T90" s="40" t="s">
        <v>2066</v>
      </c>
      <c r="U90" s="39" t="s">
        <v>1846</v>
      </c>
      <c r="V90" s="43"/>
      <c r="W90" s="43"/>
      <c r="X90" s="43"/>
      <c r="Y90" s="39" t="s">
        <v>1832</v>
      </c>
      <c r="Z90" s="44"/>
      <c r="AA90" s="45"/>
      <c r="AB90" s="43"/>
      <c r="AC90" s="46" t="s">
        <v>1847</v>
      </c>
      <c r="AD90" s="6" t="s">
        <v>1848</v>
      </c>
    </row>
    <row r="91" spans="1:30" ht="70.5" customHeight="1" x14ac:dyDescent="0.4">
      <c r="A91" s="36">
        <v>90</v>
      </c>
      <c r="B91" s="37">
        <v>45471</v>
      </c>
      <c r="C91" s="37" t="s">
        <v>2061</v>
      </c>
      <c r="D91" s="39">
        <v>60346378</v>
      </c>
      <c r="E91" s="40" t="s">
        <v>2067</v>
      </c>
      <c r="F91" s="40"/>
      <c r="G91" s="40" t="str">
        <f t="shared" si="2"/>
        <v xml:space="preserve">Adriana María Peña Saldarriaga </v>
      </c>
      <c r="H91" s="39" t="s">
        <v>36</v>
      </c>
      <c r="I91" s="37">
        <v>26165</v>
      </c>
      <c r="J91" s="41">
        <f t="shared" si="3"/>
        <v>52</v>
      </c>
      <c r="K91" s="39" t="s">
        <v>180</v>
      </c>
      <c r="L91" s="39">
        <v>3007028805</v>
      </c>
      <c r="M91" s="39" t="s">
        <v>49</v>
      </c>
      <c r="N91" s="51" t="s">
        <v>2068</v>
      </c>
      <c r="O91" s="39" t="s">
        <v>134</v>
      </c>
      <c r="P91" s="5" t="s">
        <v>52</v>
      </c>
      <c r="Q91" s="40" t="s">
        <v>2069</v>
      </c>
      <c r="R91" s="39" t="s">
        <v>411</v>
      </c>
      <c r="S91" s="39" t="s">
        <v>157</v>
      </c>
      <c r="T91" s="40" t="s">
        <v>2070</v>
      </c>
      <c r="U91" s="39" t="s">
        <v>1860</v>
      </c>
      <c r="V91" s="43"/>
      <c r="W91" s="43"/>
      <c r="X91" s="43"/>
      <c r="Y91" s="39" t="s">
        <v>1832</v>
      </c>
      <c r="Z91" s="44"/>
      <c r="AA91" s="45"/>
      <c r="AB91" s="43"/>
      <c r="AC91" s="46" t="s">
        <v>1847</v>
      </c>
      <c r="AD91" s="6" t="s">
        <v>1848</v>
      </c>
    </row>
    <row r="92" spans="1:30" ht="70.5" customHeight="1" x14ac:dyDescent="0.4">
      <c r="A92" s="36">
        <v>91</v>
      </c>
      <c r="B92" s="37">
        <v>45471</v>
      </c>
      <c r="C92" s="37" t="s">
        <v>2061</v>
      </c>
      <c r="D92" s="39">
        <v>43759811</v>
      </c>
      <c r="E92" s="40" t="s">
        <v>2071</v>
      </c>
      <c r="F92" s="40"/>
      <c r="G92" s="40" t="str">
        <f t="shared" si="2"/>
        <v xml:space="preserve">Liliana Patricia Montoya Morales </v>
      </c>
      <c r="H92" s="39" t="s">
        <v>36</v>
      </c>
      <c r="I92" s="37">
        <v>28883</v>
      </c>
      <c r="J92" s="41">
        <f t="shared" si="3"/>
        <v>45</v>
      </c>
      <c r="K92" s="39" t="s">
        <v>74</v>
      </c>
      <c r="L92" s="39">
        <v>3008754283</v>
      </c>
      <c r="M92" s="39" t="s">
        <v>68</v>
      </c>
      <c r="N92" s="51" t="s">
        <v>2072</v>
      </c>
      <c r="O92" s="39" t="s">
        <v>134</v>
      </c>
      <c r="P92" s="5" t="s">
        <v>52</v>
      </c>
      <c r="Q92" s="40" t="s">
        <v>2073</v>
      </c>
      <c r="R92" s="39" t="s">
        <v>1098</v>
      </c>
      <c r="S92" s="39" t="s">
        <v>131</v>
      </c>
      <c r="T92" s="40" t="s">
        <v>2070</v>
      </c>
      <c r="U92" s="39" t="s">
        <v>1860</v>
      </c>
      <c r="V92" s="43"/>
      <c r="W92" s="43"/>
      <c r="X92" s="43"/>
      <c r="Y92" s="39" t="s">
        <v>1832</v>
      </c>
      <c r="Z92" s="44"/>
      <c r="AA92" s="45"/>
      <c r="AB92" s="43"/>
      <c r="AC92" s="46" t="s">
        <v>1847</v>
      </c>
      <c r="AD92" s="6" t="s">
        <v>1848</v>
      </c>
    </row>
    <row r="93" spans="1:30" ht="70.5" customHeight="1" x14ac:dyDescent="0.4">
      <c r="A93" s="36">
        <v>92</v>
      </c>
      <c r="B93" s="37">
        <v>45471</v>
      </c>
      <c r="C93" s="37" t="s">
        <v>2061</v>
      </c>
      <c r="D93" s="39">
        <v>1037630282</v>
      </c>
      <c r="E93" s="40" t="s">
        <v>2074</v>
      </c>
      <c r="F93" s="40"/>
      <c r="G93" s="40" t="str">
        <f t="shared" si="2"/>
        <v xml:space="preserve">Alexander Mejía Arroyave </v>
      </c>
      <c r="H93" s="39" t="s">
        <v>62</v>
      </c>
      <c r="I93" s="37">
        <v>33645</v>
      </c>
      <c r="J93" s="41">
        <f t="shared" si="3"/>
        <v>32</v>
      </c>
      <c r="K93" s="39" t="s">
        <v>276</v>
      </c>
      <c r="L93" s="39">
        <v>3239746145</v>
      </c>
      <c r="M93" s="39" t="s">
        <v>79</v>
      </c>
      <c r="N93" s="51" t="s">
        <v>2075</v>
      </c>
      <c r="O93" s="39" t="s">
        <v>134</v>
      </c>
      <c r="P93" s="39" t="s">
        <v>40</v>
      </c>
      <c r="Q93" s="40" t="s">
        <v>2076</v>
      </c>
      <c r="R93" s="39" t="s">
        <v>2077</v>
      </c>
      <c r="S93" s="39" t="s">
        <v>131</v>
      </c>
      <c r="T93" s="40" t="s">
        <v>2078</v>
      </c>
      <c r="U93" s="39" t="s">
        <v>2079</v>
      </c>
      <c r="V93" s="43"/>
      <c r="W93" s="43"/>
      <c r="X93" s="43"/>
      <c r="Y93" s="39" t="s">
        <v>1832</v>
      </c>
      <c r="Z93" s="44"/>
      <c r="AA93" s="45"/>
      <c r="AB93" s="43"/>
      <c r="AC93" s="46" t="s">
        <v>1847</v>
      </c>
      <c r="AD93" s="6" t="s">
        <v>1848</v>
      </c>
    </row>
    <row r="94" spans="1:30" ht="70.5" customHeight="1" x14ac:dyDescent="0.4">
      <c r="A94" s="36">
        <v>93</v>
      </c>
      <c r="B94" s="37">
        <v>45471</v>
      </c>
      <c r="C94" s="37" t="s">
        <v>2061</v>
      </c>
      <c r="D94" s="39">
        <v>1037580792</v>
      </c>
      <c r="E94" s="40" t="s">
        <v>2080</v>
      </c>
      <c r="F94" s="40"/>
      <c r="G94" s="40" t="str">
        <f t="shared" si="2"/>
        <v xml:space="preserve">Diego Sánchez Fernández </v>
      </c>
      <c r="H94" s="39" t="s">
        <v>62</v>
      </c>
      <c r="I94" s="37">
        <v>31895</v>
      </c>
      <c r="J94" s="41">
        <f t="shared" si="3"/>
        <v>37</v>
      </c>
      <c r="K94" s="39" t="s">
        <v>63</v>
      </c>
      <c r="L94" s="39">
        <v>3148318841</v>
      </c>
      <c r="M94" s="39" t="s">
        <v>79</v>
      </c>
      <c r="N94" s="51" t="s">
        <v>2081</v>
      </c>
      <c r="O94" s="39" t="s">
        <v>134</v>
      </c>
      <c r="P94" s="5" t="s">
        <v>52</v>
      </c>
      <c r="Q94" s="40" t="s">
        <v>2082</v>
      </c>
      <c r="R94" s="39" t="s">
        <v>1516</v>
      </c>
      <c r="S94" s="39"/>
      <c r="T94" s="40" t="s">
        <v>2083</v>
      </c>
      <c r="U94" s="39" t="s">
        <v>1860</v>
      </c>
      <c r="V94" s="43"/>
      <c r="W94" s="43"/>
      <c r="X94" s="43"/>
      <c r="Y94" s="39" t="s">
        <v>1832</v>
      </c>
      <c r="Z94" s="44"/>
      <c r="AA94" s="45"/>
      <c r="AB94" s="43"/>
      <c r="AC94" s="46" t="s">
        <v>1847</v>
      </c>
      <c r="AD94" s="6" t="s">
        <v>1848</v>
      </c>
    </row>
    <row r="95" spans="1:30" ht="70.5" customHeight="1" x14ac:dyDescent="0.4">
      <c r="A95" s="36">
        <v>94</v>
      </c>
      <c r="B95" s="37">
        <v>45471</v>
      </c>
      <c r="C95" s="37" t="s">
        <v>2061</v>
      </c>
      <c r="D95" s="39">
        <v>1152457065</v>
      </c>
      <c r="E95" s="40" t="s">
        <v>2084</v>
      </c>
      <c r="F95" s="40"/>
      <c r="G95" s="40" t="str">
        <f t="shared" si="2"/>
        <v xml:space="preserve">Andrés Felipe Cadavid Gutiérrez </v>
      </c>
      <c r="H95" s="39" t="s">
        <v>62</v>
      </c>
      <c r="I95" s="37">
        <v>36015</v>
      </c>
      <c r="J95" s="41">
        <f t="shared" si="3"/>
        <v>25</v>
      </c>
      <c r="K95" s="39" t="s">
        <v>203</v>
      </c>
      <c r="L95" s="39">
        <v>3502152391</v>
      </c>
      <c r="M95" s="39" t="s">
        <v>79</v>
      </c>
      <c r="N95" s="51" t="s">
        <v>2085</v>
      </c>
      <c r="O95" s="39" t="s">
        <v>51</v>
      </c>
      <c r="P95" s="39" t="s">
        <v>40</v>
      </c>
      <c r="Q95" s="39" t="s">
        <v>2086</v>
      </c>
      <c r="R95" s="39" t="s">
        <v>2087</v>
      </c>
      <c r="S95" s="39" t="s">
        <v>157</v>
      </c>
      <c r="T95" s="40" t="s">
        <v>2088</v>
      </c>
      <c r="U95" s="39" t="s">
        <v>1860</v>
      </c>
      <c r="V95" s="43"/>
      <c r="W95" s="43"/>
      <c r="X95" s="43"/>
      <c r="Y95" s="39" t="s">
        <v>1832</v>
      </c>
      <c r="Z95" s="44"/>
      <c r="AA95" s="45"/>
      <c r="AB95" s="43"/>
      <c r="AC95" s="46" t="s">
        <v>1847</v>
      </c>
      <c r="AD95" s="6" t="s">
        <v>1848</v>
      </c>
    </row>
    <row r="96" spans="1:30" ht="70.5" customHeight="1" x14ac:dyDescent="0.4">
      <c r="A96" s="36">
        <v>95</v>
      </c>
      <c r="B96" s="57">
        <v>45485</v>
      </c>
      <c r="C96" s="57" t="s">
        <v>608</v>
      </c>
      <c r="D96" s="39">
        <v>32345899</v>
      </c>
      <c r="E96" s="40" t="s">
        <v>609</v>
      </c>
      <c r="F96" s="40"/>
      <c r="G96" s="40" t="str">
        <f t="shared" si="2"/>
        <v xml:space="preserve">Clara Inés Ramírez Correa </v>
      </c>
      <c r="H96" s="39" t="s">
        <v>36</v>
      </c>
      <c r="I96" s="37">
        <v>19307</v>
      </c>
      <c r="J96" s="41">
        <f t="shared" si="3"/>
        <v>71</v>
      </c>
      <c r="K96" s="39" t="s">
        <v>48</v>
      </c>
      <c r="L96" s="39">
        <v>3192950096</v>
      </c>
      <c r="M96" s="39" t="s">
        <v>38</v>
      </c>
      <c r="N96" s="51" t="s">
        <v>610</v>
      </c>
      <c r="O96" s="39" t="s">
        <v>51</v>
      </c>
      <c r="P96" s="5" t="s">
        <v>52</v>
      </c>
      <c r="Q96" s="39" t="s">
        <v>611</v>
      </c>
      <c r="R96" s="39" t="s">
        <v>302</v>
      </c>
      <c r="S96" s="39"/>
      <c r="T96" s="40" t="s">
        <v>2089</v>
      </c>
      <c r="U96" s="39" t="s">
        <v>1851</v>
      </c>
      <c r="V96" s="43"/>
      <c r="W96" s="43"/>
      <c r="X96" s="43"/>
      <c r="Y96" s="39" t="s">
        <v>1832</v>
      </c>
      <c r="Z96" s="44"/>
      <c r="AA96" s="58"/>
      <c r="AB96" s="40"/>
      <c r="AC96" s="46" t="s">
        <v>1829</v>
      </c>
      <c r="AD96" s="6" t="s">
        <v>1917</v>
      </c>
    </row>
    <row r="97" spans="1:30" ht="70.5" customHeight="1" x14ac:dyDescent="0.4">
      <c r="A97" s="36">
        <v>96</v>
      </c>
      <c r="B97" s="57">
        <v>45485</v>
      </c>
      <c r="C97" s="57" t="s">
        <v>608</v>
      </c>
      <c r="D97" s="39">
        <v>43036177</v>
      </c>
      <c r="E97" s="40" t="s">
        <v>612</v>
      </c>
      <c r="F97" s="40"/>
      <c r="G97" s="40" t="str">
        <f t="shared" si="2"/>
        <v xml:space="preserve">Margarita Rosa Martínez Ricaute </v>
      </c>
      <c r="H97" s="39" t="s">
        <v>36</v>
      </c>
      <c r="I97" s="37">
        <v>21896</v>
      </c>
      <c r="J97" s="41">
        <f t="shared" si="3"/>
        <v>64</v>
      </c>
      <c r="K97" s="39" t="s">
        <v>48</v>
      </c>
      <c r="L97" s="39">
        <v>3228129911</v>
      </c>
      <c r="M97" s="39" t="s">
        <v>95</v>
      </c>
      <c r="N97" s="40" t="s">
        <v>613</v>
      </c>
      <c r="O97" s="39" t="s">
        <v>51</v>
      </c>
      <c r="P97" s="5" t="s">
        <v>52</v>
      </c>
      <c r="Q97" s="39" t="s">
        <v>614</v>
      </c>
      <c r="R97" s="39" t="s">
        <v>608</v>
      </c>
      <c r="S97" s="39"/>
      <c r="T97" s="40" t="s">
        <v>2090</v>
      </c>
      <c r="U97" s="39" t="s">
        <v>1851</v>
      </c>
      <c r="V97" s="43"/>
      <c r="W97" s="43"/>
      <c r="X97" s="43"/>
      <c r="Y97" s="39" t="s">
        <v>1828</v>
      </c>
      <c r="Z97" s="44"/>
      <c r="AA97" s="58" t="s">
        <v>1968</v>
      </c>
      <c r="AB97" s="40" t="s">
        <v>2091</v>
      </c>
      <c r="AC97" s="46" t="s">
        <v>1829</v>
      </c>
      <c r="AD97" s="6" t="s">
        <v>1917</v>
      </c>
    </row>
    <row r="98" spans="1:30" ht="70.5" customHeight="1" x14ac:dyDescent="0.4">
      <c r="A98" s="36">
        <v>97</v>
      </c>
      <c r="B98" s="57">
        <v>45485</v>
      </c>
      <c r="C98" s="57" t="s">
        <v>608</v>
      </c>
      <c r="D98" s="39">
        <v>42873556</v>
      </c>
      <c r="E98" s="40" t="s">
        <v>617</v>
      </c>
      <c r="F98" s="40"/>
      <c r="G98" s="40" t="str">
        <f t="shared" si="2"/>
        <v xml:space="preserve">Marleny Giraldo Giraldo </v>
      </c>
      <c r="H98" s="39" t="s">
        <v>36</v>
      </c>
      <c r="I98" s="37">
        <v>21227</v>
      </c>
      <c r="J98" s="41">
        <f t="shared" si="3"/>
        <v>66</v>
      </c>
      <c r="K98" s="39" t="s">
        <v>1831</v>
      </c>
      <c r="L98" s="39">
        <v>3045299631</v>
      </c>
      <c r="M98" s="39" t="s">
        <v>95</v>
      </c>
      <c r="N98" s="51" t="s">
        <v>618</v>
      </c>
      <c r="O98" s="39" t="s">
        <v>51</v>
      </c>
      <c r="P98" s="5" t="s">
        <v>52</v>
      </c>
      <c r="Q98" s="39" t="s">
        <v>619</v>
      </c>
      <c r="R98" s="39" t="s">
        <v>608</v>
      </c>
      <c r="S98" s="39" t="s">
        <v>331</v>
      </c>
      <c r="T98" s="40" t="s">
        <v>2092</v>
      </c>
      <c r="U98" s="39" t="s">
        <v>1827</v>
      </c>
      <c r="V98" s="43"/>
      <c r="W98" s="43"/>
      <c r="X98" s="43"/>
      <c r="Y98" s="39" t="s">
        <v>1828</v>
      </c>
      <c r="Z98" s="44"/>
      <c r="AA98" s="58" t="s">
        <v>2093</v>
      </c>
      <c r="AB98" s="40" t="s">
        <v>2094</v>
      </c>
      <c r="AC98" s="46" t="s">
        <v>1829</v>
      </c>
      <c r="AD98" s="6" t="s">
        <v>1917</v>
      </c>
    </row>
    <row r="99" spans="1:30" ht="70.5" customHeight="1" x14ac:dyDescent="0.4">
      <c r="A99" s="36">
        <v>98</v>
      </c>
      <c r="B99" s="57">
        <v>45485</v>
      </c>
      <c r="C99" s="57" t="s">
        <v>608</v>
      </c>
      <c r="D99" s="39">
        <v>42865289</v>
      </c>
      <c r="E99" s="40" t="s">
        <v>627</v>
      </c>
      <c r="F99" s="40"/>
      <c r="G99" s="40" t="str">
        <f t="shared" si="2"/>
        <v xml:space="preserve">Amparo Rodas Hernández </v>
      </c>
      <c r="H99" s="39" t="s">
        <v>36</v>
      </c>
      <c r="I99" s="37">
        <v>21018</v>
      </c>
      <c r="J99" s="41">
        <f t="shared" si="3"/>
        <v>66</v>
      </c>
      <c r="K99" s="39" t="s">
        <v>1831</v>
      </c>
      <c r="L99" s="39">
        <v>3173268560</v>
      </c>
      <c r="M99" s="39" t="s">
        <v>68</v>
      </c>
      <c r="N99" s="51" t="s">
        <v>628</v>
      </c>
      <c r="O99" s="39" t="s">
        <v>51</v>
      </c>
      <c r="P99" s="5" t="s">
        <v>52</v>
      </c>
      <c r="Q99" s="39" t="s">
        <v>629</v>
      </c>
      <c r="R99" s="39" t="s">
        <v>608</v>
      </c>
      <c r="S99" s="39" t="s">
        <v>131</v>
      </c>
      <c r="T99" s="40" t="s">
        <v>2095</v>
      </c>
      <c r="U99" s="39" t="s">
        <v>1851</v>
      </c>
      <c r="V99" s="43"/>
      <c r="W99" s="43"/>
      <c r="X99" s="43"/>
      <c r="Y99" s="39" t="s">
        <v>1828</v>
      </c>
      <c r="Z99" s="44"/>
      <c r="AA99" s="58" t="s">
        <v>1968</v>
      </c>
      <c r="AB99" s="40" t="s">
        <v>2096</v>
      </c>
      <c r="AC99" s="46" t="s">
        <v>1829</v>
      </c>
      <c r="AD99" s="6" t="s">
        <v>1917</v>
      </c>
    </row>
    <row r="100" spans="1:30" ht="70.5" customHeight="1" x14ac:dyDescent="0.4">
      <c r="A100" s="36">
        <v>99</v>
      </c>
      <c r="B100" s="57">
        <v>45485</v>
      </c>
      <c r="C100" s="57" t="s">
        <v>608</v>
      </c>
      <c r="D100" s="39">
        <v>57431587</v>
      </c>
      <c r="E100" s="40" t="s">
        <v>632</v>
      </c>
      <c r="F100" s="40"/>
      <c r="G100" s="40" t="str">
        <f t="shared" si="2"/>
        <v xml:space="preserve">Carmen Alicia Martínez Jaime </v>
      </c>
      <c r="H100" s="39" t="s">
        <v>36</v>
      </c>
      <c r="I100" s="37">
        <v>25354</v>
      </c>
      <c r="J100" s="41">
        <f t="shared" si="3"/>
        <v>55</v>
      </c>
      <c r="K100" s="39" t="s">
        <v>1831</v>
      </c>
      <c r="L100" s="39">
        <v>3137780912</v>
      </c>
      <c r="M100" s="39" t="s">
        <v>198</v>
      </c>
      <c r="N100" s="51" t="s">
        <v>633</v>
      </c>
      <c r="O100" s="39" t="s">
        <v>51</v>
      </c>
      <c r="P100" s="5" t="s">
        <v>52</v>
      </c>
      <c r="Q100" s="39" t="s">
        <v>634</v>
      </c>
      <c r="R100" s="39" t="s">
        <v>285</v>
      </c>
      <c r="S100" s="39" t="s">
        <v>131</v>
      </c>
      <c r="T100" s="40" t="s">
        <v>2097</v>
      </c>
      <c r="U100" s="39" t="s">
        <v>1851</v>
      </c>
      <c r="V100" s="43"/>
      <c r="W100" s="43"/>
      <c r="X100" s="43"/>
      <c r="Y100" s="39" t="s">
        <v>56</v>
      </c>
      <c r="Z100" s="44"/>
      <c r="AA100" s="58" t="s">
        <v>1964</v>
      </c>
      <c r="AB100" s="40" t="s">
        <v>2098</v>
      </c>
      <c r="AC100" s="46" t="s">
        <v>1829</v>
      </c>
      <c r="AD100" s="6" t="s">
        <v>1917</v>
      </c>
    </row>
    <row r="101" spans="1:30" ht="70.5" customHeight="1" x14ac:dyDescent="0.4">
      <c r="A101" s="36">
        <v>100</v>
      </c>
      <c r="B101" s="57">
        <v>45485</v>
      </c>
      <c r="C101" s="57" t="s">
        <v>608</v>
      </c>
      <c r="D101" s="39">
        <v>42976324</v>
      </c>
      <c r="E101" s="40" t="s">
        <v>642</v>
      </c>
      <c r="F101" s="40"/>
      <c r="G101" s="40" t="str">
        <f t="shared" si="2"/>
        <v xml:space="preserve">Amparo López Ramírez </v>
      </c>
      <c r="H101" s="39" t="s">
        <v>36</v>
      </c>
      <c r="I101" s="37">
        <v>21708</v>
      </c>
      <c r="J101" s="41">
        <f t="shared" si="3"/>
        <v>65</v>
      </c>
      <c r="K101" s="39" t="s">
        <v>48</v>
      </c>
      <c r="L101" s="39">
        <v>3006951553</v>
      </c>
      <c r="M101" s="39" t="s">
        <v>49</v>
      </c>
      <c r="N101" s="42" t="s">
        <v>613</v>
      </c>
      <c r="O101" s="39" t="s">
        <v>80</v>
      </c>
      <c r="P101" s="5" t="s">
        <v>52</v>
      </c>
      <c r="Q101" s="40" t="s">
        <v>643</v>
      </c>
      <c r="R101" s="39" t="s">
        <v>302</v>
      </c>
      <c r="S101" s="39" t="s">
        <v>131</v>
      </c>
      <c r="T101" s="40" t="s">
        <v>2092</v>
      </c>
      <c r="U101" s="39" t="s">
        <v>700</v>
      </c>
      <c r="V101" s="43"/>
      <c r="W101" s="43"/>
      <c r="X101" s="43"/>
      <c r="Y101" s="39" t="s">
        <v>1832</v>
      </c>
      <c r="Z101" s="44"/>
      <c r="AA101" s="58"/>
      <c r="AB101" s="40"/>
      <c r="AC101" s="46" t="s">
        <v>1829</v>
      </c>
      <c r="AD101" s="6" t="s">
        <v>1917</v>
      </c>
    </row>
    <row r="102" spans="1:30" ht="70.5" customHeight="1" x14ac:dyDescent="0.4">
      <c r="A102" s="36">
        <v>101</v>
      </c>
      <c r="B102" s="57">
        <v>45485</v>
      </c>
      <c r="C102" s="57" t="s">
        <v>608</v>
      </c>
      <c r="D102" s="39">
        <v>21829049</v>
      </c>
      <c r="E102" s="40" t="s">
        <v>646</v>
      </c>
      <c r="F102" s="40"/>
      <c r="G102" s="40" t="str">
        <f t="shared" si="2"/>
        <v xml:space="preserve">María Libia Restrepo Palacio </v>
      </c>
      <c r="H102" s="39" t="s">
        <v>36</v>
      </c>
      <c r="I102" s="37">
        <v>18899</v>
      </c>
      <c r="J102" s="41">
        <f t="shared" si="3"/>
        <v>72</v>
      </c>
      <c r="K102" s="39" t="s">
        <v>48</v>
      </c>
      <c r="L102" s="39">
        <v>3008146277</v>
      </c>
      <c r="M102" s="39" t="s">
        <v>49</v>
      </c>
      <c r="N102" s="51" t="s">
        <v>647</v>
      </c>
      <c r="O102" s="39" t="s">
        <v>51</v>
      </c>
      <c r="P102" s="5" t="s">
        <v>52</v>
      </c>
      <c r="Q102" s="39" t="s">
        <v>648</v>
      </c>
      <c r="R102" s="39" t="s">
        <v>649</v>
      </c>
      <c r="S102" s="39" t="s">
        <v>126</v>
      </c>
      <c r="T102" s="40" t="s">
        <v>2099</v>
      </c>
      <c r="U102" s="39" t="s">
        <v>1871</v>
      </c>
      <c r="V102" s="43"/>
      <c r="W102" s="43"/>
      <c r="X102" s="43"/>
      <c r="Y102" s="39" t="s">
        <v>1828</v>
      </c>
      <c r="Z102" s="44"/>
      <c r="AA102" s="58" t="s">
        <v>1968</v>
      </c>
      <c r="AB102" s="40" t="s">
        <v>2100</v>
      </c>
      <c r="AC102" s="46" t="s">
        <v>1829</v>
      </c>
      <c r="AD102" s="6" t="s">
        <v>1917</v>
      </c>
    </row>
    <row r="103" spans="1:30" ht="70.5" customHeight="1" x14ac:dyDescent="0.4">
      <c r="A103" s="36">
        <v>102</v>
      </c>
      <c r="B103" s="57">
        <v>45485</v>
      </c>
      <c r="C103" s="57" t="s">
        <v>608</v>
      </c>
      <c r="D103" s="39">
        <v>43027342</v>
      </c>
      <c r="E103" s="40" t="s">
        <v>2101</v>
      </c>
      <c r="F103" s="40"/>
      <c r="G103" s="40" t="str">
        <f t="shared" si="2"/>
        <v xml:space="preserve">Olga Cecilia Carmona Hernández </v>
      </c>
      <c r="H103" s="39" t="s">
        <v>36</v>
      </c>
      <c r="I103" s="37">
        <v>22326</v>
      </c>
      <c r="J103" s="41">
        <f t="shared" si="3"/>
        <v>63</v>
      </c>
      <c r="K103" s="39" t="s">
        <v>1831</v>
      </c>
      <c r="L103" s="39">
        <v>3128344484</v>
      </c>
      <c r="M103" s="39" t="s">
        <v>68</v>
      </c>
      <c r="N103" s="51" t="s">
        <v>2102</v>
      </c>
      <c r="O103" s="39" t="s">
        <v>51</v>
      </c>
      <c r="P103" s="5" t="s">
        <v>52</v>
      </c>
      <c r="Q103" s="39" t="s">
        <v>2103</v>
      </c>
      <c r="R103" s="39" t="s">
        <v>302</v>
      </c>
      <c r="S103" s="39" t="s">
        <v>131</v>
      </c>
      <c r="T103" s="40" t="s">
        <v>2092</v>
      </c>
      <c r="U103" s="39" t="s">
        <v>1827</v>
      </c>
      <c r="V103" s="43"/>
      <c r="W103" s="43"/>
      <c r="X103" s="43"/>
      <c r="Y103" s="39" t="s">
        <v>1828</v>
      </c>
      <c r="Z103" s="44"/>
      <c r="AA103" s="58" t="s">
        <v>2093</v>
      </c>
      <c r="AB103" s="40" t="s">
        <v>2094</v>
      </c>
      <c r="AC103" s="46" t="s">
        <v>1829</v>
      </c>
      <c r="AD103" s="6" t="s">
        <v>1917</v>
      </c>
    </row>
    <row r="104" spans="1:30" ht="70.5" customHeight="1" x14ac:dyDescent="0.4">
      <c r="A104" s="36">
        <v>103</v>
      </c>
      <c r="B104" s="57">
        <v>45485</v>
      </c>
      <c r="C104" s="57" t="s">
        <v>608</v>
      </c>
      <c r="D104" s="39">
        <v>42889680</v>
      </c>
      <c r="E104" s="40" t="s">
        <v>2104</v>
      </c>
      <c r="F104" s="40"/>
      <c r="G104" s="40" t="str">
        <f t="shared" si="2"/>
        <v xml:space="preserve">María Fabiola Sánchez  Mejía </v>
      </c>
      <c r="H104" s="39" t="s">
        <v>36</v>
      </c>
      <c r="I104" s="37">
        <v>24396</v>
      </c>
      <c r="J104" s="41">
        <f t="shared" si="3"/>
        <v>57</v>
      </c>
      <c r="K104" s="39" t="s">
        <v>1831</v>
      </c>
      <c r="L104" s="39">
        <v>3053122785</v>
      </c>
      <c r="M104" s="39" t="s">
        <v>198</v>
      </c>
      <c r="N104" s="51" t="s">
        <v>2105</v>
      </c>
      <c r="O104" s="39" t="s">
        <v>80</v>
      </c>
      <c r="P104" s="5" t="s">
        <v>52</v>
      </c>
      <c r="Q104" s="40" t="s">
        <v>2106</v>
      </c>
      <c r="R104" s="39" t="s">
        <v>302</v>
      </c>
      <c r="S104" s="39" t="s">
        <v>331</v>
      </c>
      <c r="T104" s="40" t="s">
        <v>1022</v>
      </c>
      <c r="U104" s="39" t="s">
        <v>1851</v>
      </c>
      <c r="V104" s="43"/>
      <c r="W104" s="43"/>
      <c r="X104" s="43"/>
      <c r="Y104" s="39" t="s">
        <v>1828</v>
      </c>
      <c r="Z104" s="44"/>
      <c r="AA104" s="58" t="s">
        <v>2093</v>
      </c>
      <c r="AB104" s="40" t="s">
        <v>2094</v>
      </c>
      <c r="AC104" s="46" t="s">
        <v>1829</v>
      </c>
      <c r="AD104" s="6" t="s">
        <v>1917</v>
      </c>
    </row>
    <row r="105" spans="1:30" ht="70.5" customHeight="1" x14ac:dyDescent="0.4">
      <c r="A105" s="36">
        <v>104</v>
      </c>
      <c r="B105" s="57">
        <v>45485</v>
      </c>
      <c r="C105" s="57" t="s">
        <v>608</v>
      </c>
      <c r="D105" s="39">
        <v>32419584</v>
      </c>
      <c r="E105" s="40" t="s">
        <v>657</v>
      </c>
      <c r="F105" s="40"/>
      <c r="G105" s="40" t="str">
        <f t="shared" si="2"/>
        <v xml:space="preserve">Silvia Vélez de Correa </v>
      </c>
      <c r="H105" s="39" t="s">
        <v>36</v>
      </c>
      <c r="I105" s="37">
        <v>16462</v>
      </c>
      <c r="J105" s="41">
        <f t="shared" si="3"/>
        <v>79</v>
      </c>
      <c r="K105" s="39" t="s">
        <v>48</v>
      </c>
      <c r="L105" s="39">
        <v>3163473433</v>
      </c>
      <c r="M105" s="39" t="s">
        <v>38</v>
      </c>
      <c r="N105" s="51" t="s">
        <v>658</v>
      </c>
      <c r="O105" s="39" t="s">
        <v>51</v>
      </c>
      <c r="P105" s="5" t="s">
        <v>52</v>
      </c>
      <c r="Q105" s="39" t="s">
        <v>659</v>
      </c>
      <c r="R105" s="39" t="s">
        <v>654</v>
      </c>
      <c r="S105" s="39" t="s">
        <v>157</v>
      </c>
      <c r="T105" s="40" t="s">
        <v>2107</v>
      </c>
      <c r="U105" s="39" t="s">
        <v>1851</v>
      </c>
      <c r="V105" s="43"/>
      <c r="W105" s="43"/>
      <c r="X105" s="43"/>
      <c r="Y105" s="39" t="s">
        <v>1832</v>
      </c>
      <c r="Z105" s="44"/>
      <c r="AA105" s="58"/>
      <c r="AB105" s="40"/>
      <c r="AC105" s="46" t="s">
        <v>1829</v>
      </c>
      <c r="AD105" s="6" t="s">
        <v>1917</v>
      </c>
    </row>
    <row r="106" spans="1:30" ht="70.5" customHeight="1" x14ac:dyDescent="0.4">
      <c r="A106" s="36">
        <v>105</v>
      </c>
      <c r="B106" s="57">
        <v>45485</v>
      </c>
      <c r="C106" s="57" t="s">
        <v>608</v>
      </c>
      <c r="D106" s="39">
        <v>32522295</v>
      </c>
      <c r="E106" s="40" t="s">
        <v>2108</v>
      </c>
      <c r="F106" s="40"/>
      <c r="G106" s="40" t="str">
        <f t="shared" si="2"/>
        <v xml:space="preserve">Luz Marina Ramírez Restrepo </v>
      </c>
      <c r="H106" s="39" t="s">
        <v>36</v>
      </c>
      <c r="I106" s="37">
        <v>19999</v>
      </c>
      <c r="J106" s="41">
        <f t="shared" si="3"/>
        <v>69</v>
      </c>
      <c r="K106" s="39" t="s">
        <v>1831</v>
      </c>
      <c r="L106" s="39">
        <v>3117519055</v>
      </c>
      <c r="M106" s="39" t="s">
        <v>68</v>
      </c>
      <c r="N106" s="51" t="s">
        <v>2109</v>
      </c>
      <c r="O106" s="39" t="s">
        <v>51</v>
      </c>
      <c r="P106" s="39" t="s">
        <v>40</v>
      </c>
      <c r="Q106" s="39" t="s">
        <v>2110</v>
      </c>
      <c r="R106" s="39" t="s">
        <v>34</v>
      </c>
      <c r="S106" s="39"/>
      <c r="T106" s="40" t="s">
        <v>2111</v>
      </c>
      <c r="U106" s="39" t="s">
        <v>1860</v>
      </c>
      <c r="V106" s="43"/>
      <c r="W106" s="43"/>
      <c r="X106" s="43"/>
      <c r="Y106" s="39" t="s">
        <v>1832</v>
      </c>
      <c r="Z106" s="44"/>
      <c r="AA106" s="58"/>
      <c r="AB106" s="40"/>
      <c r="AC106" s="46" t="s">
        <v>1829</v>
      </c>
      <c r="AD106" s="6" t="s">
        <v>1917</v>
      </c>
    </row>
    <row r="107" spans="1:30" ht="70.5" customHeight="1" x14ac:dyDescent="0.4">
      <c r="A107" s="36">
        <v>106</v>
      </c>
      <c r="B107" s="57">
        <v>45485</v>
      </c>
      <c r="C107" s="57" t="s">
        <v>608</v>
      </c>
      <c r="D107" s="39">
        <v>32341296</v>
      </c>
      <c r="E107" s="40" t="s">
        <v>2112</v>
      </c>
      <c r="F107" s="40"/>
      <c r="G107" s="40" t="str">
        <f t="shared" si="2"/>
        <v xml:space="preserve">María Amanda Vanegas </v>
      </c>
      <c r="H107" s="39" t="s">
        <v>36</v>
      </c>
      <c r="I107" s="37">
        <v>17737</v>
      </c>
      <c r="J107" s="41">
        <f t="shared" si="3"/>
        <v>75</v>
      </c>
      <c r="K107" s="39" t="s">
        <v>48</v>
      </c>
      <c r="L107" s="39">
        <v>3217012985</v>
      </c>
      <c r="M107" s="39" t="s">
        <v>49</v>
      </c>
      <c r="N107" s="51" t="s">
        <v>2113</v>
      </c>
      <c r="O107" s="39" t="s">
        <v>2114</v>
      </c>
      <c r="P107" s="39" t="s">
        <v>218</v>
      </c>
      <c r="Q107" s="40" t="s">
        <v>2115</v>
      </c>
      <c r="R107" s="39" t="s">
        <v>285</v>
      </c>
      <c r="S107" s="39" t="s">
        <v>131</v>
      </c>
      <c r="T107" s="40" t="s">
        <v>2116</v>
      </c>
      <c r="U107" s="39" t="s">
        <v>1851</v>
      </c>
      <c r="V107" s="43"/>
      <c r="W107" s="43"/>
      <c r="X107" s="43"/>
      <c r="Y107" s="39" t="s">
        <v>56</v>
      </c>
      <c r="Z107" s="44"/>
      <c r="AA107" s="58" t="s">
        <v>1968</v>
      </c>
      <c r="AB107" s="40" t="s">
        <v>2117</v>
      </c>
      <c r="AC107" s="46" t="s">
        <v>1829</v>
      </c>
      <c r="AD107" s="6" t="s">
        <v>1917</v>
      </c>
    </row>
    <row r="108" spans="1:30" ht="70.5" customHeight="1" x14ac:dyDescent="0.4">
      <c r="A108" s="36">
        <v>107</v>
      </c>
      <c r="B108" s="57">
        <v>45485</v>
      </c>
      <c r="C108" s="57" t="s">
        <v>608</v>
      </c>
      <c r="D108" s="39">
        <v>42782857</v>
      </c>
      <c r="E108" s="40" t="s">
        <v>2118</v>
      </c>
      <c r="F108" s="40"/>
      <c r="G108" s="40" t="str">
        <f t="shared" si="2"/>
        <v xml:space="preserve">María Yaneth Cuartas Rueda </v>
      </c>
      <c r="H108" s="39" t="s">
        <v>36</v>
      </c>
      <c r="I108" s="37">
        <v>25602</v>
      </c>
      <c r="J108" s="41">
        <f t="shared" si="3"/>
        <v>54</v>
      </c>
      <c r="K108" s="39" t="s">
        <v>276</v>
      </c>
      <c r="L108" s="39">
        <v>3002796108</v>
      </c>
      <c r="M108" s="39" t="s">
        <v>95</v>
      </c>
      <c r="N108" s="40" t="s">
        <v>613</v>
      </c>
      <c r="O108" s="39" t="s">
        <v>143</v>
      </c>
      <c r="P108" s="39" t="s">
        <v>52</v>
      </c>
      <c r="Q108" s="40" t="s">
        <v>2119</v>
      </c>
      <c r="R108" s="39" t="s">
        <v>151</v>
      </c>
      <c r="S108" s="39"/>
      <c r="T108" s="40" t="s">
        <v>2120</v>
      </c>
      <c r="U108" s="39" t="s">
        <v>1871</v>
      </c>
      <c r="V108" s="43"/>
      <c r="W108" s="43"/>
      <c r="X108" s="43"/>
      <c r="Y108" s="39" t="s">
        <v>1828</v>
      </c>
      <c r="Z108" s="44"/>
      <c r="AA108" s="58" t="s">
        <v>2121</v>
      </c>
      <c r="AB108" s="40" t="s">
        <v>2122</v>
      </c>
      <c r="AC108" s="46" t="s">
        <v>1829</v>
      </c>
      <c r="AD108" s="6" t="s">
        <v>1917</v>
      </c>
    </row>
    <row r="109" spans="1:30" ht="70.5" customHeight="1" x14ac:dyDescent="0.4">
      <c r="A109" s="36">
        <v>108</v>
      </c>
      <c r="B109" s="57">
        <v>45485</v>
      </c>
      <c r="C109" s="57" t="s">
        <v>608</v>
      </c>
      <c r="D109" s="39">
        <v>41506238</v>
      </c>
      <c r="E109" s="40" t="s">
        <v>666</v>
      </c>
      <c r="F109" s="40"/>
      <c r="G109" s="40" t="str">
        <f t="shared" si="2"/>
        <v xml:space="preserve">Elizabeth Cristina Castañeda de Castillo </v>
      </c>
      <c r="H109" s="39" t="s">
        <v>36</v>
      </c>
      <c r="I109" s="37">
        <v>18718</v>
      </c>
      <c r="J109" s="41">
        <f t="shared" si="3"/>
        <v>73</v>
      </c>
      <c r="K109" s="39" t="s">
        <v>48</v>
      </c>
      <c r="L109" s="39">
        <v>3175429306</v>
      </c>
      <c r="M109" s="39" t="s">
        <v>49</v>
      </c>
      <c r="N109" s="51" t="s">
        <v>667</v>
      </c>
      <c r="O109" s="39" t="s">
        <v>51</v>
      </c>
      <c r="P109" s="39" t="s">
        <v>52</v>
      </c>
      <c r="Q109" s="39" t="s">
        <v>668</v>
      </c>
      <c r="R109" s="39" t="s">
        <v>285</v>
      </c>
      <c r="S109" s="39" t="s">
        <v>126</v>
      </c>
      <c r="T109" s="40" t="s">
        <v>2123</v>
      </c>
      <c r="U109" s="39" t="s">
        <v>1837</v>
      </c>
      <c r="V109" s="43"/>
      <c r="W109" s="43"/>
      <c r="X109" s="43"/>
      <c r="Y109" s="39" t="s">
        <v>56</v>
      </c>
      <c r="Z109" s="44"/>
      <c r="AA109" s="58" t="s">
        <v>1968</v>
      </c>
      <c r="AB109" s="40" t="s">
        <v>2124</v>
      </c>
      <c r="AC109" s="46" t="s">
        <v>1829</v>
      </c>
      <c r="AD109" s="6" t="s">
        <v>1917</v>
      </c>
    </row>
    <row r="110" spans="1:30" ht="70.5" customHeight="1" x14ac:dyDescent="0.4">
      <c r="A110" s="36">
        <v>109</v>
      </c>
      <c r="B110" s="57">
        <v>45485</v>
      </c>
      <c r="C110" s="57" t="s">
        <v>608</v>
      </c>
      <c r="D110" s="39">
        <v>42867958</v>
      </c>
      <c r="E110" s="40" t="s">
        <v>2125</v>
      </c>
      <c r="F110" s="40"/>
      <c r="G110" s="40" t="str">
        <f t="shared" si="2"/>
        <v xml:space="preserve">María Azucena Silva Maya </v>
      </c>
      <c r="H110" s="39" t="s">
        <v>36</v>
      </c>
      <c r="I110" s="37">
        <v>21757</v>
      </c>
      <c r="J110" s="41">
        <f t="shared" si="3"/>
        <v>64</v>
      </c>
      <c r="K110" s="39" t="s">
        <v>1831</v>
      </c>
      <c r="L110" s="39">
        <v>3007902569</v>
      </c>
      <c r="M110" s="39" t="s">
        <v>49</v>
      </c>
      <c r="N110" s="51" t="s">
        <v>2126</v>
      </c>
      <c r="O110" s="39" t="s">
        <v>247</v>
      </c>
      <c r="P110" s="39" t="s">
        <v>52</v>
      </c>
      <c r="Q110" s="40" t="s">
        <v>2127</v>
      </c>
      <c r="R110" s="39" t="s">
        <v>220</v>
      </c>
      <c r="S110" s="39" t="s">
        <v>157</v>
      </c>
      <c r="T110" s="40" t="s">
        <v>2128</v>
      </c>
      <c r="U110" s="39" t="s">
        <v>1851</v>
      </c>
      <c r="V110" s="43"/>
      <c r="W110" s="43"/>
      <c r="X110" s="43"/>
      <c r="Y110" s="39" t="s">
        <v>1832</v>
      </c>
      <c r="Z110" s="44"/>
      <c r="AA110" s="58"/>
      <c r="AB110" s="40"/>
      <c r="AC110" s="46" t="s">
        <v>1829</v>
      </c>
      <c r="AD110" s="6" t="s">
        <v>1917</v>
      </c>
    </row>
    <row r="111" spans="1:30" ht="70.5" customHeight="1" x14ac:dyDescent="0.4">
      <c r="A111" s="36">
        <v>110</v>
      </c>
      <c r="B111" s="57">
        <v>45485</v>
      </c>
      <c r="C111" s="57" t="s">
        <v>608</v>
      </c>
      <c r="D111" s="39">
        <v>8287275</v>
      </c>
      <c r="E111" s="40" t="s">
        <v>661</v>
      </c>
      <c r="F111" s="40"/>
      <c r="G111" s="40" t="str">
        <f t="shared" si="2"/>
        <v xml:space="preserve">Jesús Eduardo Ramírez Herrera </v>
      </c>
      <c r="H111" s="39" t="s">
        <v>62</v>
      </c>
      <c r="I111" s="37">
        <v>17635</v>
      </c>
      <c r="J111" s="41">
        <f t="shared" si="3"/>
        <v>76</v>
      </c>
      <c r="K111" s="39" t="s">
        <v>48</v>
      </c>
      <c r="L111" s="39">
        <v>3014079575</v>
      </c>
      <c r="M111" s="39" t="s">
        <v>64</v>
      </c>
      <c r="N111" s="51" t="s">
        <v>662</v>
      </c>
      <c r="O111" s="39" t="s">
        <v>51</v>
      </c>
      <c r="P111" s="39" t="s">
        <v>52</v>
      </c>
      <c r="Q111" s="39" t="s">
        <v>663</v>
      </c>
      <c r="R111" s="39" t="s">
        <v>649</v>
      </c>
      <c r="S111" s="39" t="s">
        <v>131</v>
      </c>
      <c r="T111" s="40" t="s">
        <v>2129</v>
      </c>
      <c r="U111" s="39" t="s">
        <v>1837</v>
      </c>
      <c r="V111" s="43"/>
      <c r="W111" s="43"/>
      <c r="X111" s="43"/>
      <c r="Y111" s="39" t="s">
        <v>1828</v>
      </c>
      <c r="Z111" s="44"/>
      <c r="AA111" s="58" t="s">
        <v>2130</v>
      </c>
      <c r="AB111" s="40" t="s">
        <v>2131</v>
      </c>
      <c r="AC111" s="46" t="s">
        <v>1838</v>
      </c>
      <c r="AD111" s="6" t="s">
        <v>2132</v>
      </c>
    </row>
    <row r="112" spans="1:30" ht="70.5" customHeight="1" x14ac:dyDescent="0.4">
      <c r="A112" s="36">
        <v>111</v>
      </c>
      <c r="B112" s="57">
        <v>45485</v>
      </c>
      <c r="C112" s="57" t="s">
        <v>608</v>
      </c>
      <c r="D112" s="39">
        <v>70038774</v>
      </c>
      <c r="E112" s="40" t="s">
        <v>2133</v>
      </c>
      <c r="F112" s="40"/>
      <c r="G112" s="40" t="str">
        <f t="shared" si="2"/>
        <v xml:space="preserve">Ramiro Vasco Agudelo </v>
      </c>
      <c r="H112" s="39" t="s">
        <v>62</v>
      </c>
      <c r="I112" s="37">
        <v>19251</v>
      </c>
      <c r="J112" s="41">
        <f t="shared" si="3"/>
        <v>71</v>
      </c>
      <c r="K112" s="39" t="s">
        <v>48</v>
      </c>
      <c r="L112" s="39">
        <v>3225854874</v>
      </c>
      <c r="M112" s="39" t="s">
        <v>64</v>
      </c>
      <c r="N112" s="51" t="s">
        <v>2134</v>
      </c>
      <c r="O112" s="39" t="s">
        <v>51</v>
      </c>
      <c r="P112" s="39" t="s">
        <v>52</v>
      </c>
      <c r="Q112" s="39" t="s">
        <v>2110</v>
      </c>
      <c r="R112" s="39" t="s">
        <v>34</v>
      </c>
      <c r="S112" s="39"/>
      <c r="T112" s="40" t="s">
        <v>2135</v>
      </c>
      <c r="U112" s="39" t="s">
        <v>1837</v>
      </c>
      <c r="V112" s="43"/>
      <c r="W112" s="43"/>
      <c r="X112" s="43"/>
      <c r="Y112" s="39" t="s">
        <v>1832</v>
      </c>
      <c r="Z112" s="44"/>
      <c r="AA112" s="58"/>
      <c r="AB112" s="40"/>
      <c r="AC112" s="46" t="s">
        <v>1838</v>
      </c>
      <c r="AD112" s="6" t="s">
        <v>2132</v>
      </c>
    </row>
    <row r="113" spans="1:30" ht="70.5" customHeight="1" x14ac:dyDescent="0.4">
      <c r="A113" s="36">
        <v>112</v>
      </c>
      <c r="B113" s="57">
        <v>45485</v>
      </c>
      <c r="C113" s="57" t="s">
        <v>608</v>
      </c>
      <c r="D113" s="39">
        <v>41506238</v>
      </c>
      <c r="E113" s="40" t="s">
        <v>666</v>
      </c>
      <c r="F113" s="40"/>
      <c r="G113" s="40" t="str">
        <f t="shared" si="2"/>
        <v xml:space="preserve">Elizabeth Cristina Castañeda de Castillo </v>
      </c>
      <c r="H113" s="39" t="s">
        <v>36</v>
      </c>
      <c r="I113" s="37">
        <v>18718</v>
      </c>
      <c r="J113" s="41">
        <f t="shared" si="3"/>
        <v>73</v>
      </c>
      <c r="K113" s="39" t="s">
        <v>48</v>
      </c>
      <c r="L113" s="39">
        <v>3175429306</v>
      </c>
      <c r="M113" s="39" t="s">
        <v>49</v>
      </c>
      <c r="N113" s="51" t="s">
        <v>667</v>
      </c>
      <c r="O113" s="39" t="s">
        <v>51</v>
      </c>
      <c r="P113" s="39" t="s">
        <v>52</v>
      </c>
      <c r="Q113" s="39" t="s">
        <v>668</v>
      </c>
      <c r="R113" s="39" t="s">
        <v>285</v>
      </c>
      <c r="S113" s="39" t="s">
        <v>126</v>
      </c>
      <c r="T113" s="40" t="s">
        <v>2123</v>
      </c>
      <c r="U113" s="39" t="s">
        <v>1837</v>
      </c>
      <c r="V113" s="43"/>
      <c r="W113" s="43"/>
      <c r="X113" s="43"/>
      <c r="Y113" s="39" t="s">
        <v>56</v>
      </c>
      <c r="Z113" s="44"/>
      <c r="AA113" s="58" t="s">
        <v>1968</v>
      </c>
      <c r="AB113" s="40" t="s">
        <v>2136</v>
      </c>
      <c r="AC113" s="46" t="s">
        <v>1838</v>
      </c>
      <c r="AD113" s="6" t="s">
        <v>2132</v>
      </c>
    </row>
    <row r="114" spans="1:30" ht="70.5" customHeight="1" x14ac:dyDescent="0.4">
      <c r="A114" s="36">
        <v>113</v>
      </c>
      <c r="B114" s="57">
        <v>45485</v>
      </c>
      <c r="C114" s="57" t="s">
        <v>608</v>
      </c>
      <c r="D114" s="39">
        <v>42888105</v>
      </c>
      <c r="E114" s="40" t="s">
        <v>675</v>
      </c>
      <c r="F114" s="40"/>
      <c r="G114" s="40" t="str">
        <f t="shared" si="2"/>
        <v xml:space="preserve">Gladys Elena Cortés Mesa </v>
      </c>
      <c r="H114" s="39" t="s">
        <v>36</v>
      </c>
      <c r="I114" s="37">
        <v>24112</v>
      </c>
      <c r="J114" s="41">
        <f t="shared" si="3"/>
        <v>58</v>
      </c>
      <c r="K114" s="39" t="s">
        <v>48</v>
      </c>
      <c r="L114" s="39">
        <v>3014232370</v>
      </c>
      <c r="M114" s="39" t="s">
        <v>68</v>
      </c>
      <c r="N114" s="51" t="s">
        <v>676</v>
      </c>
      <c r="O114" s="39" t="s">
        <v>80</v>
      </c>
      <c r="P114" s="39" t="s">
        <v>52</v>
      </c>
      <c r="Q114" s="40" t="s">
        <v>677</v>
      </c>
      <c r="R114" s="39" t="s">
        <v>649</v>
      </c>
      <c r="S114" s="39" t="s">
        <v>157</v>
      </c>
      <c r="T114" s="40" t="s">
        <v>2137</v>
      </c>
      <c r="U114" s="39" t="s">
        <v>1837</v>
      </c>
      <c r="V114" s="43"/>
      <c r="W114" s="43"/>
      <c r="X114" s="43"/>
      <c r="Y114" s="39" t="s">
        <v>56</v>
      </c>
      <c r="Z114" s="44"/>
      <c r="AA114" s="58" t="s">
        <v>1964</v>
      </c>
      <c r="AB114" s="40" t="s">
        <v>2138</v>
      </c>
      <c r="AC114" s="46" t="s">
        <v>1838</v>
      </c>
      <c r="AD114" s="6" t="s">
        <v>2132</v>
      </c>
    </row>
    <row r="115" spans="1:30" ht="70.5" customHeight="1" x14ac:dyDescent="0.4">
      <c r="A115" s="36">
        <v>114</v>
      </c>
      <c r="B115" s="57">
        <v>45485</v>
      </c>
      <c r="C115" s="57" t="s">
        <v>608</v>
      </c>
      <c r="D115" s="39">
        <v>32444550</v>
      </c>
      <c r="E115" s="40" t="s">
        <v>679</v>
      </c>
      <c r="F115" s="40"/>
      <c r="G115" s="40" t="str">
        <f t="shared" si="2"/>
        <v xml:space="preserve">Luz Stella Lozano Alzate </v>
      </c>
      <c r="H115" s="39" t="s">
        <v>36</v>
      </c>
      <c r="I115" s="37">
        <v>18104</v>
      </c>
      <c r="J115" s="41">
        <f t="shared" si="3"/>
        <v>74</v>
      </c>
      <c r="K115" s="39" t="s">
        <v>48</v>
      </c>
      <c r="L115" s="39">
        <v>3002419252</v>
      </c>
      <c r="M115" s="39" t="s">
        <v>38</v>
      </c>
      <c r="N115" s="51" t="s">
        <v>680</v>
      </c>
      <c r="O115" s="39" t="s">
        <v>51</v>
      </c>
      <c r="P115" s="39" t="s">
        <v>52</v>
      </c>
      <c r="Q115" s="39" t="s">
        <v>681</v>
      </c>
      <c r="R115" s="39" t="s">
        <v>397</v>
      </c>
      <c r="S115" s="39" t="s">
        <v>131</v>
      </c>
      <c r="T115" s="40" t="s">
        <v>1967</v>
      </c>
      <c r="U115" s="39" t="s">
        <v>1837</v>
      </c>
      <c r="V115" s="43"/>
      <c r="W115" s="43"/>
      <c r="X115" s="43"/>
      <c r="Y115" s="39" t="s">
        <v>56</v>
      </c>
      <c r="Z115" s="44"/>
      <c r="AA115" s="58" t="s">
        <v>1968</v>
      </c>
      <c r="AB115" s="40" t="s">
        <v>2139</v>
      </c>
      <c r="AC115" s="46" t="s">
        <v>1838</v>
      </c>
      <c r="AD115" s="6" t="s">
        <v>2132</v>
      </c>
    </row>
    <row r="116" spans="1:30" ht="70.5" customHeight="1" x14ac:dyDescent="0.4">
      <c r="A116" s="36">
        <v>115</v>
      </c>
      <c r="B116" s="57">
        <v>45485</v>
      </c>
      <c r="C116" s="57" t="s">
        <v>608</v>
      </c>
      <c r="D116" s="39">
        <v>32492137</v>
      </c>
      <c r="E116" s="40" t="s">
        <v>2140</v>
      </c>
      <c r="F116" s="40"/>
      <c r="G116" s="40" t="str">
        <f t="shared" si="2"/>
        <v xml:space="preserve">Fanny Zuleta Múnera </v>
      </c>
      <c r="H116" s="39" t="s">
        <v>36</v>
      </c>
      <c r="I116" s="37">
        <v>19237</v>
      </c>
      <c r="J116" s="41">
        <f t="shared" si="3"/>
        <v>71</v>
      </c>
      <c r="K116" s="39" t="s">
        <v>1831</v>
      </c>
      <c r="L116" s="39">
        <v>3148110137</v>
      </c>
      <c r="M116" s="39" t="s">
        <v>68</v>
      </c>
      <c r="N116" s="51" t="s">
        <v>2141</v>
      </c>
      <c r="O116" s="39" t="s">
        <v>51</v>
      </c>
      <c r="P116" s="39" t="s">
        <v>52</v>
      </c>
      <c r="Q116" s="39" t="s">
        <v>2142</v>
      </c>
      <c r="R116" s="39" t="s">
        <v>454</v>
      </c>
      <c r="S116" s="39" t="s">
        <v>131</v>
      </c>
      <c r="T116" s="40" t="s">
        <v>2143</v>
      </c>
      <c r="U116" s="39" t="s">
        <v>1837</v>
      </c>
      <c r="V116" s="43"/>
      <c r="W116" s="43"/>
      <c r="X116" s="43"/>
      <c r="Y116" s="39" t="s">
        <v>56</v>
      </c>
      <c r="Z116" s="44"/>
      <c r="AA116" s="58" t="s">
        <v>1968</v>
      </c>
      <c r="AB116" s="40" t="s">
        <v>2144</v>
      </c>
      <c r="AC116" s="46" t="s">
        <v>1838</v>
      </c>
      <c r="AD116" s="6" t="s">
        <v>2132</v>
      </c>
    </row>
    <row r="117" spans="1:30" ht="70.5" customHeight="1" x14ac:dyDescent="0.4">
      <c r="A117" s="36">
        <v>116</v>
      </c>
      <c r="B117" s="57">
        <v>45485</v>
      </c>
      <c r="C117" s="57" t="s">
        <v>608</v>
      </c>
      <c r="D117" s="39">
        <v>21999901</v>
      </c>
      <c r="E117" s="40" t="s">
        <v>683</v>
      </c>
      <c r="F117" s="40"/>
      <c r="G117" s="40" t="str">
        <f t="shared" si="2"/>
        <v xml:space="preserve">Libia Duque Aguirre </v>
      </c>
      <c r="H117" s="39" t="s">
        <v>36</v>
      </c>
      <c r="I117" s="37">
        <v>23059</v>
      </c>
      <c r="J117" s="41">
        <f t="shared" si="3"/>
        <v>61</v>
      </c>
      <c r="K117" s="39" t="s">
        <v>1831</v>
      </c>
      <c r="L117" s="39">
        <v>3153141900</v>
      </c>
      <c r="M117" s="39" t="s">
        <v>68</v>
      </c>
      <c r="N117" s="51" t="s">
        <v>684</v>
      </c>
      <c r="O117" s="39" t="s">
        <v>51</v>
      </c>
      <c r="P117" s="39" t="s">
        <v>52</v>
      </c>
      <c r="Q117" s="39" t="s">
        <v>685</v>
      </c>
      <c r="R117" s="39" t="s">
        <v>608</v>
      </c>
      <c r="S117" s="39" t="s">
        <v>131</v>
      </c>
      <c r="T117" s="40" t="s">
        <v>2092</v>
      </c>
      <c r="U117" s="39" t="s">
        <v>700</v>
      </c>
      <c r="V117" s="43"/>
      <c r="W117" s="43"/>
      <c r="X117" s="43"/>
      <c r="Y117" s="39" t="s">
        <v>1832</v>
      </c>
      <c r="Z117" s="44"/>
      <c r="AA117" s="58"/>
      <c r="AB117" s="40"/>
      <c r="AC117" s="46" t="s">
        <v>1838</v>
      </c>
      <c r="AD117" s="6" t="s">
        <v>2132</v>
      </c>
    </row>
    <row r="118" spans="1:30" ht="70.5" customHeight="1" x14ac:dyDescent="0.4">
      <c r="A118" s="36">
        <v>117</v>
      </c>
      <c r="B118" s="57">
        <v>45485</v>
      </c>
      <c r="C118" s="57" t="s">
        <v>608</v>
      </c>
      <c r="D118" s="39">
        <v>8345993</v>
      </c>
      <c r="E118" s="40" t="s">
        <v>688</v>
      </c>
      <c r="F118" s="40"/>
      <c r="G118" s="40" t="str">
        <f t="shared" si="2"/>
        <v xml:space="preserve">Jorge Humberto Vanegas Vélez </v>
      </c>
      <c r="H118" s="39" t="s">
        <v>62</v>
      </c>
      <c r="I118" s="37">
        <v>18199</v>
      </c>
      <c r="J118" s="41">
        <f t="shared" si="3"/>
        <v>74</v>
      </c>
      <c r="K118" s="39" t="s">
        <v>63</v>
      </c>
      <c r="L118" s="39">
        <v>3148473298</v>
      </c>
      <c r="M118" s="39" t="s">
        <v>198</v>
      </c>
      <c r="N118" s="51" t="s">
        <v>689</v>
      </c>
      <c r="O118" s="39" t="s">
        <v>143</v>
      </c>
      <c r="P118" s="39" t="s">
        <v>40</v>
      </c>
      <c r="Q118" s="40" t="s">
        <v>690</v>
      </c>
      <c r="R118" s="39" t="s">
        <v>318</v>
      </c>
      <c r="S118" s="39" t="s">
        <v>157</v>
      </c>
      <c r="T118" s="40" t="s">
        <v>2145</v>
      </c>
      <c r="U118" s="39" t="s">
        <v>1827</v>
      </c>
      <c r="V118" s="43"/>
      <c r="W118" s="43"/>
      <c r="X118" s="43"/>
      <c r="Y118" s="39" t="s">
        <v>1828</v>
      </c>
      <c r="Z118" s="44"/>
      <c r="AA118" s="58" t="s">
        <v>2146</v>
      </c>
      <c r="AB118" s="40" t="s">
        <v>2147</v>
      </c>
      <c r="AC118" s="46" t="s">
        <v>1838</v>
      </c>
      <c r="AD118" s="6" t="s">
        <v>2132</v>
      </c>
    </row>
    <row r="119" spans="1:30" ht="70.5" customHeight="1" x14ac:dyDescent="0.4">
      <c r="A119" s="36">
        <v>118</v>
      </c>
      <c r="B119" s="57">
        <v>45485</v>
      </c>
      <c r="C119" s="57" t="s">
        <v>608</v>
      </c>
      <c r="D119" s="39">
        <v>42745710</v>
      </c>
      <c r="E119" s="40" t="s">
        <v>691</v>
      </c>
      <c r="F119" s="40"/>
      <c r="G119" s="40" t="str">
        <f t="shared" ref="G119:G178" si="4">E119 &amp; " " &amp; F119</f>
        <v xml:space="preserve">Isabel Cristina Restrepo López  </v>
      </c>
      <c r="H119" s="39" t="s">
        <v>36</v>
      </c>
      <c r="I119" s="37">
        <v>20145</v>
      </c>
      <c r="J119" s="41">
        <f t="shared" si="3"/>
        <v>69</v>
      </c>
      <c r="K119" s="39" t="s">
        <v>1831</v>
      </c>
      <c r="L119" s="39">
        <v>3014177759</v>
      </c>
      <c r="M119" s="39" t="s">
        <v>68</v>
      </c>
      <c r="N119" s="51" t="s">
        <v>692</v>
      </c>
      <c r="O119" s="39" t="s">
        <v>80</v>
      </c>
      <c r="P119" s="39" t="s">
        <v>40</v>
      </c>
      <c r="Q119" s="40" t="s">
        <v>693</v>
      </c>
      <c r="R119" s="39" t="s">
        <v>649</v>
      </c>
      <c r="S119" s="39" t="s">
        <v>131</v>
      </c>
      <c r="T119" s="40" t="s">
        <v>2092</v>
      </c>
      <c r="U119" s="39" t="s">
        <v>700</v>
      </c>
      <c r="V119" s="43"/>
      <c r="W119" s="43"/>
      <c r="X119" s="43"/>
      <c r="Y119" s="39" t="s">
        <v>1832</v>
      </c>
      <c r="Z119" s="44"/>
      <c r="AA119" s="58"/>
      <c r="AB119" s="40"/>
      <c r="AC119" s="46" t="s">
        <v>1838</v>
      </c>
      <c r="AD119" s="6" t="s">
        <v>2132</v>
      </c>
    </row>
    <row r="120" spans="1:30" ht="70.5" customHeight="1" x14ac:dyDescent="0.4">
      <c r="A120" s="36">
        <v>119</v>
      </c>
      <c r="B120" s="57">
        <v>45485</v>
      </c>
      <c r="C120" s="57" t="s">
        <v>608</v>
      </c>
      <c r="D120" s="39">
        <v>71579716</v>
      </c>
      <c r="E120" s="40" t="s">
        <v>696</v>
      </c>
      <c r="F120" s="40"/>
      <c r="G120" s="40" t="str">
        <f t="shared" si="4"/>
        <v xml:space="preserve">Alejandro Barrera Agudelo </v>
      </c>
      <c r="H120" s="39" t="s">
        <v>62</v>
      </c>
      <c r="I120" s="37">
        <v>21940</v>
      </c>
      <c r="J120" s="41">
        <f t="shared" si="3"/>
        <v>64</v>
      </c>
      <c r="K120" s="39" t="s">
        <v>48</v>
      </c>
      <c r="L120" s="39">
        <v>3013818899</v>
      </c>
      <c r="M120" s="39" t="s">
        <v>64</v>
      </c>
      <c r="N120" s="51" t="s">
        <v>697</v>
      </c>
      <c r="O120" s="53" t="s">
        <v>698</v>
      </c>
      <c r="P120" s="39" t="s">
        <v>218</v>
      </c>
      <c r="Q120" s="40" t="s">
        <v>699</v>
      </c>
      <c r="R120" s="39" t="s">
        <v>34</v>
      </c>
      <c r="S120" s="39" t="s">
        <v>157</v>
      </c>
      <c r="T120" s="40" t="s">
        <v>625</v>
      </c>
      <c r="U120" s="39" t="s">
        <v>1837</v>
      </c>
      <c r="V120" s="43"/>
      <c r="W120" s="43"/>
      <c r="X120" s="43"/>
      <c r="Y120" s="39" t="s">
        <v>1832</v>
      </c>
      <c r="Z120" s="44"/>
      <c r="AA120" s="58"/>
      <c r="AB120" s="40"/>
      <c r="AC120" s="46" t="s">
        <v>1838</v>
      </c>
      <c r="AD120" s="6" t="s">
        <v>2132</v>
      </c>
    </row>
    <row r="121" spans="1:30" ht="70.5" customHeight="1" x14ac:dyDescent="0.4">
      <c r="A121" s="36">
        <v>120</v>
      </c>
      <c r="B121" s="57">
        <v>45485</v>
      </c>
      <c r="C121" s="57" t="s">
        <v>608</v>
      </c>
      <c r="D121" s="39">
        <v>39401298</v>
      </c>
      <c r="E121" s="40" t="s">
        <v>701</v>
      </c>
      <c r="F121" s="40"/>
      <c r="G121" s="40" t="str">
        <f t="shared" si="4"/>
        <v xml:space="preserve">Cruz Elena Yagari Carupia </v>
      </c>
      <c r="H121" s="39" t="s">
        <v>36</v>
      </c>
      <c r="I121" s="37">
        <v>20588</v>
      </c>
      <c r="J121" s="41">
        <f t="shared" si="3"/>
        <v>68</v>
      </c>
      <c r="K121" s="39" t="s">
        <v>63</v>
      </c>
      <c r="L121" s="39">
        <v>3136351154</v>
      </c>
      <c r="M121" s="39" t="s">
        <v>49</v>
      </c>
      <c r="N121" s="51" t="s">
        <v>702</v>
      </c>
      <c r="O121" s="39" t="s">
        <v>143</v>
      </c>
      <c r="P121" s="39" t="s">
        <v>40</v>
      </c>
      <c r="Q121" s="40" t="s">
        <v>703</v>
      </c>
      <c r="R121" s="39" t="s">
        <v>704</v>
      </c>
      <c r="S121" s="39" t="s">
        <v>131</v>
      </c>
      <c r="T121" s="40" t="s">
        <v>2148</v>
      </c>
      <c r="U121" s="39" t="s">
        <v>1837</v>
      </c>
      <c r="V121" s="43"/>
      <c r="W121" s="43"/>
      <c r="X121" s="43"/>
      <c r="Y121" s="39" t="s">
        <v>1828</v>
      </c>
      <c r="Z121" s="44"/>
      <c r="AA121" s="58" t="s">
        <v>1968</v>
      </c>
      <c r="AB121" s="40" t="s">
        <v>2149</v>
      </c>
      <c r="AC121" s="46" t="s">
        <v>1838</v>
      </c>
      <c r="AD121" s="6" t="s">
        <v>2132</v>
      </c>
    </row>
    <row r="122" spans="1:30" ht="70.5" customHeight="1" x14ac:dyDescent="0.4">
      <c r="A122" s="36">
        <v>121</v>
      </c>
      <c r="B122" s="57">
        <v>45485</v>
      </c>
      <c r="C122" s="57" t="s">
        <v>608</v>
      </c>
      <c r="D122" s="39">
        <v>42925380</v>
      </c>
      <c r="E122" s="40" t="s">
        <v>707</v>
      </c>
      <c r="F122" s="40"/>
      <c r="G122" s="40" t="str">
        <f t="shared" si="4"/>
        <v xml:space="preserve">Ruth Marina Ospina Gallo </v>
      </c>
      <c r="H122" s="39" t="s">
        <v>36</v>
      </c>
      <c r="I122" s="37">
        <v>22674</v>
      </c>
      <c r="J122" s="41">
        <f t="shared" si="3"/>
        <v>62</v>
      </c>
      <c r="K122" s="39" t="s">
        <v>1831</v>
      </c>
      <c r="L122" s="39">
        <v>3226120204</v>
      </c>
      <c r="M122" s="39" t="s">
        <v>38</v>
      </c>
      <c r="N122" s="51" t="s">
        <v>708</v>
      </c>
      <c r="O122" s="39" t="s">
        <v>51</v>
      </c>
      <c r="P122" s="39" t="s">
        <v>40</v>
      </c>
      <c r="Q122" s="39" t="s">
        <v>709</v>
      </c>
      <c r="R122" s="39" t="s">
        <v>710</v>
      </c>
      <c r="S122" s="39" t="s">
        <v>131</v>
      </c>
      <c r="T122" s="40" t="s">
        <v>625</v>
      </c>
      <c r="U122" s="39" t="s">
        <v>1837</v>
      </c>
      <c r="V122" s="43"/>
      <c r="W122" s="43"/>
      <c r="X122" s="43"/>
      <c r="Y122" s="39" t="s">
        <v>1828</v>
      </c>
      <c r="Z122" s="44"/>
      <c r="AA122" s="58" t="s">
        <v>1968</v>
      </c>
      <c r="AB122" s="40" t="s">
        <v>2150</v>
      </c>
      <c r="AC122" s="46" t="s">
        <v>1838</v>
      </c>
      <c r="AD122" s="6" t="s">
        <v>2132</v>
      </c>
    </row>
    <row r="123" spans="1:30" ht="70.5" customHeight="1" x14ac:dyDescent="0.4">
      <c r="A123" s="36">
        <v>122</v>
      </c>
      <c r="B123" s="57">
        <v>45485</v>
      </c>
      <c r="C123" s="57" t="s">
        <v>608</v>
      </c>
      <c r="D123" s="39">
        <v>43008282</v>
      </c>
      <c r="E123" s="40" t="s">
        <v>711</v>
      </c>
      <c r="F123" s="40"/>
      <c r="G123" s="40" t="str">
        <f t="shared" si="4"/>
        <v xml:space="preserve">Angela María Carvajal  Valencia </v>
      </c>
      <c r="H123" s="39" t="s">
        <v>36</v>
      </c>
      <c r="I123" s="37">
        <v>22132</v>
      </c>
      <c r="J123" s="41">
        <f t="shared" si="3"/>
        <v>63</v>
      </c>
      <c r="K123" s="39" t="s">
        <v>1831</v>
      </c>
      <c r="L123" s="39">
        <v>3216910445</v>
      </c>
      <c r="M123" s="39" t="s">
        <v>49</v>
      </c>
      <c r="N123" s="51" t="s">
        <v>712</v>
      </c>
      <c r="O123" s="39" t="s">
        <v>51</v>
      </c>
      <c r="P123" s="39" t="s">
        <v>40</v>
      </c>
      <c r="Q123" s="39" t="s">
        <v>713</v>
      </c>
      <c r="R123" s="39" t="s">
        <v>710</v>
      </c>
      <c r="S123" s="39" t="s">
        <v>157</v>
      </c>
      <c r="T123" s="40" t="s">
        <v>1967</v>
      </c>
      <c r="U123" s="39" t="s">
        <v>1837</v>
      </c>
      <c r="V123" s="43"/>
      <c r="W123" s="43"/>
      <c r="X123" s="43"/>
      <c r="Y123" s="39" t="s">
        <v>1828</v>
      </c>
      <c r="Z123" s="44"/>
      <c r="AA123" s="58" t="s">
        <v>1968</v>
      </c>
      <c r="AB123" s="40" t="s">
        <v>2151</v>
      </c>
      <c r="AC123" s="46" t="s">
        <v>1838</v>
      </c>
      <c r="AD123" s="6" t="s">
        <v>2132</v>
      </c>
    </row>
    <row r="124" spans="1:30" ht="70.5" customHeight="1" x14ac:dyDescent="0.4">
      <c r="A124" s="36">
        <v>123</v>
      </c>
      <c r="B124" s="57">
        <v>45485</v>
      </c>
      <c r="C124" s="57" t="s">
        <v>608</v>
      </c>
      <c r="D124" s="39">
        <v>43077722</v>
      </c>
      <c r="E124" s="40" t="s">
        <v>714</v>
      </c>
      <c r="F124" s="40"/>
      <c r="G124" s="40" t="str">
        <f t="shared" si="4"/>
        <v xml:space="preserve">Piedad del Carmen Vargas Muñoz </v>
      </c>
      <c r="H124" s="39" t="s">
        <v>36</v>
      </c>
      <c r="I124" s="37">
        <v>23661</v>
      </c>
      <c r="J124" s="41">
        <f t="shared" si="3"/>
        <v>59</v>
      </c>
      <c r="K124" s="39" t="s">
        <v>1831</v>
      </c>
      <c r="L124" s="39">
        <v>3103591910</v>
      </c>
      <c r="M124" s="39" t="s">
        <v>68</v>
      </c>
      <c r="N124" s="51" t="s">
        <v>715</v>
      </c>
      <c r="O124" s="39" t="s">
        <v>247</v>
      </c>
      <c r="P124" s="39" t="s">
        <v>40</v>
      </c>
      <c r="Q124" s="40" t="s">
        <v>716</v>
      </c>
      <c r="R124" s="39" t="s">
        <v>285</v>
      </c>
      <c r="S124" s="39" t="s">
        <v>131</v>
      </c>
      <c r="T124" s="40" t="s">
        <v>625</v>
      </c>
      <c r="U124" s="39" t="s">
        <v>1837</v>
      </c>
      <c r="V124" s="43"/>
      <c r="W124" s="43"/>
      <c r="X124" s="43"/>
      <c r="Y124" s="39" t="s">
        <v>1828</v>
      </c>
      <c r="Z124" s="44"/>
      <c r="AA124" s="58" t="s">
        <v>1964</v>
      </c>
      <c r="AB124" s="40" t="s">
        <v>2152</v>
      </c>
      <c r="AC124" s="46" t="s">
        <v>1838</v>
      </c>
      <c r="AD124" s="6" t="s">
        <v>2132</v>
      </c>
    </row>
    <row r="125" spans="1:30" ht="70.5" customHeight="1" x14ac:dyDescent="0.4">
      <c r="A125" s="36">
        <v>124</v>
      </c>
      <c r="B125" s="57">
        <v>45485</v>
      </c>
      <c r="C125" s="57" t="s">
        <v>608</v>
      </c>
      <c r="D125" s="39">
        <v>10061919</v>
      </c>
      <c r="E125" s="40" t="s">
        <v>2153</v>
      </c>
      <c r="F125" s="40"/>
      <c r="G125" s="40" t="str">
        <f t="shared" si="4"/>
        <v xml:space="preserve">Omar Cuartas Gutiérrez </v>
      </c>
      <c r="H125" s="39" t="s">
        <v>62</v>
      </c>
      <c r="I125" s="37">
        <v>17334</v>
      </c>
      <c r="J125" s="41">
        <f t="shared" si="3"/>
        <v>77</v>
      </c>
      <c r="K125" s="39" t="s">
        <v>48</v>
      </c>
      <c r="L125" s="39">
        <v>3006166323</v>
      </c>
      <c r="M125" s="39" t="s">
        <v>64</v>
      </c>
      <c r="N125" s="51" t="s">
        <v>2154</v>
      </c>
      <c r="O125" s="39" t="s">
        <v>51</v>
      </c>
      <c r="P125" s="39" t="s">
        <v>52</v>
      </c>
      <c r="Q125" s="39" t="s">
        <v>2155</v>
      </c>
      <c r="R125" s="39" t="s">
        <v>302</v>
      </c>
      <c r="S125" s="39" t="s">
        <v>2156</v>
      </c>
      <c r="T125" s="40" t="s">
        <v>1967</v>
      </c>
      <c r="U125" s="39" t="s">
        <v>1837</v>
      </c>
      <c r="V125" s="43"/>
      <c r="W125" s="43"/>
      <c r="X125" s="43"/>
      <c r="Y125" s="39" t="s">
        <v>1828</v>
      </c>
      <c r="Z125" s="44"/>
      <c r="AA125" s="58" t="s">
        <v>1968</v>
      </c>
      <c r="AB125" s="40" t="s">
        <v>2157</v>
      </c>
      <c r="AC125" s="46" t="s">
        <v>1838</v>
      </c>
      <c r="AD125" s="6" t="s">
        <v>2132</v>
      </c>
    </row>
    <row r="126" spans="1:30" ht="70.5" customHeight="1" x14ac:dyDescent="0.4">
      <c r="A126" s="36">
        <v>125</v>
      </c>
      <c r="B126" s="37">
        <v>45500.905694444446</v>
      </c>
      <c r="C126" s="37" t="s">
        <v>717</v>
      </c>
      <c r="D126" s="39">
        <v>1039472000</v>
      </c>
      <c r="E126" s="40" t="s">
        <v>2158</v>
      </c>
      <c r="F126" s="40" t="s">
        <v>2159</v>
      </c>
      <c r="G126" s="40" t="str">
        <f t="shared" si="4"/>
        <v>Andrés Felipe Henao Bolívar</v>
      </c>
      <c r="H126" s="39" t="s">
        <v>62</v>
      </c>
      <c r="I126" s="37">
        <v>35931</v>
      </c>
      <c r="J126" s="41">
        <f t="shared" si="3"/>
        <v>26</v>
      </c>
      <c r="K126" s="39" t="s">
        <v>74</v>
      </c>
      <c r="L126" s="39">
        <v>3246346511</v>
      </c>
      <c r="M126" s="39" t="s">
        <v>720</v>
      </c>
      <c r="N126" s="51" t="s">
        <v>2160</v>
      </c>
      <c r="O126" s="39" t="s">
        <v>51</v>
      </c>
      <c r="P126" s="39" t="s">
        <v>40</v>
      </c>
      <c r="Q126" s="39" t="s">
        <v>860</v>
      </c>
      <c r="R126" s="39" t="s">
        <v>845</v>
      </c>
      <c r="S126" s="39" t="s">
        <v>131</v>
      </c>
      <c r="T126" s="40" t="s">
        <v>2161</v>
      </c>
      <c r="U126" s="39" t="s">
        <v>1860</v>
      </c>
      <c r="V126" s="40" t="s">
        <v>2162</v>
      </c>
      <c r="W126" s="40" t="s">
        <v>725</v>
      </c>
      <c r="X126" s="40" t="s">
        <v>460</v>
      </c>
      <c r="Y126" s="39" t="s">
        <v>1832</v>
      </c>
      <c r="Z126" s="39" t="s">
        <v>460</v>
      </c>
      <c r="AA126" s="58"/>
      <c r="AB126" s="62" t="s">
        <v>2163</v>
      </c>
      <c r="AC126" s="50" t="s">
        <v>1847</v>
      </c>
      <c r="AD126" s="6" t="s">
        <v>1848</v>
      </c>
    </row>
    <row r="127" spans="1:30" ht="70.5" customHeight="1" x14ac:dyDescent="0.4">
      <c r="A127" s="36">
        <v>126</v>
      </c>
      <c r="B127" s="37">
        <v>45500.862662037034</v>
      </c>
      <c r="C127" s="37" t="s">
        <v>717</v>
      </c>
      <c r="D127" s="39">
        <v>3493571</v>
      </c>
      <c r="E127" s="40" t="s">
        <v>744</v>
      </c>
      <c r="F127" s="40" t="s">
        <v>745</v>
      </c>
      <c r="G127" s="40" t="str">
        <f t="shared" si="4"/>
        <v>Francisco Javier Hoyos Gómez</v>
      </c>
      <c r="H127" s="39" t="s">
        <v>62</v>
      </c>
      <c r="I127" s="37">
        <v>20099</v>
      </c>
      <c r="J127" s="41">
        <f t="shared" si="3"/>
        <v>69</v>
      </c>
      <c r="K127" s="39" t="s">
        <v>48</v>
      </c>
      <c r="L127" s="39">
        <v>3136227183</v>
      </c>
      <c r="M127" s="39" t="s">
        <v>729</v>
      </c>
      <c r="N127" s="51" t="s">
        <v>460</v>
      </c>
      <c r="O127" s="39" t="s">
        <v>80</v>
      </c>
      <c r="P127" s="39" t="s">
        <v>52</v>
      </c>
      <c r="Q127" s="40" t="s">
        <v>746</v>
      </c>
      <c r="R127" s="39" t="s">
        <v>747</v>
      </c>
      <c r="S127" s="39" t="s">
        <v>126</v>
      </c>
      <c r="T127" s="40" t="s">
        <v>2164</v>
      </c>
      <c r="U127" s="39" t="s">
        <v>1860</v>
      </c>
      <c r="V127" s="40" t="s">
        <v>2162</v>
      </c>
      <c r="W127" s="40" t="s">
        <v>2165</v>
      </c>
      <c r="X127" s="40" t="s">
        <v>2166</v>
      </c>
      <c r="Y127" s="39" t="s">
        <v>56</v>
      </c>
      <c r="Z127" s="39" t="s">
        <v>1945</v>
      </c>
      <c r="AA127" s="58" t="s">
        <v>1968</v>
      </c>
      <c r="AB127" s="62" t="s">
        <v>2167</v>
      </c>
      <c r="AC127" s="50" t="s">
        <v>1847</v>
      </c>
      <c r="AD127" s="6" t="s">
        <v>1848</v>
      </c>
    </row>
    <row r="128" spans="1:30" ht="70.5" customHeight="1" x14ac:dyDescent="0.4">
      <c r="A128" s="36">
        <v>127</v>
      </c>
      <c r="B128" s="37">
        <v>45500.859039351853</v>
      </c>
      <c r="C128" s="37" t="s">
        <v>717</v>
      </c>
      <c r="D128" s="39">
        <v>43456386</v>
      </c>
      <c r="E128" s="40" t="s">
        <v>750</v>
      </c>
      <c r="F128" s="40" t="s">
        <v>751</v>
      </c>
      <c r="G128" s="40" t="str">
        <f t="shared" si="4"/>
        <v>Nubia Naranjo Giraldo</v>
      </c>
      <c r="H128" s="39" t="s">
        <v>36</v>
      </c>
      <c r="I128" s="37">
        <v>24417</v>
      </c>
      <c r="J128" s="41">
        <f t="shared" si="3"/>
        <v>57</v>
      </c>
      <c r="K128" s="39" t="s">
        <v>1831</v>
      </c>
      <c r="L128" s="39">
        <v>3113325310</v>
      </c>
      <c r="M128" s="39" t="s">
        <v>729</v>
      </c>
      <c r="N128" s="51" t="s">
        <v>460</v>
      </c>
      <c r="O128" s="39" t="s">
        <v>80</v>
      </c>
      <c r="P128" s="39" t="s">
        <v>40</v>
      </c>
      <c r="Q128" s="40" t="s">
        <v>752</v>
      </c>
      <c r="R128" s="39" t="s">
        <v>753</v>
      </c>
      <c r="S128" s="39" t="s">
        <v>157</v>
      </c>
      <c r="T128" s="40" t="s">
        <v>2168</v>
      </c>
      <c r="U128" s="39" t="s">
        <v>1851</v>
      </c>
      <c r="V128" s="40" t="s">
        <v>2162</v>
      </c>
      <c r="W128" s="40" t="s">
        <v>2165</v>
      </c>
      <c r="X128" s="40" t="s">
        <v>2169</v>
      </c>
      <c r="Y128" s="39" t="s">
        <v>56</v>
      </c>
      <c r="Z128" s="48" t="s">
        <v>380</v>
      </c>
      <c r="AA128" s="58" t="s">
        <v>1964</v>
      </c>
      <c r="AB128" s="62" t="s">
        <v>2170</v>
      </c>
      <c r="AC128" s="50" t="s">
        <v>1847</v>
      </c>
      <c r="AD128" s="6" t="s">
        <v>1848</v>
      </c>
    </row>
    <row r="129" spans="1:30" ht="70.5" customHeight="1" x14ac:dyDescent="0.4">
      <c r="A129" s="36">
        <v>128</v>
      </c>
      <c r="B129" s="37">
        <v>45500.852106481485</v>
      </c>
      <c r="C129" s="37" t="s">
        <v>717</v>
      </c>
      <c r="D129" s="39">
        <v>1007114999</v>
      </c>
      <c r="E129" s="40" t="s">
        <v>764</v>
      </c>
      <c r="F129" s="40" t="s">
        <v>765</v>
      </c>
      <c r="G129" s="40" t="str">
        <f t="shared" si="4"/>
        <v>Manuela Galeano Marín</v>
      </c>
      <c r="H129" s="39" t="s">
        <v>36</v>
      </c>
      <c r="I129" s="37">
        <v>36494</v>
      </c>
      <c r="J129" s="41">
        <f t="shared" si="3"/>
        <v>24</v>
      </c>
      <c r="K129" s="39" t="s">
        <v>74</v>
      </c>
      <c r="L129" s="39">
        <v>3002656533</v>
      </c>
      <c r="M129" s="39" t="s">
        <v>766</v>
      </c>
      <c r="N129" s="51" t="s">
        <v>767</v>
      </c>
      <c r="O129" s="39" t="s">
        <v>80</v>
      </c>
      <c r="P129" s="39" t="s">
        <v>52</v>
      </c>
      <c r="Q129" s="40" t="s">
        <v>768</v>
      </c>
      <c r="R129" s="39" t="s">
        <v>460</v>
      </c>
      <c r="S129" s="39" t="s">
        <v>131</v>
      </c>
      <c r="T129" s="40" t="s">
        <v>2171</v>
      </c>
      <c r="U129" s="39" t="s">
        <v>1871</v>
      </c>
      <c r="V129" s="40" t="s">
        <v>2162</v>
      </c>
      <c r="W129" s="40" t="s">
        <v>949</v>
      </c>
      <c r="X129" s="40" t="s">
        <v>2172</v>
      </c>
      <c r="Y129" s="39" t="s">
        <v>56</v>
      </c>
      <c r="Z129" s="48" t="s">
        <v>380</v>
      </c>
      <c r="AA129" s="58" t="s">
        <v>2173</v>
      </c>
      <c r="AB129" s="62" t="s">
        <v>2174</v>
      </c>
      <c r="AC129" s="50" t="s">
        <v>1847</v>
      </c>
      <c r="AD129" s="6" t="s">
        <v>1848</v>
      </c>
    </row>
    <row r="130" spans="1:30" ht="70.5" customHeight="1" x14ac:dyDescent="0.4">
      <c r="A130" s="36">
        <v>129</v>
      </c>
      <c r="B130" s="37">
        <v>45500.848425925928</v>
      </c>
      <c r="C130" s="37" t="s">
        <v>717</v>
      </c>
      <c r="D130" s="39">
        <v>1040184351</v>
      </c>
      <c r="E130" s="40" t="s">
        <v>772</v>
      </c>
      <c r="F130" s="40" t="s">
        <v>773</v>
      </c>
      <c r="G130" s="40" t="str">
        <f t="shared" si="4"/>
        <v>Esteven Castaño Arango</v>
      </c>
      <c r="H130" s="39" t="s">
        <v>62</v>
      </c>
      <c r="I130" s="37">
        <v>36203</v>
      </c>
      <c r="J130" s="41">
        <f t="shared" ref="J130:J178" si="5">DATEDIF(I130,B130,"Y")</f>
        <v>25</v>
      </c>
      <c r="K130" s="39" t="s">
        <v>276</v>
      </c>
      <c r="L130" s="39">
        <v>3217203612</v>
      </c>
      <c r="M130" s="39" t="s">
        <v>766</v>
      </c>
      <c r="N130" s="51" t="s">
        <v>774</v>
      </c>
      <c r="O130" s="39" t="s">
        <v>80</v>
      </c>
      <c r="P130" s="39" t="s">
        <v>52</v>
      </c>
      <c r="Q130" s="40" t="s">
        <v>775</v>
      </c>
      <c r="R130" s="39" t="s">
        <v>776</v>
      </c>
      <c r="S130" s="39" t="s">
        <v>131</v>
      </c>
      <c r="T130" s="40" t="s">
        <v>2175</v>
      </c>
      <c r="U130" s="39" t="s">
        <v>2079</v>
      </c>
      <c r="V130" s="40" t="s">
        <v>2162</v>
      </c>
      <c r="W130" s="40" t="s">
        <v>949</v>
      </c>
      <c r="X130" s="40" t="s">
        <v>2176</v>
      </c>
      <c r="Y130" s="39" t="s">
        <v>56</v>
      </c>
      <c r="Z130" s="39" t="s">
        <v>1840</v>
      </c>
      <c r="AA130" s="58" t="s">
        <v>2173</v>
      </c>
      <c r="AB130" s="62" t="s">
        <v>2177</v>
      </c>
      <c r="AC130" s="50" t="s">
        <v>1847</v>
      </c>
      <c r="AD130" s="6" t="s">
        <v>1848</v>
      </c>
    </row>
    <row r="131" spans="1:30" ht="70.5" customHeight="1" x14ac:dyDescent="0.4">
      <c r="A131" s="36">
        <v>130</v>
      </c>
      <c r="B131" s="37">
        <v>45500.825057870374</v>
      </c>
      <c r="C131" s="37" t="s">
        <v>717</v>
      </c>
      <c r="D131" s="39">
        <v>1037602880</v>
      </c>
      <c r="E131" s="40" t="s">
        <v>779</v>
      </c>
      <c r="F131" s="40" t="s">
        <v>780</v>
      </c>
      <c r="G131" s="40" t="str">
        <f t="shared" si="4"/>
        <v>Mauricio Acevedo Holguín</v>
      </c>
      <c r="H131" s="39" t="s">
        <v>62</v>
      </c>
      <c r="I131" s="37">
        <v>32926</v>
      </c>
      <c r="J131" s="41">
        <f t="shared" si="5"/>
        <v>34</v>
      </c>
      <c r="K131" s="39" t="s">
        <v>276</v>
      </c>
      <c r="L131" s="39">
        <v>3235121636</v>
      </c>
      <c r="M131" s="39" t="s">
        <v>766</v>
      </c>
      <c r="N131" s="51" t="s">
        <v>781</v>
      </c>
      <c r="O131" s="39" t="s">
        <v>51</v>
      </c>
      <c r="P131" s="39" t="s">
        <v>52</v>
      </c>
      <c r="Q131" s="39" t="s">
        <v>782</v>
      </c>
      <c r="R131" s="39" t="s">
        <v>783</v>
      </c>
      <c r="S131" s="39" t="s">
        <v>157</v>
      </c>
      <c r="T131" s="40" t="s">
        <v>2178</v>
      </c>
      <c r="U131" s="39" t="s">
        <v>1846</v>
      </c>
      <c r="V131" s="40" t="s">
        <v>460</v>
      </c>
      <c r="W131" s="40" t="s">
        <v>725</v>
      </c>
      <c r="X131" s="40" t="s">
        <v>460</v>
      </c>
      <c r="Y131" s="39" t="s">
        <v>1832</v>
      </c>
      <c r="Z131" s="39" t="s">
        <v>460</v>
      </c>
      <c r="AA131" s="58" t="s">
        <v>1964</v>
      </c>
      <c r="AB131" s="62" t="s">
        <v>2179</v>
      </c>
      <c r="AC131" s="50" t="s">
        <v>1847</v>
      </c>
      <c r="AD131" s="6" t="s">
        <v>1848</v>
      </c>
    </row>
    <row r="132" spans="1:30" ht="70.5" customHeight="1" x14ac:dyDescent="0.4">
      <c r="A132" s="36">
        <v>131</v>
      </c>
      <c r="B132" s="37">
        <v>45500.781886574077</v>
      </c>
      <c r="C132" s="37" t="s">
        <v>717</v>
      </c>
      <c r="D132" s="39">
        <v>8471038</v>
      </c>
      <c r="E132" s="40" t="s">
        <v>796</v>
      </c>
      <c r="F132" s="40" t="s">
        <v>797</v>
      </c>
      <c r="G132" s="40" t="str">
        <f t="shared" si="4"/>
        <v>Salomón Velásquez Flórez</v>
      </c>
      <c r="H132" s="39" t="s">
        <v>62</v>
      </c>
      <c r="I132" s="37">
        <v>22107</v>
      </c>
      <c r="J132" s="41">
        <f t="shared" si="5"/>
        <v>64</v>
      </c>
      <c r="K132" s="39" t="s">
        <v>276</v>
      </c>
      <c r="L132" s="39">
        <v>3135138924</v>
      </c>
      <c r="M132" s="39" t="s">
        <v>729</v>
      </c>
      <c r="N132" s="51" t="s">
        <v>793</v>
      </c>
      <c r="O132" s="39" t="s">
        <v>51</v>
      </c>
      <c r="P132" s="39" t="s">
        <v>52</v>
      </c>
      <c r="Q132" s="39" t="s">
        <v>794</v>
      </c>
      <c r="R132" s="39" t="s">
        <v>460</v>
      </c>
      <c r="S132" s="39" t="s">
        <v>157</v>
      </c>
      <c r="T132" s="40" t="s">
        <v>2180</v>
      </c>
      <c r="U132" s="39" t="s">
        <v>1860</v>
      </c>
      <c r="V132" s="40" t="s">
        <v>2162</v>
      </c>
      <c r="W132" s="40" t="s">
        <v>949</v>
      </c>
      <c r="X132" s="40" t="s">
        <v>152</v>
      </c>
      <c r="Y132" s="39" t="s">
        <v>1832</v>
      </c>
      <c r="Z132" s="39" t="s">
        <v>460</v>
      </c>
      <c r="AA132" s="58" t="s">
        <v>2146</v>
      </c>
      <c r="AB132" s="62" t="s">
        <v>2181</v>
      </c>
      <c r="AC132" s="50" t="s">
        <v>1847</v>
      </c>
      <c r="AD132" s="6" t="s">
        <v>1848</v>
      </c>
    </row>
    <row r="133" spans="1:30" ht="70.5" customHeight="1" x14ac:dyDescent="0.4">
      <c r="A133" s="36">
        <v>132</v>
      </c>
      <c r="B133" s="37">
        <v>45500.753877314812</v>
      </c>
      <c r="C133" s="37" t="s">
        <v>717</v>
      </c>
      <c r="D133" s="39">
        <v>1038866305</v>
      </c>
      <c r="E133" s="40" t="s">
        <v>808</v>
      </c>
      <c r="F133" s="40" t="s">
        <v>809</v>
      </c>
      <c r="G133" s="40" t="str">
        <f t="shared" si="4"/>
        <v>Valentina Rave Rojas</v>
      </c>
      <c r="H133" s="39" t="s">
        <v>36</v>
      </c>
      <c r="I133" s="37">
        <v>38128</v>
      </c>
      <c r="J133" s="41">
        <f t="shared" si="5"/>
        <v>20</v>
      </c>
      <c r="K133" s="39" t="s">
        <v>74</v>
      </c>
      <c r="L133" s="39">
        <v>3136249553</v>
      </c>
      <c r="M133" s="39" t="s">
        <v>720</v>
      </c>
      <c r="N133" s="51" t="s">
        <v>810</v>
      </c>
      <c r="O133" s="39" t="s">
        <v>51</v>
      </c>
      <c r="P133" s="39" t="s">
        <v>52</v>
      </c>
      <c r="Q133" s="39" t="s">
        <v>811</v>
      </c>
      <c r="R133" s="39" t="s">
        <v>460</v>
      </c>
      <c r="S133" s="39" t="s">
        <v>131</v>
      </c>
      <c r="T133" s="40" t="s">
        <v>2182</v>
      </c>
      <c r="U133" s="39" t="s">
        <v>1860</v>
      </c>
      <c r="V133" s="40" t="s">
        <v>2183</v>
      </c>
      <c r="W133" s="40" t="s">
        <v>949</v>
      </c>
      <c r="X133" s="40" t="s">
        <v>2184</v>
      </c>
      <c r="Y133" s="39" t="s">
        <v>56</v>
      </c>
      <c r="Z133" s="48" t="s">
        <v>380</v>
      </c>
      <c r="AA133" s="58" t="s">
        <v>2173</v>
      </c>
      <c r="AB133" s="62" t="s">
        <v>2185</v>
      </c>
      <c r="AC133" s="50" t="s">
        <v>1847</v>
      </c>
      <c r="AD133" s="6" t="s">
        <v>1848</v>
      </c>
    </row>
    <row r="134" spans="1:30" ht="70.5" customHeight="1" x14ac:dyDescent="0.4">
      <c r="A134" s="36">
        <v>133</v>
      </c>
      <c r="B134" s="37">
        <v>45500.728819444441</v>
      </c>
      <c r="C134" s="37" t="s">
        <v>717</v>
      </c>
      <c r="D134" s="39">
        <v>1001390435</v>
      </c>
      <c r="E134" s="40" t="s">
        <v>2186</v>
      </c>
      <c r="F134" s="40" t="s">
        <v>2187</v>
      </c>
      <c r="G134" s="40" t="str">
        <f t="shared" si="4"/>
        <v>Juliana Quintero Jiménez</v>
      </c>
      <c r="H134" s="39" t="s">
        <v>36</v>
      </c>
      <c r="I134" s="37">
        <v>37822</v>
      </c>
      <c r="J134" s="41">
        <f t="shared" si="5"/>
        <v>21</v>
      </c>
      <c r="K134" s="39" t="s">
        <v>276</v>
      </c>
      <c r="L134" s="39">
        <v>3016793560</v>
      </c>
      <c r="M134" s="39" t="s">
        <v>720</v>
      </c>
      <c r="N134" s="51" t="s">
        <v>1957</v>
      </c>
      <c r="O134" s="39" t="s">
        <v>80</v>
      </c>
      <c r="P134" s="39" t="s">
        <v>40</v>
      </c>
      <c r="Q134" s="40" t="s">
        <v>860</v>
      </c>
      <c r="R134" s="39" t="s">
        <v>460</v>
      </c>
      <c r="S134" s="39" t="s">
        <v>131</v>
      </c>
      <c r="T134" s="40" t="s">
        <v>2188</v>
      </c>
      <c r="U134" s="39" t="s">
        <v>1846</v>
      </c>
      <c r="V134" s="40" t="s">
        <v>460</v>
      </c>
      <c r="W134" s="40" t="s">
        <v>2189</v>
      </c>
      <c r="X134" s="40" t="s">
        <v>2190</v>
      </c>
      <c r="Y134" s="39" t="s">
        <v>1832</v>
      </c>
      <c r="Z134" s="39" t="s">
        <v>460</v>
      </c>
      <c r="AA134" s="64" t="s">
        <v>2191</v>
      </c>
      <c r="AB134" s="62" t="s">
        <v>2192</v>
      </c>
      <c r="AC134" s="50" t="s">
        <v>1829</v>
      </c>
      <c r="AD134" s="6" t="s">
        <v>1917</v>
      </c>
    </row>
    <row r="135" spans="1:30" ht="70.5" customHeight="1" x14ac:dyDescent="0.4">
      <c r="A135" s="36">
        <v>134</v>
      </c>
      <c r="B135" s="37">
        <v>45500.711099537039</v>
      </c>
      <c r="C135" s="37" t="s">
        <v>717</v>
      </c>
      <c r="D135" s="39">
        <v>1037593248</v>
      </c>
      <c r="E135" s="40" t="s">
        <v>891</v>
      </c>
      <c r="F135" s="40" t="s">
        <v>2193</v>
      </c>
      <c r="G135" s="40" t="str">
        <f t="shared" si="4"/>
        <v>Lina Marcela Bedoya Galeona</v>
      </c>
      <c r="H135" s="39" t="s">
        <v>36</v>
      </c>
      <c r="I135" s="37">
        <v>32146</v>
      </c>
      <c r="J135" s="41">
        <f t="shared" si="5"/>
        <v>36</v>
      </c>
      <c r="K135" s="39" t="s">
        <v>74</v>
      </c>
      <c r="L135" s="39">
        <v>3197163558</v>
      </c>
      <c r="M135" s="39" t="s">
        <v>766</v>
      </c>
      <c r="N135" s="51" t="s">
        <v>2194</v>
      </c>
      <c r="O135" s="39" t="s">
        <v>51</v>
      </c>
      <c r="P135" s="39" t="s">
        <v>52</v>
      </c>
      <c r="Q135" s="39" t="s">
        <v>2195</v>
      </c>
      <c r="R135" s="39" t="s">
        <v>794</v>
      </c>
      <c r="S135" s="39" t="s">
        <v>157</v>
      </c>
      <c r="T135" s="40" t="s">
        <v>2196</v>
      </c>
      <c r="U135" s="39" t="s">
        <v>1871</v>
      </c>
      <c r="V135" s="40" t="s">
        <v>460</v>
      </c>
      <c r="W135" s="40" t="s">
        <v>2189</v>
      </c>
      <c r="X135" s="40" t="s">
        <v>2197</v>
      </c>
      <c r="Y135" s="39" t="s">
        <v>1832</v>
      </c>
      <c r="Z135" s="39" t="s">
        <v>460</v>
      </c>
      <c r="AA135" s="58"/>
      <c r="AB135" s="62" t="s">
        <v>2198</v>
      </c>
      <c r="AC135" s="50" t="s">
        <v>1829</v>
      </c>
      <c r="AD135" s="6" t="s">
        <v>1917</v>
      </c>
    </row>
    <row r="136" spans="1:30" ht="70.5" customHeight="1" x14ac:dyDescent="0.4">
      <c r="A136" s="36">
        <v>135</v>
      </c>
      <c r="B136" s="37">
        <v>45500.670636574076</v>
      </c>
      <c r="C136" s="37" t="s">
        <v>717</v>
      </c>
      <c r="D136" s="39">
        <v>1037588713</v>
      </c>
      <c r="E136" s="40" t="s">
        <v>856</v>
      </c>
      <c r="F136" s="40" t="s">
        <v>857</v>
      </c>
      <c r="G136" s="40" t="str">
        <f t="shared" si="4"/>
        <v>Deicy Milena Alzate Castaño</v>
      </c>
      <c r="H136" s="39" t="s">
        <v>36</v>
      </c>
      <c r="I136" s="37">
        <v>28638</v>
      </c>
      <c r="J136" s="41">
        <f t="shared" si="5"/>
        <v>46</v>
      </c>
      <c r="K136" s="39" t="s">
        <v>801</v>
      </c>
      <c r="L136" s="39">
        <v>3103586750</v>
      </c>
      <c r="M136" s="39" t="s">
        <v>729</v>
      </c>
      <c r="N136" s="51" t="s">
        <v>858</v>
      </c>
      <c r="O136" s="39" t="s">
        <v>51</v>
      </c>
      <c r="P136" s="39" t="s">
        <v>52</v>
      </c>
      <c r="Q136" s="39" t="s">
        <v>859</v>
      </c>
      <c r="R136" s="39" t="s">
        <v>860</v>
      </c>
      <c r="S136" s="39" t="s">
        <v>157</v>
      </c>
      <c r="T136" s="40" t="s">
        <v>2199</v>
      </c>
      <c r="U136" s="39" t="s">
        <v>1871</v>
      </c>
      <c r="V136" s="40" t="s">
        <v>460</v>
      </c>
      <c r="W136" s="40" t="s">
        <v>2189</v>
      </c>
      <c r="X136" s="40" t="s">
        <v>2200</v>
      </c>
      <c r="Y136" s="39" t="s">
        <v>56</v>
      </c>
      <c r="Z136" s="48" t="s">
        <v>380</v>
      </c>
      <c r="AA136" s="58" t="s">
        <v>1964</v>
      </c>
      <c r="AB136" s="62" t="s">
        <v>2201</v>
      </c>
      <c r="AC136" s="50" t="s">
        <v>1829</v>
      </c>
      <c r="AD136" s="6" t="s">
        <v>1917</v>
      </c>
    </row>
    <row r="137" spans="1:30" ht="70.5" customHeight="1" x14ac:dyDescent="0.4">
      <c r="A137" s="36">
        <v>136</v>
      </c>
      <c r="B137" s="37">
        <v>45500.667071759257</v>
      </c>
      <c r="C137" s="37" t="s">
        <v>717</v>
      </c>
      <c r="D137" s="39">
        <v>43988639</v>
      </c>
      <c r="E137" s="40" t="s">
        <v>863</v>
      </c>
      <c r="F137" s="40" t="s">
        <v>864</v>
      </c>
      <c r="G137" s="40" t="str">
        <f t="shared" si="4"/>
        <v>Nataly Alzate González</v>
      </c>
      <c r="H137" s="39" t="s">
        <v>36</v>
      </c>
      <c r="I137" s="37">
        <v>31309</v>
      </c>
      <c r="J137" s="41">
        <f t="shared" si="5"/>
        <v>38</v>
      </c>
      <c r="K137" s="39" t="s">
        <v>816</v>
      </c>
      <c r="L137" s="39">
        <v>3114650308</v>
      </c>
      <c r="M137" s="39" t="s">
        <v>766</v>
      </c>
      <c r="N137" s="51" t="s">
        <v>865</v>
      </c>
      <c r="O137" s="39" t="s">
        <v>51</v>
      </c>
      <c r="P137" s="39" t="s">
        <v>52</v>
      </c>
      <c r="Q137" s="39" t="s">
        <v>866</v>
      </c>
      <c r="R137" s="39" t="s">
        <v>867</v>
      </c>
      <c r="S137" s="39" t="s">
        <v>157</v>
      </c>
      <c r="T137" s="40" t="s">
        <v>2202</v>
      </c>
      <c r="U137" s="39" t="s">
        <v>1871</v>
      </c>
      <c r="V137" s="40" t="s">
        <v>460</v>
      </c>
      <c r="W137" s="40" t="s">
        <v>2203</v>
      </c>
      <c r="X137" s="40" t="s">
        <v>2204</v>
      </c>
      <c r="Y137" s="39" t="s">
        <v>56</v>
      </c>
      <c r="Z137" s="48" t="s">
        <v>380</v>
      </c>
      <c r="AA137" s="58" t="s">
        <v>1964</v>
      </c>
      <c r="AB137" s="62" t="s">
        <v>2205</v>
      </c>
      <c r="AC137" s="50" t="s">
        <v>1829</v>
      </c>
      <c r="AD137" s="6" t="s">
        <v>1917</v>
      </c>
    </row>
    <row r="138" spans="1:30" ht="70.5" customHeight="1" x14ac:dyDescent="0.4">
      <c r="A138" s="36">
        <v>137</v>
      </c>
      <c r="B138" s="37">
        <v>45507.91673611111</v>
      </c>
      <c r="C138" s="37" t="s">
        <v>2206</v>
      </c>
      <c r="D138" s="39">
        <v>1001370231</v>
      </c>
      <c r="E138" s="40" t="s">
        <v>2207</v>
      </c>
      <c r="F138" s="40" t="s">
        <v>2208</v>
      </c>
      <c r="G138" s="40" t="str">
        <f t="shared" si="4"/>
        <v>María Alejandra Quintero Ossa</v>
      </c>
      <c r="H138" s="39" t="s">
        <v>36</v>
      </c>
      <c r="I138" s="37">
        <v>36946</v>
      </c>
      <c r="J138" s="41">
        <f t="shared" si="5"/>
        <v>23</v>
      </c>
      <c r="K138" s="39" t="s">
        <v>63</v>
      </c>
      <c r="L138" s="39">
        <v>3187174408</v>
      </c>
      <c r="M138" s="39" t="s">
        <v>720</v>
      </c>
      <c r="N138" s="51" t="s">
        <v>2209</v>
      </c>
      <c r="O138" s="39" t="s">
        <v>51</v>
      </c>
      <c r="P138" s="39" t="s">
        <v>52</v>
      </c>
      <c r="Q138" s="39" t="s">
        <v>2210</v>
      </c>
      <c r="R138" s="39" t="s">
        <v>2211</v>
      </c>
      <c r="S138" s="39" t="s">
        <v>157</v>
      </c>
      <c r="T138" s="65" t="s">
        <v>2212</v>
      </c>
      <c r="U138" s="39" t="s">
        <v>1871</v>
      </c>
      <c r="V138" s="65" t="s">
        <v>2213</v>
      </c>
      <c r="W138" s="65" t="s">
        <v>725</v>
      </c>
      <c r="X138" s="65" t="s">
        <v>2214</v>
      </c>
      <c r="Y138" s="39" t="s">
        <v>1832</v>
      </c>
      <c r="Z138" s="66"/>
      <c r="AA138" s="58" t="s">
        <v>2173</v>
      </c>
      <c r="AB138" s="67" t="s">
        <v>2215</v>
      </c>
      <c r="AC138" s="50" t="s">
        <v>1847</v>
      </c>
      <c r="AD138" s="6" t="s">
        <v>1848</v>
      </c>
    </row>
    <row r="139" spans="1:30" ht="70.5" customHeight="1" x14ac:dyDescent="0.4">
      <c r="A139" s="36">
        <v>138</v>
      </c>
      <c r="B139" s="37">
        <v>45507.891018518516</v>
      </c>
      <c r="C139" s="37" t="s">
        <v>2206</v>
      </c>
      <c r="D139" s="39">
        <v>1001005077</v>
      </c>
      <c r="E139" s="40" t="s">
        <v>2216</v>
      </c>
      <c r="F139" s="40" t="s">
        <v>2217</v>
      </c>
      <c r="G139" s="40" t="str">
        <f t="shared" si="4"/>
        <v>Miguel Garcés Mejía</v>
      </c>
      <c r="H139" s="39" t="s">
        <v>62</v>
      </c>
      <c r="I139" s="37">
        <v>36559</v>
      </c>
      <c r="J139" s="41">
        <f t="shared" si="5"/>
        <v>24</v>
      </c>
      <c r="K139" s="39" t="s">
        <v>74</v>
      </c>
      <c r="L139" s="39">
        <v>3176427868</v>
      </c>
      <c r="M139" s="39" t="s">
        <v>720</v>
      </c>
      <c r="N139" s="51" t="s">
        <v>2218</v>
      </c>
      <c r="O139" s="39" t="s">
        <v>51</v>
      </c>
      <c r="P139" s="39" t="s">
        <v>52</v>
      </c>
      <c r="Q139" s="39" t="s">
        <v>2219</v>
      </c>
      <c r="R139" s="39" t="s">
        <v>307</v>
      </c>
      <c r="S139" s="39" t="s">
        <v>131</v>
      </c>
      <c r="T139" s="40" t="s">
        <v>2220</v>
      </c>
      <c r="U139" s="39" t="s">
        <v>1871</v>
      </c>
      <c r="V139" s="40" t="s">
        <v>2162</v>
      </c>
      <c r="W139" s="40" t="s">
        <v>725</v>
      </c>
      <c r="X139" s="40" t="s">
        <v>461</v>
      </c>
      <c r="Y139" s="39" t="s">
        <v>1832</v>
      </c>
      <c r="Z139" s="39"/>
      <c r="AA139" s="58" t="s">
        <v>2173</v>
      </c>
      <c r="AB139" s="62" t="s">
        <v>2221</v>
      </c>
      <c r="AC139" s="50" t="s">
        <v>1847</v>
      </c>
      <c r="AD139" s="6" t="s">
        <v>1848</v>
      </c>
    </row>
    <row r="140" spans="1:30" ht="70.5" customHeight="1" x14ac:dyDescent="0.4">
      <c r="A140" s="36">
        <v>139</v>
      </c>
      <c r="B140" s="37">
        <v>45507.826249999998</v>
      </c>
      <c r="C140" s="37" t="s">
        <v>2206</v>
      </c>
      <c r="D140" s="39">
        <v>21527751</v>
      </c>
      <c r="E140" s="40" t="s">
        <v>2222</v>
      </c>
      <c r="F140" s="40" t="s">
        <v>2223</v>
      </c>
      <c r="G140" s="40" t="str">
        <f t="shared" si="4"/>
        <v>Angela Saldarriaga Bolívar</v>
      </c>
      <c r="H140" s="39" t="s">
        <v>36</v>
      </c>
      <c r="I140" s="37">
        <v>31393</v>
      </c>
      <c r="J140" s="41">
        <f t="shared" si="5"/>
        <v>38</v>
      </c>
      <c r="K140" s="39" t="s">
        <v>276</v>
      </c>
      <c r="L140" s="39">
        <v>3012909223</v>
      </c>
      <c r="M140" s="39" t="s">
        <v>729</v>
      </c>
      <c r="N140" s="51" t="s">
        <v>2224</v>
      </c>
      <c r="O140" s="39" t="s">
        <v>51</v>
      </c>
      <c r="P140" s="39" t="s">
        <v>52</v>
      </c>
      <c r="Q140" s="39" t="s">
        <v>2225</v>
      </c>
      <c r="R140" s="39" t="s">
        <v>136</v>
      </c>
      <c r="S140" s="39" t="s">
        <v>131</v>
      </c>
      <c r="T140" s="40" t="s">
        <v>2226</v>
      </c>
      <c r="U140" s="39" t="s">
        <v>1860</v>
      </c>
      <c r="V140" s="40" t="s">
        <v>2162</v>
      </c>
      <c r="W140" s="40" t="s">
        <v>949</v>
      </c>
      <c r="X140" s="40" t="s">
        <v>1511</v>
      </c>
      <c r="Y140" s="39" t="s">
        <v>1832</v>
      </c>
      <c r="Z140" s="39"/>
      <c r="AA140" s="58" t="s">
        <v>1964</v>
      </c>
      <c r="AB140" s="62" t="s">
        <v>2227</v>
      </c>
      <c r="AC140" s="50" t="s">
        <v>1847</v>
      </c>
      <c r="AD140" s="6" t="s">
        <v>1848</v>
      </c>
    </row>
    <row r="141" spans="1:30" ht="70.5" customHeight="1" x14ac:dyDescent="0.4">
      <c r="A141" s="36">
        <v>140</v>
      </c>
      <c r="B141" s="37">
        <v>45507.801944444444</v>
      </c>
      <c r="C141" s="37" t="s">
        <v>2206</v>
      </c>
      <c r="D141" s="39">
        <v>1037662147</v>
      </c>
      <c r="E141" s="40" t="s">
        <v>1415</v>
      </c>
      <c r="F141" s="40" t="s">
        <v>2228</v>
      </c>
      <c r="G141" s="40" t="str">
        <f t="shared" si="4"/>
        <v>Estefanía Mesa Gómez</v>
      </c>
      <c r="H141" s="39" t="s">
        <v>36</v>
      </c>
      <c r="I141" s="37">
        <v>35914</v>
      </c>
      <c r="J141" s="41">
        <f t="shared" si="5"/>
        <v>26</v>
      </c>
      <c r="K141" s="39" t="s">
        <v>276</v>
      </c>
      <c r="L141" s="39">
        <v>3128368011</v>
      </c>
      <c r="M141" s="39" t="s">
        <v>720</v>
      </c>
      <c r="N141" s="51" t="s">
        <v>2229</v>
      </c>
      <c r="O141" s="39" t="s">
        <v>51</v>
      </c>
      <c r="P141" s="39" t="s">
        <v>52</v>
      </c>
      <c r="Q141" s="39" t="s">
        <v>2230</v>
      </c>
      <c r="R141" s="39" t="s">
        <v>34</v>
      </c>
      <c r="S141" s="39" t="s">
        <v>157</v>
      </c>
      <c r="T141" s="40" t="s">
        <v>2231</v>
      </c>
      <c r="U141" s="39" t="s">
        <v>1860</v>
      </c>
      <c r="V141" s="40" t="s">
        <v>2162</v>
      </c>
      <c r="W141" s="40" t="s">
        <v>725</v>
      </c>
      <c r="X141" s="40" t="s">
        <v>2232</v>
      </c>
      <c r="Y141" s="39" t="s">
        <v>1832</v>
      </c>
      <c r="Z141" s="39"/>
      <c r="AA141" s="58" t="s">
        <v>2173</v>
      </c>
      <c r="AB141" s="62" t="s">
        <v>2233</v>
      </c>
      <c r="AC141" s="50" t="s">
        <v>1847</v>
      </c>
      <c r="AD141" s="6" t="s">
        <v>1848</v>
      </c>
    </row>
    <row r="142" spans="1:30" ht="70.5" customHeight="1" x14ac:dyDescent="0.4">
      <c r="A142" s="36">
        <v>141</v>
      </c>
      <c r="B142" s="37">
        <v>45507.788055555553</v>
      </c>
      <c r="C142" s="37" t="s">
        <v>2206</v>
      </c>
      <c r="D142" s="39">
        <v>1052716965</v>
      </c>
      <c r="E142" s="40" t="s">
        <v>2234</v>
      </c>
      <c r="F142" s="40" t="s">
        <v>2235</v>
      </c>
      <c r="G142" s="40" t="str">
        <f t="shared" si="4"/>
        <v>Jani Valentina Foronda Arroyave</v>
      </c>
      <c r="H142" s="39" t="s">
        <v>36</v>
      </c>
      <c r="I142" s="37">
        <v>36428</v>
      </c>
      <c r="J142" s="41">
        <f t="shared" si="5"/>
        <v>24</v>
      </c>
      <c r="K142" s="39" t="s">
        <v>74</v>
      </c>
      <c r="L142" s="39">
        <v>3018217286</v>
      </c>
      <c r="M142" s="39" t="s">
        <v>766</v>
      </c>
      <c r="N142" s="51" t="s">
        <v>2236</v>
      </c>
      <c r="O142" s="39" t="s">
        <v>134</v>
      </c>
      <c r="P142" s="39" t="s">
        <v>52</v>
      </c>
      <c r="Q142" s="40" t="s">
        <v>2237</v>
      </c>
      <c r="R142" s="39" t="s">
        <v>2238</v>
      </c>
      <c r="S142" s="39" t="s">
        <v>131</v>
      </c>
      <c r="T142" s="40" t="s">
        <v>2239</v>
      </c>
      <c r="U142" s="39" t="s">
        <v>700</v>
      </c>
      <c r="V142" s="40" t="s">
        <v>2213</v>
      </c>
      <c r="W142" s="40" t="s">
        <v>725</v>
      </c>
      <c r="X142" s="40" t="s">
        <v>23</v>
      </c>
      <c r="Y142" s="39" t="s">
        <v>1832</v>
      </c>
      <c r="Z142" s="39"/>
      <c r="AA142" s="58" t="s">
        <v>2173</v>
      </c>
      <c r="AB142" s="62" t="s">
        <v>2240</v>
      </c>
      <c r="AC142" s="50" t="s">
        <v>1847</v>
      </c>
      <c r="AD142" s="6" t="s">
        <v>1848</v>
      </c>
    </row>
    <row r="143" spans="1:30" ht="70.5" customHeight="1" x14ac:dyDescent="0.4">
      <c r="A143" s="36">
        <v>142</v>
      </c>
      <c r="B143" s="37">
        <v>45507.769583333335</v>
      </c>
      <c r="C143" s="37" t="s">
        <v>2206</v>
      </c>
      <c r="D143" s="39">
        <v>1037580742</v>
      </c>
      <c r="E143" s="40" t="s">
        <v>2241</v>
      </c>
      <c r="F143" s="40" t="s">
        <v>2242</v>
      </c>
      <c r="G143" s="40" t="str">
        <f t="shared" si="4"/>
        <v>Diego Alejandro Sánchez Fernández</v>
      </c>
      <c r="H143" s="39" t="s">
        <v>62</v>
      </c>
      <c r="I143" s="37">
        <v>31895</v>
      </c>
      <c r="J143" s="41">
        <f t="shared" si="5"/>
        <v>37</v>
      </c>
      <c r="K143" s="39" t="s">
        <v>74</v>
      </c>
      <c r="L143" s="39">
        <v>3148318841</v>
      </c>
      <c r="M143" s="39" t="s">
        <v>720</v>
      </c>
      <c r="N143" s="51" t="s">
        <v>2243</v>
      </c>
      <c r="O143" s="39" t="s">
        <v>134</v>
      </c>
      <c r="P143" s="39" t="s">
        <v>40</v>
      </c>
      <c r="Q143" s="40" t="s">
        <v>2244</v>
      </c>
      <c r="R143" s="39" t="s">
        <v>1516</v>
      </c>
      <c r="S143" s="39" t="s">
        <v>131</v>
      </c>
      <c r="T143" s="40" t="s">
        <v>2245</v>
      </c>
      <c r="U143" s="39" t="s">
        <v>2079</v>
      </c>
      <c r="V143" s="40" t="s">
        <v>2162</v>
      </c>
      <c r="W143" s="40" t="s">
        <v>725</v>
      </c>
      <c r="X143" s="40" t="s">
        <v>2246</v>
      </c>
      <c r="Y143" s="39" t="s">
        <v>1832</v>
      </c>
      <c r="Z143" s="39" t="s">
        <v>460</v>
      </c>
      <c r="AA143" s="58" t="s">
        <v>1964</v>
      </c>
      <c r="AB143" s="62" t="s">
        <v>2247</v>
      </c>
      <c r="AC143" s="50" t="s">
        <v>1847</v>
      </c>
      <c r="AD143" s="6" t="s">
        <v>1848</v>
      </c>
    </row>
    <row r="144" spans="1:30" ht="70.5" customHeight="1" x14ac:dyDescent="0.4">
      <c r="A144" s="36">
        <v>143</v>
      </c>
      <c r="B144" s="37">
        <v>45507.769583333335</v>
      </c>
      <c r="C144" s="57" t="s">
        <v>870</v>
      </c>
      <c r="D144" s="39">
        <v>36172992</v>
      </c>
      <c r="E144" s="40" t="s">
        <v>871</v>
      </c>
      <c r="F144" s="40" t="s">
        <v>872</v>
      </c>
      <c r="G144" s="40" t="str">
        <f t="shared" si="4"/>
        <v>Teresa De Jesus Gil Arcila</v>
      </c>
      <c r="H144" s="39" t="s">
        <v>36</v>
      </c>
      <c r="I144" s="37">
        <v>23044</v>
      </c>
      <c r="J144" s="41">
        <f t="shared" si="5"/>
        <v>61</v>
      </c>
      <c r="K144" s="39" t="s">
        <v>1831</v>
      </c>
      <c r="L144" s="39">
        <v>3213843217</v>
      </c>
      <c r="M144" s="39" t="s">
        <v>720</v>
      </c>
      <c r="N144" s="40" t="s">
        <v>873</v>
      </c>
      <c r="O144" s="39" t="s">
        <v>134</v>
      </c>
      <c r="P144" s="39" t="s">
        <v>40</v>
      </c>
      <c r="Q144" s="40" t="s">
        <v>874</v>
      </c>
      <c r="R144" s="39" t="s">
        <v>875</v>
      </c>
      <c r="S144" s="39" t="s">
        <v>157</v>
      </c>
      <c r="T144" s="40" t="s">
        <v>2248</v>
      </c>
      <c r="U144" s="39" t="s">
        <v>1837</v>
      </c>
      <c r="V144" s="40" t="s">
        <v>460</v>
      </c>
      <c r="W144" s="40" t="s">
        <v>2249</v>
      </c>
      <c r="X144" s="40" t="s">
        <v>460</v>
      </c>
      <c r="Y144" s="39" t="s">
        <v>56</v>
      </c>
      <c r="Z144" s="48" t="s">
        <v>380</v>
      </c>
      <c r="AA144" s="58" t="s">
        <v>1968</v>
      </c>
      <c r="AB144" s="62" t="s">
        <v>2250</v>
      </c>
      <c r="AC144" s="50" t="s">
        <v>1838</v>
      </c>
      <c r="AD144" s="6" t="s">
        <v>2132</v>
      </c>
    </row>
    <row r="145" spans="1:30" ht="70.5" customHeight="1" x14ac:dyDescent="0.4">
      <c r="A145" s="36">
        <v>144</v>
      </c>
      <c r="B145" s="37">
        <v>45507.769583333335</v>
      </c>
      <c r="C145" s="57" t="s">
        <v>870</v>
      </c>
      <c r="D145" s="39">
        <v>43872755</v>
      </c>
      <c r="E145" s="40" t="s">
        <v>878</v>
      </c>
      <c r="F145" s="40" t="s">
        <v>879</v>
      </c>
      <c r="G145" s="40" t="str">
        <f t="shared" si="4"/>
        <v>Lady Yesenia Guerra Diez</v>
      </c>
      <c r="H145" s="39" t="s">
        <v>36</v>
      </c>
      <c r="I145" s="37">
        <v>30336</v>
      </c>
      <c r="J145" s="41">
        <f t="shared" si="5"/>
        <v>41</v>
      </c>
      <c r="K145" s="39" t="s">
        <v>816</v>
      </c>
      <c r="L145" s="39">
        <v>3113240215</v>
      </c>
      <c r="M145" s="39" t="s">
        <v>729</v>
      </c>
      <c r="N145" s="40" t="s">
        <v>880</v>
      </c>
      <c r="O145" s="39" t="s">
        <v>134</v>
      </c>
      <c r="P145" s="39" t="s">
        <v>40</v>
      </c>
      <c r="Q145" s="39" t="s">
        <v>881</v>
      </c>
      <c r="R145" s="39" t="s">
        <v>882</v>
      </c>
      <c r="S145" s="39" t="s">
        <v>157</v>
      </c>
      <c r="T145" s="40" t="s">
        <v>2251</v>
      </c>
      <c r="U145" s="39" t="s">
        <v>1837</v>
      </c>
      <c r="V145" s="40"/>
      <c r="W145" s="40"/>
      <c r="X145" s="40"/>
      <c r="Y145" s="39" t="s">
        <v>1828</v>
      </c>
      <c r="Z145" s="39"/>
      <c r="AA145" s="58"/>
      <c r="AB145" s="62"/>
      <c r="AC145" s="50" t="s">
        <v>1838</v>
      </c>
      <c r="AD145" s="6" t="s">
        <v>2132</v>
      </c>
    </row>
    <row r="146" spans="1:30" ht="70.5" customHeight="1" x14ac:dyDescent="0.4">
      <c r="A146" s="36">
        <v>145</v>
      </c>
      <c r="B146" s="37">
        <v>45507.769583333335</v>
      </c>
      <c r="C146" s="57" t="s">
        <v>870</v>
      </c>
      <c r="D146" s="39">
        <v>42865874</v>
      </c>
      <c r="E146" s="40" t="s">
        <v>2252</v>
      </c>
      <c r="F146" s="40" t="s">
        <v>2253</v>
      </c>
      <c r="G146" s="40" t="str">
        <f t="shared" si="4"/>
        <v>Socorro Giraldo Sanchez</v>
      </c>
      <c r="H146" s="39" t="s">
        <v>36</v>
      </c>
      <c r="I146" s="37">
        <v>20652</v>
      </c>
      <c r="J146" s="41">
        <f t="shared" si="5"/>
        <v>68</v>
      </c>
      <c r="K146" s="39" t="s">
        <v>48</v>
      </c>
      <c r="L146" s="39">
        <v>3233363300</v>
      </c>
      <c r="M146" s="39" t="s">
        <v>758</v>
      </c>
      <c r="N146" s="51" t="s">
        <v>2254</v>
      </c>
      <c r="O146" s="39" t="s">
        <v>134</v>
      </c>
      <c r="P146" s="39" t="s">
        <v>52</v>
      </c>
      <c r="Q146" s="39" t="s">
        <v>2255</v>
      </c>
      <c r="R146" s="39" t="s">
        <v>870</v>
      </c>
      <c r="S146" s="39" t="s">
        <v>131</v>
      </c>
      <c r="T146" s="40" t="s">
        <v>2256</v>
      </c>
      <c r="U146" s="39" t="s">
        <v>1837</v>
      </c>
      <c r="V146" s="40" t="s">
        <v>460</v>
      </c>
      <c r="W146" s="40" t="s">
        <v>949</v>
      </c>
      <c r="X146" s="40" t="s">
        <v>460</v>
      </c>
      <c r="Y146" s="39" t="s">
        <v>56</v>
      </c>
      <c r="Z146" s="39" t="s">
        <v>1840</v>
      </c>
      <c r="AA146" s="58" t="s">
        <v>1968</v>
      </c>
      <c r="AB146" s="62" t="s">
        <v>2257</v>
      </c>
      <c r="AC146" s="50" t="s">
        <v>1838</v>
      </c>
      <c r="AD146" s="6" t="s">
        <v>2132</v>
      </c>
    </row>
    <row r="147" spans="1:30" ht="70.5" customHeight="1" x14ac:dyDescent="0.4">
      <c r="A147" s="36">
        <v>146</v>
      </c>
      <c r="B147" s="37">
        <v>45507.769583333335</v>
      </c>
      <c r="C147" s="57" t="s">
        <v>870</v>
      </c>
      <c r="D147" s="39">
        <v>1036634469</v>
      </c>
      <c r="E147" s="40" t="s">
        <v>2258</v>
      </c>
      <c r="F147" s="40" t="s">
        <v>2259</v>
      </c>
      <c r="G147" s="40" t="str">
        <f t="shared" si="4"/>
        <v>Maria Camila Ceballos Montoya</v>
      </c>
      <c r="H147" s="39" t="s">
        <v>36</v>
      </c>
      <c r="I147" s="37">
        <v>33278</v>
      </c>
      <c r="J147" s="41">
        <f t="shared" si="5"/>
        <v>33</v>
      </c>
      <c r="K147" s="39" t="s">
        <v>276</v>
      </c>
      <c r="L147" s="39">
        <v>3192974750</v>
      </c>
      <c r="M147" s="39" t="s">
        <v>766</v>
      </c>
      <c r="N147" s="51" t="s">
        <v>2260</v>
      </c>
      <c r="O147" s="39" t="s">
        <v>51</v>
      </c>
      <c r="P147" s="39" t="s">
        <v>52</v>
      </c>
      <c r="Q147" s="39" t="s">
        <v>2261</v>
      </c>
      <c r="R147" s="39" t="s">
        <v>2262</v>
      </c>
      <c r="S147" s="39" t="s">
        <v>157</v>
      </c>
      <c r="T147" s="40" t="s">
        <v>2263</v>
      </c>
      <c r="U147" s="39" t="s">
        <v>1871</v>
      </c>
      <c r="V147" s="40" t="s">
        <v>460</v>
      </c>
      <c r="W147" s="40" t="s">
        <v>725</v>
      </c>
      <c r="X147" s="40" t="s">
        <v>460</v>
      </c>
      <c r="Y147" s="39" t="s">
        <v>1828</v>
      </c>
      <c r="Z147" s="39" t="s">
        <v>460</v>
      </c>
      <c r="AA147" s="58" t="s">
        <v>1964</v>
      </c>
      <c r="AB147" s="62" t="s">
        <v>2264</v>
      </c>
      <c r="AC147" s="50" t="s">
        <v>1838</v>
      </c>
      <c r="AD147" s="6" t="s">
        <v>2132</v>
      </c>
    </row>
    <row r="148" spans="1:30" ht="70.5" customHeight="1" x14ac:dyDescent="0.4">
      <c r="A148" s="36">
        <v>147</v>
      </c>
      <c r="B148" s="37">
        <v>45507.769583333335</v>
      </c>
      <c r="C148" s="57" t="s">
        <v>870</v>
      </c>
      <c r="D148" s="39">
        <v>42885944</v>
      </c>
      <c r="E148" s="40" t="s">
        <v>897</v>
      </c>
      <c r="F148" s="40" t="s">
        <v>898</v>
      </c>
      <c r="G148" s="40" t="str">
        <f t="shared" si="4"/>
        <v>Maria Betsabe Muños Muñoz</v>
      </c>
      <c r="H148" s="39" t="s">
        <v>36</v>
      </c>
      <c r="I148" s="37">
        <v>23266</v>
      </c>
      <c r="J148" s="41">
        <f t="shared" si="5"/>
        <v>60</v>
      </c>
      <c r="K148" s="39" t="s">
        <v>1831</v>
      </c>
      <c r="L148" s="39">
        <v>3135108328</v>
      </c>
      <c r="M148" s="39" t="s">
        <v>817</v>
      </c>
      <c r="N148" s="40" t="s">
        <v>460</v>
      </c>
      <c r="O148" s="39" t="s">
        <v>143</v>
      </c>
      <c r="P148" s="39" t="s">
        <v>40</v>
      </c>
      <c r="Q148" s="40" t="s">
        <v>900</v>
      </c>
      <c r="R148" s="39" t="s">
        <v>901</v>
      </c>
      <c r="S148" s="39" t="s">
        <v>131</v>
      </c>
      <c r="T148" s="40" t="s">
        <v>2265</v>
      </c>
      <c r="U148" s="39" t="s">
        <v>1837</v>
      </c>
      <c r="V148" s="40" t="s">
        <v>460</v>
      </c>
      <c r="W148" s="40" t="s">
        <v>2266</v>
      </c>
      <c r="X148" s="40" t="s">
        <v>460</v>
      </c>
      <c r="Y148" s="39" t="s">
        <v>1828</v>
      </c>
      <c r="Z148" s="39" t="s">
        <v>460</v>
      </c>
      <c r="AA148" s="58" t="s">
        <v>1968</v>
      </c>
      <c r="AB148" s="62" t="s">
        <v>2267</v>
      </c>
      <c r="AC148" s="50" t="s">
        <v>1838</v>
      </c>
      <c r="AD148" s="6" t="s">
        <v>2132</v>
      </c>
    </row>
    <row r="149" spans="1:30" ht="70.5" customHeight="1" x14ac:dyDescent="0.4">
      <c r="A149" s="36">
        <v>148</v>
      </c>
      <c r="B149" s="37">
        <v>45507.769583333335</v>
      </c>
      <c r="C149" s="57" t="s">
        <v>870</v>
      </c>
      <c r="D149" s="39">
        <v>21526470</v>
      </c>
      <c r="E149" s="40" t="s">
        <v>905</v>
      </c>
      <c r="F149" s="40" t="s">
        <v>906</v>
      </c>
      <c r="G149" s="40" t="str">
        <f t="shared" si="4"/>
        <v>Elizabeth Acevedo Infante</v>
      </c>
      <c r="H149" s="39" t="s">
        <v>36</v>
      </c>
      <c r="I149" s="37">
        <v>31223</v>
      </c>
      <c r="J149" s="41">
        <f t="shared" si="5"/>
        <v>39</v>
      </c>
      <c r="K149" s="39" t="s">
        <v>1831</v>
      </c>
      <c r="L149" s="39">
        <v>3015540636</v>
      </c>
      <c r="M149" s="39" t="s">
        <v>729</v>
      </c>
      <c r="N149" s="51" t="s">
        <v>907</v>
      </c>
      <c r="O149" s="39" t="s">
        <v>51</v>
      </c>
      <c r="P149" s="39" t="s">
        <v>40</v>
      </c>
      <c r="Q149" s="39" t="s">
        <v>908</v>
      </c>
      <c r="R149" s="39" t="s">
        <v>870</v>
      </c>
      <c r="S149" s="39" t="s">
        <v>131</v>
      </c>
      <c r="T149" s="40" t="s">
        <v>2268</v>
      </c>
      <c r="U149" s="39" t="s">
        <v>1871</v>
      </c>
      <c r="V149" s="40" t="s">
        <v>460</v>
      </c>
      <c r="W149" s="40" t="s">
        <v>725</v>
      </c>
      <c r="X149" s="40" t="s">
        <v>460</v>
      </c>
      <c r="Y149" s="39" t="s">
        <v>1828</v>
      </c>
      <c r="Z149" s="39" t="s">
        <v>460</v>
      </c>
      <c r="AA149" s="58" t="s">
        <v>1964</v>
      </c>
      <c r="AB149" s="62" t="s">
        <v>2269</v>
      </c>
      <c r="AC149" s="50" t="s">
        <v>1838</v>
      </c>
      <c r="AD149" s="6" t="s">
        <v>2132</v>
      </c>
    </row>
    <row r="150" spans="1:30" ht="70.5" customHeight="1" x14ac:dyDescent="0.4">
      <c r="A150" s="36">
        <v>149</v>
      </c>
      <c r="B150" s="37">
        <v>45507.769583333335</v>
      </c>
      <c r="C150" s="57" t="s">
        <v>870</v>
      </c>
      <c r="D150" s="39">
        <v>42869464</v>
      </c>
      <c r="E150" s="40" t="s">
        <v>914</v>
      </c>
      <c r="F150" s="40" t="s">
        <v>915</v>
      </c>
      <c r="G150" s="40" t="str">
        <f t="shared" si="4"/>
        <v>Maria Lourdes Muñoz Muñoz</v>
      </c>
      <c r="H150" s="39" t="s">
        <v>36</v>
      </c>
      <c r="I150" s="37">
        <v>21919</v>
      </c>
      <c r="J150" s="41">
        <f t="shared" si="5"/>
        <v>64</v>
      </c>
      <c r="K150" s="39" t="s">
        <v>1831</v>
      </c>
      <c r="L150" s="39">
        <v>3146233725</v>
      </c>
      <c r="M150" s="39" t="s">
        <v>729</v>
      </c>
      <c r="N150" s="40" t="s">
        <v>460</v>
      </c>
      <c r="O150" s="39" t="s">
        <v>143</v>
      </c>
      <c r="P150" s="39" t="s">
        <v>40</v>
      </c>
      <c r="Q150" s="40" t="s">
        <v>916</v>
      </c>
      <c r="R150" s="39" t="s">
        <v>917</v>
      </c>
      <c r="S150" s="39" t="s">
        <v>131</v>
      </c>
      <c r="T150" s="40" t="s">
        <v>2270</v>
      </c>
      <c r="U150" s="39" t="s">
        <v>1871</v>
      </c>
      <c r="V150" s="40" t="s">
        <v>460</v>
      </c>
      <c r="W150" s="40" t="s">
        <v>2271</v>
      </c>
      <c r="X150" s="40" t="s">
        <v>460</v>
      </c>
      <c r="Y150" s="39" t="s">
        <v>56</v>
      </c>
      <c r="Z150" s="39" t="s">
        <v>1840</v>
      </c>
      <c r="AA150" s="58" t="s">
        <v>1968</v>
      </c>
      <c r="AB150" s="62" t="s">
        <v>2272</v>
      </c>
      <c r="AC150" s="50" t="s">
        <v>1838</v>
      </c>
      <c r="AD150" s="6" t="s">
        <v>2132</v>
      </c>
    </row>
    <row r="151" spans="1:30" ht="70.5" customHeight="1" x14ac:dyDescent="0.4">
      <c r="A151" s="36">
        <v>150</v>
      </c>
      <c r="B151" s="37">
        <v>45507.769583333335</v>
      </c>
      <c r="C151" s="57" t="s">
        <v>870</v>
      </c>
      <c r="D151" s="39">
        <v>42868604</v>
      </c>
      <c r="E151" s="40" t="s">
        <v>1454</v>
      </c>
      <c r="F151" s="40" t="s">
        <v>2273</v>
      </c>
      <c r="G151" s="40" t="str">
        <f t="shared" si="4"/>
        <v>Beatriz Elena Restrepo Bernal</v>
      </c>
      <c r="H151" s="39" t="s">
        <v>36</v>
      </c>
      <c r="I151" s="37">
        <v>21727</v>
      </c>
      <c r="J151" s="41">
        <f t="shared" si="5"/>
        <v>65</v>
      </c>
      <c r="K151" s="39" t="s">
        <v>1831</v>
      </c>
      <c r="L151" s="39">
        <v>3148643770</v>
      </c>
      <c r="M151" s="39" t="s">
        <v>729</v>
      </c>
      <c r="N151" s="51" t="s">
        <v>2274</v>
      </c>
      <c r="O151" s="39" t="s">
        <v>51</v>
      </c>
      <c r="P151" s="39" t="s">
        <v>40</v>
      </c>
      <c r="Q151" s="39" t="s">
        <v>922</v>
      </c>
      <c r="R151" s="39" t="s">
        <v>870</v>
      </c>
      <c r="S151" s="39" t="s">
        <v>131</v>
      </c>
      <c r="T151" s="40" t="s">
        <v>2275</v>
      </c>
      <c r="U151" s="39" t="s">
        <v>1871</v>
      </c>
      <c r="V151" s="40" t="s">
        <v>460</v>
      </c>
      <c r="W151" s="40" t="s">
        <v>725</v>
      </c>
      <c r="X151" s="40" t="s">
        <v>460</v>
      </c>
      <c r="Y151" s="39" t="s">
        <v>1828</v>
      </c>
      <c r="Z151" s="39" t="s">
        <v>460</v>
      </c>
      <c r="AA151" s="58" t="s">
        <v>1968</v>
      </c>
      <c r="AB151" s="62" t="s">
        <v>2276</v>
      </c>
      <c r="AC151" s="50" t="s">
        <v>1838</v>
      </c>
      <c r="AD151" s="6" t="s">
        <v>2132</v>
      </c>
    </row>
    <row r="152" spans="1:30" ht="70.5" customHeight="1" x14ac:dyDescent="0.4">
      <c r="A152" s="36">
        <v>151</v>
      </c>
      <c r="B152" s="37">
        <v>45507.769583333335</v>
      </c>
      <c r="C152" s="57" t="s">
        <v>870</v>
      </c>
      <c r="D152" s="39">
        <v>91234124</v>
      </c>
      <c r="E152" s="40" t="s">
        <v>931</v>
      </c>
      <c r="F152" s="40" t="s">
        <v>932</v>
      </c>
      <c r="G152" s="40" t="str">
        <f t="shared" si="4"/>
        <v>Angel Domingo Valderrama Parra</v>
      </c>
      <c r="H152" s="39" t="s">
        <v>62</v>
      </c>
      <c r="I152" s="37">
        <v>23626</v>
      </c>
      <c r="J152" s="41">
        <f t="shared" si="5"/>
        <v>59</v>
      </c>
      <c r="K152" s="39" t="s">
        <v>276</v>
      </c>
      <c r="L152" s="39">
        <v>3136973572</v>
      </c>
      <c r="M152" s="39" t="s">
        <v>720</v>
      </c>
      <c r="N152" s="40" t="s">
        <v>933</v>
      </c>
      <c r="O152" s="39" t="s">
        <v>51</v>
      </c>
      <c r="P152" s="39" t="s">
        <v>52</v>
      </c>
      <c r="Q152" s="39" t="s">
        <v>934</v>
      </c>
      <c r="R152" s="39" t="s">
        <v>870</v>
      </c>
      <c r="S152" s="39" t="s">
        <v>131</v>
      </c>
      <c r="T152" s="40" t="s">
        <v>2277</v>
      </c>
      <c r="U152" s="39" t="s">
        <v>1837</v>
      </c>
      <c r="V152" s="40" t="s">
        <v>460</v>
      </c>
      <c r="W152" s="40" t="s">
        <v>725</v>
      </c>
      <c r="X152" s="40" t="s">
        <v>460</v>
      </c>
      <c r="Y152" s="39" t="s">
        <v>1832</v>
      </c>
      <c r="Z152" s="39" t="s">
        <v>460</v>
      </c>
      <c r="AA152" s="64" t="s">
        <v>2278</v>
      </c>
      <c r="AB152" s="62" t="s">
        <v>2279</v>
      </c>
      <c r="AC152" s="50" t="s">
        <v>1838</v>
      </c>
      <c r="AD152" s="6" t="s">
        <v>2132</v>
      </c>
    </row>
    <row r="153" spans="1:30" ht="70.5" customHeight="1" x14ac:dyDescent="0.4">
      <c r="A153" s="36">
        <v>152</v>
      </c>
      <c r="B153" s="37">
        <v>45507.769583333335</v>
      </c>
      <c r="C153" s="57" t="s">
        <v>870</v>
      </c>
      <c r="D153" s="39">
        <v>70545955</v>
      </c>
      <c r="E153" s="40" t="s">
        <v>936</v>
      </c>
      <c r="F153" s="40" t="s">
        <v>937</v>
      </c>
      <c r="G153" s="40" t="str">
        <f t="shared" si="4"/>
        <v>Jose Rodrigo Zapata Arboleda</v>
      </c>
      <c r="H153" s="39" t="s">
        <v>62</v>
      </c>
      <c r="I153" s="37">
        <v>20218</v>
      </c>
      <c r="J153" s="41">
        <f t="shared" si="5"/>
        <v>69</v>
      </c>
      <c r="K153" s="39" t="s">
        <v>48</v>
      </c>
      <c r="L153" s="39">
        <v>3143137487</v>
      </c>
      <c r="M153" s="39" t="s">
        <v>729</v>
      </c>
      <c r="N153" s="51" t="s">
        <v>938</v>
      </c>
      <c r="O153" s="39" t="s">
        <v>80</v>
      </c>
      <c r="P153" s="39" t="s">
        <v>52</v>
      </c>
      <c r="Q153" s="40" t="s">
        <v>939</v>
      </c>
      <c r="R153" s="39" t="s">
        <v>870</v>
      </c>
      <c r="S153" s="39" t="s">
        <v>131</v>
      </c>
      <c r="T153" s="40" t="s">
        <v>2280</v>
      </c>
      <c r="U153" s="39" t="s">
        <v>1871</v>
      </c>
      <c r="V153" s="40" t="s">
        <v>460</v>
      </c>
      <c r="W153" s="40" t="s">
        <v>725</v>
      </c>
      <c r="X153" s="40" t="s">
        <v>460</v>
      </c>
      <c r="Y153" s="39" t="s">
        <v>1832</v>
      </c>
      <c r="Z153" s="39" t="s">
        <v>460</v>
      </c>
      <c r="AA153" s="58" t="s">
        <v>2130</v>
      </c>
      <c r="AB153" s="62" t="s">
        <v>2281</v>
      </c>
      <c r="AC153" s="50" t="s">
        <v>1838</v>
      </c>
      <c r="AD153" s="6" t="s">
        <v>2132</v>
      </c>
    </row>
    <row r="154" spans="1:30" ht="70.5" customHeight="1" x14ac:dyDescent="0.4">
      <c r="A154" s="36">
        <v>153</v>
      </c>
      <c r="B154" s="37">
        <v>45507.769583333335</v>
      </c>
      <c r="C154" s="57" t="s">
        <v>870</v>
      </c>
      <c r="D154" s="39">
        <v>43866606</v>
      </c>
      <c r="E154" s="40" t="s">
        <v>942</v>
      </c>
      <c r="F154" s="40" t="s">
        <v>943</v>
      </c>
      <c r="G154" s="40" t="str">
        <f t="shared" si="4"/>
        <v>Lida Mahli Victoria Monsalve</v>
      </c>
      <c r="H154" s="39" t="s">
        <v>36</v>
      </c>
      <c r="I154" s="37">
        <v>28959</v>
      </c>
      <c r="J154" s="41">
        <f t="shared" si="5"/>
        <v>45</v>
      </c>
      <c r="K154" s="39" t="s">
        <v>203</v>
      </c>
      <c r="L154" s="39">
        <v>3128801012</v>
      </c>
      <c r="M154" s="39" t="s">
        <v>720</v>
      </c>
      <c r="N154" s="51" t="s">
        <v>944</v>
      </c>
      <c r="O154" s="39" t="s">
        <v>143</v>
      </c>
      <c r="P154" s="39" t="s">
        <v>40</v>
      </c>
      <c r="Q154" s="40" t="s">
        <v>945</v>
      </c>
      <c r="R154" s="39" t="s">
        <v>875</v>
      </c>
      <c r="S154" s="39" t="s">
        <v>131</v>
      </c>
      <c r="T154" s="40" t="s">
        <v>2282</v>
      </c>
      <c r="U154" s="39" t="s">
        <v>1871</v>
      </c>
      <c r="V154" s="40" t="s">
        <v>460</v>
      </c>
      <c r="W154" s="40" t="s">
        <v>949</v>
      </c>
      <c r="X154" s="40" t="s">
        <v>460</v>
      </c>
      <c r="Y154" s="39" t="s">
        <v>56</v>
      </c>
      <c r="Z154" s="48" t="s">
        <v>380</v>
      </c>
      <c r="AA154" s="58" t="s">
        <v>1964</v>
      </c>
      <c r="AB154" s="62" t="s">
        <v>2283</v>
      </c>
      <c r="AC154" s="50" t="s">
        <v>1838</v>
      </c>
      <c r="AD154" s="6" t="s">
        <v>2132</v>
      </c>
    </row>
    <row r="155" spans="1:30" ht="70.5" customHeight="1" x14ac:dyDescent="0.4">
      <c r="A155" s="36">
        <v>154</v>
      </c>
      <c r="B155" s="37">
        <v>45507.769583333335</v>
      </c>
      <c r="C155" s="57" t="s">
        <v>870</v>
      </c>
      <c r="D155" s="39">
        <v>43759606</v>
      </c>
      <c r="E155" s="40" t="s">
        <v>947</v>
      </c>
      <c r="F155" s="40" t="s">
        <v>948</v>
      </c>
      <c r="G155" s="40" t="str">
        <f t="shared" si="4"/>
        <v>Adriana Patricia Tejada Arango</v>
      </c>
      <c r="H155" s="39" t="s">
        <v>36</v>
      </c>
      <c r="I155" s="37">
        <v>28702</v>
      </c>
      <c r="J155" s="41">
        <f t="shared" si="5"/>
        <v>46</v>
      </c>
      <c r="K155" s="39" t="s">
        <v>949</v>
      </c>
      <c r="L155" s="39">
        <v>3104538731</v>
      </c>
      <c r="M155" s="39" t="s">
        <v>766</v>
      </c>
      <c r="N155" s="40" t="s">
        <v>950</v>
      </c>
      <c r="O155" s="39" t="s">
        <v>143</v>
      </c>
      <c r="P155" s="39" t="s">
        <v>40</v>
      </c>
      <c r="Q155" s="40" t="s">
        <v>951</v>
      </c>
      <c r="R155" s="39" t="s">
        <v>952</v>
      </c>
      <c r="S155" s="39" t="s">
        <v>86</v>
      </c>
      <c r="T155" s="40" t="s">
        <v>2284</v>
      </c>
      <c r="U155" s="39" t="s">
        <v>1871</v>
      </c>
      <c r="V155" s="40" t="s">
        <v>460</v>
      </c>
      <c r="W155" s="40" t="s">
        <v>725</v>
      </c>
      <c r="X155" s="40" t="s">
        <v>460</v>
      </c>
      <c r="Y155" s="39" t="s">
        <v>1832</v>
      </c>
      <c r="Z155" s="39" t="s">
        <v>460</v>
      </c>
      <c r="AA155" s="58" t="s">
        <v>1964</v>
      </c>
      <c r="AB155" s="62" t="s">
        <v>2285</v>
      </c>
      <c r="AC155" s="50" t="s">
        <v>1838</v>
      </c>
      <c r="AD155" s="6" t="s">
        <v>2132</v>
      </c>
    </row>
    <row r="156" spans="1:30" ht="70.5" customHeight="1" x14ac:dyDescent="0.4">
      <c r="A156" s="36">
        <v>155</v>
      </c>
      <c r="B156" s="37">
        <v>45507.769583333335</v>
      </c>
      <c r="C156" s="57" t="s">
        <v>870</v>
      </c>
      <c r="D156" s="39">
        <v>42888484</v>
      </c>
      <c r="E156" s="40" t="s">
        <v>954</v>
      </c>
      <c r="F156" s="40" t="s">
        <v>955</v>
      </c>
      <c r="G156" s="40" t="str">
        <f t="shared" si="4"/>
        <v>ilce Cecilia Gomez Rua</v>
      </c>
      <c r="H156" s="39" t="s">
        <v>36</v>
      </c>
      <c r="I156" s="37">
        <v>24270</v>
      </c>
      <c r="J156" s="41">
        <f t="shared" si="5"/>
        <v>58</v>
      </c>
      <c r="K156" s="39" t="s">
        <v>1831</v>
      </c>
      <c r="L156" s="39">
        <v>3018512015</v>
      </c>
      <c r="M156" s="39" t="s">
        <v>729</v>
      </c>
      <c r="N156" s="40" t="s">
        <v>460</v>
      </c>
      <c r="O156" s="39" t="s">
        <v>51</v>
      </c>
      <c r="P156" s="39" t="s">
        <v>52</v>
      </c>
      <c r="Q156" s="39" t="s">
        <v>956</v>
      </c>
      <c r="R156" s="39" t="s">
        <v>957</v>
      </c>
      <c r="S156" s="39" t="s">
        <v>131</v>
      </c>
      <c r="T156" s="40" t="s">
        <v>2286</v>
      </c>
      <c r="U156" s="39" t="s">
        <v>1871</v>
      </c>
      <c r="V156" s="40" t="s">
        <v>460</v>
      </c>
      <c r="W156" s="40" t="s">
        <v>725</v>
      </c>
      <c r="X156" s="40" t="s">
        <v>460</v>
      </c>
      <c r="Y156" s="39" t="s">
        <v>1828</v>
      </c>
      <c r="Z156" s="39" t="s">
        <v>460</v>
      </c>
      <c r="AA156" s="58" t="s">
        <v>1964</v>
      </c>
      <c r="AB156" s="62" t="s">
        <v>2287</v>
      </c>
      <c r="AC156" s="50" t="s">
        <v>1838</v>
      </c>
      <c r="AD156" s="6" t="s">
        <v>2132</v>
      </c>
    </row>
    <row r="157" spans="1:30" ht="70.5" customHeight="1" x14ac:dyDescent="0.4">
      <c r="A157" s="36">
        <v>156</v>
      </c>
      <c r="B157" s="37">
        <v>45507.769583333335</v>
      </c>
      <c r="C157" s="57" t="s">
        <v>870</v>
      </c>
      <c r="D157" s="39">
        <v>98660468</v>
      </c>
      <c r="E157" s="40" t="s">
        <v>959</v>
      </c>
      <c r="F157" s="40" t="s">
        <v>960</v>
      </c>
      <c r="G157" s="40" t="str">
        <f t="shared" si="4"/>
        <v>Giovanny Velez Bolivar</v>
      </c>
      <c r="H157" s="39" t="s">
        <v>62</v>
      </c>
      <c r="I157" s="37">
        <v>28081</v>
      </c>
      <c r="J157" s="41">
        <f t="shared" si="5"/>
        <v>47</v>
      </c>
      <c r="K157" s="39" t="s">
        <v>801</v>
      </c>
      <c r="L157" s="39">
        <v>3174783429</v>
      </c>
      <c r="M157" s="39" t="s">
        <v>729</v>
      </c>
      <c r="N157" s="40" t="s">
        <v>961</v>
      </c>
      <c r="O157" s="39" t="s">
        <v>51</v>
      </c>
      <c r="P157" s="39" t="s">
        <v>52</v>
      </c>
      <c r="Q157" s="39" t="s">
        <v>962</v>
      </c>
      <c r="R157" s="39" t="s">
        <v>882</v>
      </c>
      <c r="S157" s="39" t="s">
        <v>131</v>
      </c>
      <c r="T157" s="40" t="s">
        <v>2288</v>
      </c>
      <c r="U157" s="39" t="s">
        <v>1837</v>
      </c>
      <c r="V157" s="40" t="s">
        <v>460</v>
      </c>
      <c r="W157" s="40" t="s">
        <v>725</v>
      </c>
      <c r="X157" s="40" t="s">
        <v>460</v>
      </c>
      <c r="Y157" s="39" t="s">
        <v>1828</v>
      </c>
      <c r="Z157" s="39" t="s">
        <v>460</v>
      </c>
      <c r="AA157" s="58" t="s">
        <v>2146</v>
      </c>
      <c r="AB157" s="62" t="s">
        <v>2289</v>
      </c>
      <c r="AC157" s="50" t="s">
        <v>1838</v>
      </c>
      <c r="AD157" s="6" t="s">
        <v>2132</v>
      </c>
    </row>
    <row r="158" spans="1:30" ht="70.5" customHeight="1" x14ac:dyDescent="0.4">
      <c r="A158" s="36">
        <v>157</v>
      </c>
      <c r="B158" s="37">
        <v>45507.769583333335</v>
      </c>
      <c r="C158" s="57" t="s">
        <v>870</v>
      </c>
      <c r="D158" s="39">
        <v>42867183</v>
      </c>
      <c r="E158" s="40" t="s">
        <v>964</v>
      </c>
      <c r="F158" s="40" t="s">
        <v>965</v>
      </c>
      <c r="G158" s="40" t="str">
        <f t="shared" si="4"/>
        <v>Alba Lucia Bolivar .</v>
      </c>
      <c r="H158" s="39" t="s">
        <v>36</v>
      </c>
      <c r="I158" s="37">
        <v>20627</v>
      </c>
      <c r="J158" s="41">
        <f t="shared" si="5"/>
        <v>68</v>
      </c>
      <c r="K158" s="39" t="s">
        <v>1831</v>
      </c>
      <c r="L158" s="39">
        <v>3174783429</v>
      </c>
      <c r="M158" s="39" t="s">
        <v>766</v>
      </c>
      <c r="N158" s="40" t="s">
        <v>961</v>
      </c>
      <c r="O158" s="39" t="s">
        <v>143</v>
      </c>
      <c r="P158" s="39" t="s">
        <v>40</v>
      </c>
      <c r="Q158" s="40" t="s">
        <v>881</v>
      </c>
      <c r="R158" s="39" t="s">
        <v>882</v>
      </c>
      <c r="S158" s="39" t="s">
        <v>131</v>
      </c>
      <c r="T158" s="40" t="s">
        <v>2290</v>
      </c>
      <c r="U158" s="39" t="s">
        <v>1837</v>
      </c>
      <c r="V158" s="40" t="s">
        <v>460</v>
      </c>
      <c r="W158" s="40" t="s">
        <v>2189</v>
      </c>
      <c r="X158" s="40" t="s">
        <v>460</v>
      </c>
      <c r="Y158" s="39" t="s">
        <v>56</v>
      </c>
      <c r="Z158" s="39" t="s">
        <v>2291</v>
      </c>
      <c r="AA158" s="58" t="s">
        <v>1968</v>
      </c>
      <c r="AB158" s="62" t="s">
        <v>2292</v>
      </c>
      <c r="AC158" s="50" t="s">
        <v>1838</v>
      </c>
      <c r="AD158" s="6" t="s">
        <v>2132</v>
      </c>
    </row>
    <row r="159" spans="1:30" ht="70.5" customHeight="1" x14ac:dyDescent="0.4">
      <c r="A159" s="36">
        <v>158</v>
      </c>
      <c r="B159" s="37">
        <v>45507.769583333335</v>
      </c>
      <c r="C159" s="57" t="s">
        <v>870</v>
      </c>
      <c r="D159" s="39">
        <v>43030297</v>
      </c>
      <c r="E159" s="40" t="s">
        <v>989</v>
      </c>
      <c r="F159" s="40" t="s">
        <v>990</v>
      </c>
      <c r="G159" s="40" t="str">
        <f t="shared" si="4"/>
        <v>Nearis Zapata Garzon</v>
      </c>
      <c r="H159" s="39" t="s">
        <v>36</v>
      </c>
      <c r="I159" s="37">
        <v>22700</v>
      </c>
      <c r="J159" s="41">
        <f t="shared" si="5"/>
        <v>62</v>
      </c>
      <c r="K159" s="39" t="s">
        <v>48</v>
      </c>
      <c r="L159" s="39">
        <v>3012891431</v>
      </c>
      <c r="M159" s="39" t="s">
        <v>766</v>
      </c>
      <c r="N159" s="51" t="s">
        <v>991</v>
      </c>
      <c r="O159" s="39" t="s">
        <v>51</v>
      </c>
      <c r="P159" s="39" t="s">
        <v>52</v>
      </c>
      <c r="Q159" s="39" t="s">
        <v>992</v>
      </c>
      <c r="R159" s="39" t="s">
        <v>411</v>
      </c>
      <c r="S159" s="39" t="s">
        <v>157</v>
      </c>
      <c r="T159" s="40" t="s">
        <v>2293</v>
      </c>
      <c r="U159" s="39" t="s">
        <v>1837</v>
      </c>
      <c r="V159" s="40" t="s">
        <v>2294</v>
      </c>
      <c r="W159" s="40" t="s">
        <v>2295</v>
      </c>
      <c r="X159" s="40" t="s">
        <v>2296</v>
      </c>
      <c r="Y159" s="39" t="s">
        <v>56</v>
      </c>
      <c r="Z159" s="39" t="s">
        <v>1840</v>
      </c>
      <c r="AA159" s="58" t="s">
        <v>1968</v>
      </c>
      <c r="AB159" s="62" t="s">
        <v>2297</v>
      </c>
      <c r="AC159" s="50" t="s">
        <v>1838</v>
      </c>
      <c r="AD159" s="6" t="s">
        <v>2132</v>
      </c>
    </row>
    <row r="160" spans="1:30" ht="70.5" customHeight="1" x14ac:dyDescent="0.4">
      <c r="A160" s="36">
        <v>159</v>
      </c>
      <c r="B160" s="37">
        <v>45521.593599537038</v>
      </c>
      <c r="C160" s="57" t="s">
        <v>994</v>
      </c>
      <c r="D160" s="39">
        <v>42762652</v>
      </c>
      <c r="E160" s="39" t="s">
        <v>995</v>
      </c>
      <c r="F160" s="39" t="s">
        <v>996</v>
      </c>
      <c r="G160" s="40" t="str">
        <f t="shared" si="4"/>
        <v>Elvia Restrepo Álvarez</v>
      </c>
      <c r="H160" s="39" t="s">
        <v>36</v>
      </c>
      <c r="I160" s="37">
        <v>21839</v>
      </c>
      <c r="J160" s="41">
        <f t="shared" si="5"/>
        <v>64</v>
      </c>
      <c r="K160" s="39" t="s">
        <v>1831</v>
      </c>
      <c r="L160" s="39">
        <v>3148077487</v>
      </c>
      <c r="M160" s="39" t="s">
        <v>720</v>
      </c>
      <c r="N160" s="68" t="s">
        <v>997</v>
      </c>
      <c r="O160" s="39" t="s">
        <v>143</v>
      </c>
      <c r="P160" s="39" t="s">
        <v>40</v>
      </c>
      <c r="Q160" s="39" t="s">
        <v>998</v>
      </c>
      <c r="R160" s="39" t="s">
        <v>396</v>
      </c>
      <c r="S160" s="39" t="s">
        <v>131</v>
      </c>
      <c r="T160" s="39" t="s">
        <v>2298</v>
      </c>
      <c r="U160" s="39" t="s">
        <v>1871</v>
      </c>
      <c r="V160" s="39" t="s">
        <v>2299</v>
      </c>
      <c r="W160" s="39" t="s">
        <v>2300</v>
      </c>
      <c r="X160" s="39" t="s">
        <v>2301</v>
      </c>
      <c r="Y160" s="39" t="s">
        <v>1832</v>
      </c>
      <c r="Z160" s="39" t="s">
        <v>460</v>
      </c>
      <c r="AA160" s="64" t="s">
        <v>2302</v>
      </c>
      <c r="AB160" s="64" t="s">
        <v>2303</v>
      </c>
      <c r="AC160" s="50" t="s">
        <v>1847</v>
      </c>
      <c r="AD160" s="6" t="s">
        <v>2304</v>
      </c>
    </row>
    <row r="161" spans="1:30" ht="70.5" customHeight="1" x14ac:dyDescent="0.4">
      <c r="A161" s="36">
        <v>160</v>
      </c>
      <c r="B161" s="37">
        <v>45521.593599537038</v>
      </c>
      <c r="C161" s="57" t="s">
        <v>994</v>
      </c>
      <c r="D161" s="39">
        <v>70566440</v>
      </c>
      <c r="E161" s="39" t="s">
        <v>1000</v>
      </c>
      <c r="F161" s="39" t="s">
        <v>1001</v>
      </c>
      <c r="G161" s="40" t="str">
        <f t="shared" si="4"/>
        <v>Ovidio Gallego Álvarez</v>
      </c>
      <c r="H161" s="39" t="s">
        <v>62</v>
      </c>
      <c r="I161" s="37">
        <v>23960</v>
      </c>
      <c r="J161" s="41">
        <f t="shared" si="5"/>
        <v>59</v>
      </c>
      <c r="K161" s="39" t="s">
        <v>74</v>
      </c>
      <c r="L161" s="39">
        <v>3104446909</v>
      </c>
      <c r="M161" s="39" t="s">
        <v>720</v>
      </c>
      <c r="N161" s="39" t="s">
        <v>1002</v>
      </c>
      <c r="O161" s="39" t="s">
        <v>586</v>
      </c>
      <c r="P161" s="39" t="s">
        <v>218</v>
      </c>
      <c r="Q161" s="39" t="s">
        <v>1003</v>
      </c>
      <c r="R161" s="39" t="s">
        <v>34</v>
      </c>
      <c r="S161" s="39" t="s">
        <v>331</v>
      </c>
      <c r="T161" s="39" t="s">
        <v>2305</v>
      </c>
      <c r="U161" s="39" t="s">
        <v>1871</v>
      </c>
      <c r="V161" s="39" t="s">
        <v>2306</v>
      </c>
      <c r="W161" s="39" t="s">
        <v>2307</v>
      </c>
      <c r="X161" s="39" t="s">
        <v>2308</v>
      </c>
      <c r="Y161" s="39" t="s">
        <v>1832</v>
      </c>
      <c r="Z161" s="39" t="s">
        <v>460</v>
      </c>
      <c r="AA161" s="64" t="s">
        <v>2309</v>
      </c>
      <c r="AB161" s="64" t="s">
        <v>2310</v>
      </c>
      <c r="AC161" s="50"/>
      <c r="AD161" s="6" t="s">
        <v>2304</v>
      </c>
    </row>
    <row r="162" spans="1:30" ht="70.5" customHeight="1" x14ac:dyDescent="0.4">
      <c r="A162" s="36">
        <v>161</v>
      </c>
      <c r="B162" s="37">
        <v>45521.593599537038</v>
      </c>
      <c r="C162" s="57" t="s">
        <v>994</v>
      </c>
      <c r="D162" s="39">
        <v>43747160</v>
      </c>
      <c r="E162" s="39" t="s">
        <v>1017</v>
      </c>
      <c r="F162" s="39" t="s">
        <v>1018</v>
      </c>
      <c r="G162" s="40" t="str">
        <f t="shared" si="4"/>
        <v>Gladys Ramírez Trujillo</v>
      </c>
      <c r="H162" s="39" t="s">
        <v>36</v>
      </c>
      <c r="I162" s="37">
        <v>26960</v>
      </c>
      <c r="J162" s="41">
        <f t="shared" si="5"/>
        <v>50</v>
      </c>
      <c r="K162" s="39" t="s">
        <v>1831</v>
      </c>
      <c r="L162" s="39">
        <v>3195826216</v>
      </c>
      <c r="M162" s="39" t="s">
        <v>729</v>
      </c>
      <c r="N162" s="39" t="s">
        <v>1019</v>
      </c>
      <c r="O162" s="39" t="s">
        <v>143</v>
      </c>
      <c r="P162" s="39" t="s">
        <v>40</v>
      </c>
      <c r="Q162" s="39" t="s">
        <v>1020</v>
      </c>
      <c r="R162" s="39" t="s">
        <v>136</v>
      </c>
      <c r="S162" s="39" t="s">
        <v>157</v>
      </c>
      <c r="T162" s="39" t="s">
        <v>2311</v>
      </c>
      <c r="U162" s="39" t="s">
        <v>1871</v>
      </c>
      <c r="V162" s="39" t="s">
        <v>2312</v>
      </c>
      <c r="W162" s="39" t="s">
        <v>2189</v>
      </c>
      <c r="X162" s="39" t="s">
        <v>2313</v>
      </c>
      <c r="Y162" s="39" t="s">
        <v>1832</v>
      </c>
      <c r="Z162" s="39" t="s">
        <v>460</v>
      </c>
      <c r="AA162" s="64" t="s">
        <v>2314</v>
      </c>
      <c r="AB162" s="64" t="s">
        <v>2315</v>
      </c>
      <c r="AC162" s="50" t="s">
        <v>1847</v>
      </c>
      <c r="AD162" s="6" t="s">
        <v>2304</v>
      </c>
    </row>
    <row r="163" spans="1:30" ht="70.5" customHeight="1" x14ac:dyDescent="0.4">
      <c r="A163" s="36">
        <v>162</v>
      </c>
      <c r="B163" s="37">
        <v>45521.593599537038</v>
      </c>
      <c r="C163" s="57" t="s">
        <v>994</v>
      </c>
      <c r="D163" s="39">
        <v>98569257</v>
      </c>
      <c r="E163" s="39" t="s">
        <v>1023</v>
      </c>
      <c r="F163" s="39" t="s">
        <v>1024</v>
      </c>
      <c r="G163" s="40" t="str">
        <f t="shared" si="4"/>
        <v>Alexander Valencia Narváez</v>
      </c>
      <c r="H163" s="39" t="s">
        <v>62</v>
      </c>
      <c r="I163" s="37">
        <v>27406</v>
      </c>
      <c r="J163" s="41">
        <f t="shared" si="5"/>
        <v>49</v>
      </c>
      <c r="K163" s="39" t="s">
        <v>74</v>
      </c>
      <c r="L163" s="39">
        <v>3195826216</v>
      </c>
      <c r="M163" s="39" t="s">
        <v>729</v>
      </c>
      <c r="N163" s="39" t="s">
        <v>1019</v>
      </c>
      <c r="O163" s="39" t="s">
        <v>143</v>
      </c>
      <c r="P163" s="39" t="s">
        <v>40</v>
      </c>
      <c r="Q163" s="39" t="s">
        <v>1020</v>
      </c>
      <c r="R163" s="39" t="s">
        <v>136</v>
      </c>
      <c r="S163" s="39" t="s">
        <v>157</v>
      </c>
      <c r="T163" s="39" t="s">
        <v>2316</v>
      </c>
      <c r="U163" s="39" t="s">
        <v>1871</v>
      </c>
      <c r="V163" s="39" t="s">
        <v>2299</v>
      </c>
      <c r="W163" s="39" t="s">
        <v>2317</v>
      </c>
      <c r="X163" s="39" t="s">
        <v>2318</v>
      </c>
      <c r="Y163" s="39" t="s">
        <v>1832</v>
      </c>
      <c r="Z163" s="39" t="s">
        <v>460</v>
      </c>
      <c r="AA163" s="58" t="s">
        <v>1964</v>
      </c>
      <c r="AB163" s="64" t="s">
        <v>2319</v>
      </c>
      <c r="AC163" s="50" t="s">
        <v>1847</v>
      </c>
      <c r="AD163" s="6" t="s">
        <v>2304</v>
      </c>
    </row>
    <row r="164" spans="1:30" ht="70.5" customHeight="1" x14ac:dyDescent="0.4">
      <c r="A164" s="36">
        <v>163</v>
      </c>
      <c r="B164" s="37">
        <v>45521.593599537038</v>
      </c>
      <c r="C164" s="57" t="s">
        <v>994</v>
      </c>
      <c r="D164" s="39">
        <v>28253590</v>
      </c>
      <c r="E164" s="39" t="s">
        <v>1035</v>
      </c>
      <c r="F164" s="39" t="s">
        <v>1036</v>
      </c>
      <c r="G164" s="40" t="str">
        <f t="shared" si="4"/>
        <v>Noemi Jaimes García</v>
      </c>
      <c r="H164" s="39" t="s">
        <v>36</v>
      </c>
      <c r="I164" s="37">
        <v>23649</v>
      </c>
      <c r="J164" s="41">
        <f t="shared" si="5"/>
        <v>59</v>
      </c>
      <c r="K164" s="39" t="s">
        <v>1831</v>
      </c>
      <c r="L164" s="39">
        <v>3046517729</v>
      </c>
      <c r="M164" s="39" t="s">
        <v>720</v>
      </c>
      <c r="N164" s="39" t="s">
        <v>1037</v>
      </c>
      <c r="O164" s="39" t="s">
        <v>51</v>
      </c>
      <c r="P164" s="39" t="s">
        <v>52</v>
      </c>
      <c r="Q164" s="39" t="s">
        <v>460</v>
      </c>
      <c r="R164" s="39" t="s">
        <v>156</v>
      </c>
      <c r="S164" s="39" t="s">
        <v>157</v>
      </c>
      <c r="T164" s="39" t="s">
        <v>2320</v>
      </c>
      <c r="U164" s="39" t="s">
        <v>1871</v>
      </c>
      <c r="V164" s="39" t="s">
        <v>2321</v>
      </c>
      <c r="W164" s="39" t="s">
        <v>949</v>
      </c>
      <c r="X164" s="39" t="s">
        <v>2322</v>
      </c>
      <c r="Y164" s="39" t="s">
        <v>1832</v>
      </c>
      <c r="Z164" s="39" t="s">
        <v>460</v>
      </c>
      <c r="AA164" s="58" t="s">
        <v>1964</v>
      </c>
      <c r="AB164" s="64" t="s">
        <v>2323</v>
      </c>
      <c r="AC164" s="50" t="s">
        <v>1847</v>
      </c>
      <c r="AD164" s="6" t="s">
        <v>2304</v>
      </c>
    </row>
    <row r="165" spans="1:30" ht="70.5" customHeight="1" x14ac:dyDescent="0.4">
      <c r="A165" s="36">
        <v>164</v>
      </c>
      <c r="B165" s="37">
        <v>45521.593599537038</v>
      </c>
      <c r="C165" s="57" t="s">
        <v>994</v>
      </c>
      <c r="D165" s="39">
        <v>8401765</v>
      </c>
      <c r="E165" s="39" t="s">
        <v>1052</v>
      </c>
      <c r="F165" s="39" t="s">
        <v>1053</v>
      </c>
      <c r="G165" s="40" t="str">
        <f t="shared" si="4"/>
        <v>José Mario Bedoya .</v>
      </c>
      <c r="H165" s="39" t="s">
        <v>62</v>
      </c>
      <c r="I165" s="37">
        <v>22172</v>
      </c>
      <c r="J165" s="41">
        <f t="shared" si="5"/>
        <v>63</v>
      </c>
      <c r="K165" s="39" t="s">
        <v>48</v>
      </c>
      <c r="L165" s="39">
        <v>3004737978</v>
      </c>
      <c r="M165" s="39" t="s">
        <v>766</v>
      </c>
      <c r="N165" s="68" t="s">
        <v>1054</v>
      </c>
      <c r="O165" s="39" t="s">
        <v>51</v>
      </c>
      <c r="P165" s="39" t="s">
        <v>52</v>
      </c>
      <c r="Q165" s="39" t="s">
        <v>1055</v>
      </c>
      <c r="R165" s="39" t="s">
        <v>1056</v>
      </c>
      <c r="S165" s="39" t="s">
        <v>131</v>
      </c>
      <c r="T165" s="39" t="s">
        <v>2324</v>
      </c>
      <c r="U165" s="39" t="s">
        <v>1871</v>
      </c>
      <c r="V165" s="39" t="s">
        <v>2325</v>
      </c>
      <c r="W165" s="39" t="s">
        <v>2271</v>
      </c>
      <c r="X165" s="39" t="s">
        <v>2326</v>
      </c>
      <c r="Y165" s="39" t="s">
        <v>1832</v>
      </c>
      <c r="Z165" s="39" t="s">
        <v>460</v>
      </c>
      <c r="AA165" s="64" t="s">
        <v>2327</v>
      </c>
      <c r="AB165" s="64" t="s">
        <v>2328</v>
      </c>
      <c r="AC165" s="50" t="s">
        <v>1847</v>
      </c>
      <c r="AD165" s="6" t="s">
        <v>2304</v>
      </c>
    </row>
    <row r="166" spans="1:30" ht="70.5" customHeight="1" x14ac:dyDescent="0.4">
      <c r="A166" s="36">
        <v>165</v>
      </c>
      <c r="B166" s="37">
        <v>45521.593599537038</v>
      </c>
      <c r="C166" s="57" t="s">
        <v>994</v>
      </c>
      <c r="D166" s="39">
        <v>1042775464</v>
      </c>
      <c r="E166" s="39" t="s">
        <v>1107</v>
      </c>
      <c r="F166" s="39" t="s">
        <v>1108</v>
      </c>
      <c r="G166" s="40" t="str">
        <f t="shared" si="4"/>
        <v>Angela Cristina Zapata Vásquez</v>
      </c>
      <c r="H166" s="39" t="s">
        <v>36</v>
      </c>
      <c r="I166" s="37">
        <v>36395</v>
      </c>
      <c r="J166" s="41">
        <f t="shared" si="5"/>
        <v>24</v>
      </c>
      <c r="K166" s="39" t="s">
        <v>203</v>
      </c>
      <c r="L166" s="39">
        <v>3195765277</v>
      </c>
      <c r="M166" s="39" t="s">
        <v>720</v>
      </c>
      <c r="N166" s="39" t="s">
        <v>1109</v>
      </c>
      <c r="O166" s="39" t="s">
        <v>143</v>
      </c>
      <c r="P166" s="39" t="s">
        <v>40</v>
      </c>
      <c r="Q166" s="39" t="s">
        <v>460</v>
      </c>
      <c r="R166" s="39" t="s">
        <v>213</v>
      </c>
      <c r="S166" s="39" t="s">
        <v>331</v>
      </c>
      <c r="T166" s="39" t="s">
        <v>2329</v>
      </c>
      <c r="U166" s="39" t="s">
        <v>1871</v>
      </c>
      <c r="V166" s="39" t="s">
        <v>460</v>
      </c>
      <c r="W166" s="39" t="s">
        <v>2189</v>
      </c>
      <c r="X166" s="39" t="s">
        <v>2330</v>
      </c>
      <c r="Y166" s="39" t="s">
        <v>1832</v>
      </c>
      <c r="Z166" s="39" t="s">
        <v>460</v>
      </c>
      <c r="AA166" s="64" t="s">
        <v>2191</v>
      </c>
      <c r="AB166" s="64" t="s">
        <v>2331</v>
      </c>
      <c r="AC166" s="50" t="s">
        <v>1847</v>
      </c>
      <c r="AD166" s="6" t="s">
        <v>2304</v>
      </c>
    </row>
    <row r="167" spans="1:30" ht="70.5" customHeight="1" x14ac:dyDescent="0.4">
      <c r="A167" s="36">
        <v>166</v>
      </c>
      <c r="B167" s="37">
        <v>45521.593599537038</v>
      </c>
      <c r="C167" s="57" t="s">
        <v>994</v>
      </c>
      <c r="D167" s="39">
        <v>1036618570</v>
      </c>
      <c r="E167" s="39" t="s">
        <v>1081</v>
      </c>
      <c r="F167" s="39" t="s">
        <v>1082</v>
      </c>
      <c r="G167" s="40" t="str">
        <f t="shared" si="4"/>
        <v>sandra milena Restrepo Restrepo</v>
      </c>
      <c r="H167" s="39" t="s">
        <v>36</v>
      </c>
      <c r="I167" s="37">
        <v>32402</v>
      </c>
      <c r="J167" s="41">
        <f t="shared" si="5"/>
        <v>35</v>
      </c>
      <c r="K167" s="39" t="s">
        <v>276</v>
      </c>
      <c r="L167" s="39">
        <v>3126917002</v>
      </c>
      <c r="M167" s="39" t="s">
        <v>766</v>
      </c>
      <c r="N167" s="39" t="s">
        <v>1083</v>
      </c>
      <c r="O167" s="39" t="s">
        <v>51</v>
      </c>
      <c r="P167" s="39" t="s">
        <v>52</v>
      </c>
      <c r="Q167" s="39" t="s">
        <v>1084</v>
      </c>
      <c r="R167" s="39" t="s">
        <v>1085</v>
      </c>
      <c r="S167" s="39" t="s">
        <v>131</v>
      </c>
      <c r="T167" s="39" t="s">
        <v>2332</v>
      </c>
      <c r="U167" s="39" t="s">
        <v>1846</v>
      </c>
      <c r="V167" s="39" t="s">
        <v>460</v>
      </c>
      <c r="W167" s="39" t="s">
        <v>2189</v>
      </c>
      <c r="X167" s="39" t="s">
        <v>460</v>
      </c>
      <c r="Y167" s="39" t="s">
        <v>56</v>
      </c>
      <c r="Z167" s="48" t="s">
        <v>380</v>
      </c>
      <c r="AA167" s="64" t="s">
        <v>2333</v>
      </c>
      <c r="AB167" s="64" t="s">
        <v>2334</v>
      </c>
      <c r="AC167" s="50" t="s">
        <v>1838</v>
      </c>
      <c r="AD167" s="6" t="s">
        <v>2335</v>
      </c>
    </row>
    <row r="168" spans="1:30" ht="70.5" customHeight="1" x14ac:dyDescent="0.4">
      <c r="A168" s="36">
        <v>167</v>
      </c>
      <c r="B168" s="37">
        <v>45521.593599537038</v>
      </c>
      <c r="C168" s="57" t="s">
        <v>994</v>
      </c>
      <c r="D168" s="39">
        <v>98568309</v>
      </c>
      <c r="E168" s="39" t="s">
        <v>1095</v>
      </c>
      <c r="F168" s="39" t="s">
        <v>1096</v>
      </c>
      <c r="G168" s="40" t="str">
        <f t="shared" si="4"/>
        <v>Confidio de Los Milagros Ramírez Pérez</v>
      </c>
      <c r="H168" s="39" t="s">
        <v>36</v>
      </c>
      <c r="I168" s="37">
        <v>20316</v>
      </c>
      <c r="J168" s="41">
        <f t="shared" si="5"/>
        <v>69</v>
      </c>
      <c r="K168" s="39" t="s">
        <v>276</v>
      </c>
      <c r="L168" s="39">
        <v>3046661720</v>
      </c>
      <c r="M168" s="39" t="s">
        <v>720</v>
      </c>
      <c r="N168" s="39" t="s">
        <v>1097</v>
      </c>
      <c r="O168" s="39" t="s">
        <v>143</v>
      </c>
      <c r="P168" s="39" t="s">
        <v>40</v>
      </c>
      <c r="Q168" s="39" t="s">
        <v>460</v>
      </c>
      <c r="R168" s="39" t="s">
        <v>1098</v>
      </c>
      <c r="S168" s="39" t="s">
        <v>86</v>
      </c>
      <c r="T168" s="39" t="s">
        <v>2336</v>
      </c>
      <c r="U168" s="39" t="s">
        <v>1871</v>
      </c>
      <c r="V168" s="39" t="s">
        <v>460</v>
      </c>
      <c r="W168" s="39" t="s">
        <v>2337</v>
      </c>
      <c r="X168" s="39" t="s">
        <v>460</v>
      </c>
      <c r="Y168" s="39" t="s">
        <v>1832</v>
      </c>
      <c r="Z168" s="39" t="s">
        <v>460</v>
      </c>
      <c r="AA168" s="64" t="s">
        <v>2278</v>
      </c>
      <c r="AB168" s="64" t="s">
        <v>2334</v>
      </c>
      <c r="AC168" s="50" t="s">
        <v>1838</v>
      </c>
      <c r="AD168" s="6" t="s">
        <v>2335</v>
      </c>
    </row>
    <row r="169" spans="1:30" ht="70.5" customHeight="1" x14ac:dyDescent="0.4">
      <c r="A169" s="36">
        <v>168</v>
      </c>
      <c r="B169" s="37">
        <v>45521.593599537038</v>
      </c>
      <c r="C169" s="57" t="s">
        <v>994</v>
      </c>
      <c r="D169" s="39">
        <v>1037571999</v>
      </c>
      <c r="E169" s="39" t="s">
        <v>1101</v>
      </c>
      <c r="F169" s="39" t="s">
        <v>1102</v>
      </c>
      <c r="G169" s="40" t="str">
        <f t="shared" si="4"/>
        <v>Leidy Johana Alzate Muñoz</v>
      </c>
      <c r="H169" s="39" t="s">
        <v>36</v>
      </c>
      <c r="I169" s="37">
        <v>31518</v>
      </c>
      <c r="J169" s="41">
        <f t="shared" si="5"/>
        <v>38</v>
      </c>
      <c r="K169" s="39" t="s">
        <v>276</v>
      </c>
      <c r="L169" s="39">
        <v>3004760484</v>
      </c>
      <c r="M169" s="39" t="s">
        <v>729</v>
      </c>
      <c r="N169" s="39" t="s">
        <v>1103</v>
      </c>
      <c r="O169" s="39" t="s">
        <v>51</v>
      </c>
      <c r="P169" s="39" t="s">
        <v>52</v>
      </c>
      <c r="Q169" s="39" t="s">
        <v>1104</v>
      </c>
      <c r="R169" s="39" t="s">
        <v>184</v>
      </c>
      <c r="S169" s="39" t="s">
        <v>131</v>
      </c>
      <c r="T169" s="39" t="s">
        <v>2338</v>
      </c>
      <c r="U169" s="39" t="s">
        <v>1851</v>
      </c>
      <c r="V169" s="39" t="s">
        <v>460</v>
      </c>
      <c r="W169" s="39" t="s">
        <v>725</v>
      </c>
      <c r="X169" s="39" t="s">
        <v>460</v>
      </c>
      <c r="Y169" s="39" t="s">
        <v>1828</v>
      </c>
      <c r="Z169" s="39"/>
      <c r="AA169" s="58" t="s">
        <v>1964</v>
      </c>
      <c r="AB169" s="64" t="s">
        <v>2334</v>
      </c>
      <c r="AC169" s="50" t="s">
        <v>1838</v>
      </c>
      <c r="AD169" s="6" t="s">
        <v>2335</v>
      </c>
    </row>
    <row r="170" spans="1:30" ht="70.5" customHeight="1" x14ac:dyDescent="0.4">
      <c r="A170" s="36">
        <v>169</v>
      </c>
      <c r="B170" s="37">
        <v>45521.593599537038</v>
      </c>
      <c r="C170" s="57" t="s">
        <v>994</v>
      </c>
      <c r="D170" s="39">
        <v>1042775464</v>
      </c>
      <c r="E170" s="39" t="s">
        <v>1107</v>
      </c>
      <c r="F170" s="39" t="s">
        <v>1108</v>
      </c>
      <c r="G170" s="40" t="str">
        <f t="shared" si="4"/>
        <v>Angela Cristina Zapata Vásquez</v>
      </c>
      <c r="H170" s="39" t="s">
        <v>36</v>
      </c>
      <c r="I170" s="37">
        <v>36395</v>
      </c>
      <c r="J170" s="41">
        <f t="shared" si="5"/>
        <v>24</v>
      </c>
      <c r="K170" s="39" t="s">
        <v>203</v>
      </c>
      <c r="L170" s="39">
        <v>3195765277</v>
      </c>
      <c r="M170" s="39" t="s">
        <v>720</v>
      </c>
      <c r="N170" s="39" t="s">
        <v>1109</v>
      </c>
      <c r="O170" s="39" t="s">
        <v>143</v>
      </c>
      <c r="P170" s="39" t="s">
        <v>40</v>
      </c>
      <c r="Q170" s="39" t="s">
        <v>460</v>
      </c>
      <c r="R170" s="39" t="s">
        <v>213</v>
      </c>
      <c r="S170" s="39" t="s">
        <v>331</v>
      </c>
      <c r="T170" s="39" t="s">
        <v>2339</v>
      </c>
      <c r="U170" s="39" t="s">
        <v>1851</v>
      </c>
      <c r="V170" s="39" t="s">
        <v>2340</v>
      </c>
      <c r="W170" s="39" t="s">
        <v>725</v>
      </c>
      <c r="X170" s="39" t="s">
        <v>460</v>
      </c>
      <c r="Y170" s="39" t="s">
        <v>1832</v>
      </c>
      <c r="Z170" s="48"/>
      <c r="AA170" s="58" t="s">
        <v>2173</v>
      </c>
      <c r="AB170" s="64" t="s">
        <v>2334</v>
      </c>
      <c r="AC170" s="50" t="s">
        <v>1838</v>
      </c>
      <c r="AD170" s="6" t="s">
        <v>2335</v>
      </c>
    </row>
    <row r="171" spans="1:30" ht="70.5" customHeight="1" x14ac:dyDescent="0.4">
      <c r="A171" s="36">
        <v>170</v>
      </c>
      <c r="B171" s="37">
        <v>45521.593599537038</v>
      </c>
      <c r="C171" s="57" t="s">
        <v>994</v>
      </c>
      <c r="D171" s="39">
        <v>3518222</v>
      </c>
      <c r="E171" s="39" t="s">
        <v>1111</v>
      </c>
      <c r="F171" s="39" t="s">
        <v>996</v>
      </c>
      <c r="G171" s="40" t="str">
        <f t="shared" si="4"/>
        <v>Pedro Pablo Restrepo Álvarez</v>
      </c>
      <c r="H171" s="39" t="s">
        <v>62</v>
      </c>
      <c r="I171" s="37">
        <v>20328</v>
      </c>
      <c r="J171" s="41">
        <f t="shared" si="5"/>
        <v>68</v>
      </c>
      <c r="K171" s="39" t="s">
        <v>63</v>
      </c>
      <c r="L171" s="39">
        <v>3137110791</v>
      </c>
      <c r="M171" s="39" t="s">
        <v>720</v>
      </c>
      <c r="N171" s="39" t="s">
        <v>1112</v>
      </c>
      <c r="O171" s="39" t="s">
        <v>51</v>
      </c>
      <c r="P171" s="39" t="s">
        <v>40</v>
      </c>
      <c r="Q171" s="39" t="s">
        <v>1113</v>
      </c>
      <c r="R171" s="39" t="s">
        <v>875</v>
      </c>
      <c r="S171" s="39" t="s">
        <v>131</v>
      </c>
      <c r="T171" s="39" t="s">
        <v>2341</v>
      </c>
      <c r="U171" s="39" t="s">
        <v>1871</v>
      </c>
      <c r="V171" s="39" t="s">
        <v>460</v>
      </c>
      <c r="W171" s="39" t="s">
        <v>725</v>
      </c>
      <c r="X171" s="39" t="s">
        <v>460</v>
      </c>
      <c r="Y171" s="39" t="s">
        <v>56</v>
      </c>
      <c r="Z171" s="39" t="s">
        <v>1201</v>
      </c>
      <c r="AA171" s="64" t="s">
        <v>2278</v>
      </c>
      <c r="AB171" s="64" t="s">
        <v>2334</v>
      </c>
      <c r="AC171" s="50" t="s">
        <v>1838</v>
      </c>
      <c r="AD171" s="6" t="s">
        <v>2335</v>
      </c>
    </row>
    <row r="172" spans="1:30" ht="70.5" customHeight="1" x14ac:dyDescent="0.4">
      <c r="A172" s="36">
        <v>171</v>
      </c>
      <c r="B172" s="37">
        <v>45521.593599537038</v>
      </c>
      <c r="C172" s="57" t="s">
        <v>994</v>
      </c>
      <c r="D172" s="39">
        <v>8345671</v>
      </c>
      <c r="E172" s="39" t="s">
        <v>1116</v>
      </c>
      <c r="F172" s="39" t="s">
        <v>1117</v>
      </c>
      <c r="G172" s="40" t="str">
        <f t="shared" si="4"/>
        <v>Luis Alberto Vélez Vélez</v>
      </c>
      <c r="H172" s="39" t="s">
        <v>62</v>
      </c>
      <c r="I172" s="37">
        <v>15797</v>
      </c>
      <c r="J172" s="41">
        <f t="shared" si="5"/>
        <v>81</v>
      </c>
      <c r="K172" s="39" t="s">
        <v>63</v>
      </c>
      <c r="L172" s="39">
        <v>6042760261</v>
      </c>
      <c r="M172" s="39" t="s">
        <v>729</v>
      </c>
      <c r="N172" s="68" t="s">
        <v>1118</v>
      </c>
      <c r="O172" s="39" t="s">
        <v>143</v>
      </c>
      <c r="P172" s="39" t="s">
        <v>40</v>
      </c>
      <c r="Q172" s="39" t="s">
        <v>1119</v>
      </c>
      <c r="R172" s="39" t="s">
        <v>875</v>
      </c>
      <c r="S172" s="39" t="s">
        <v>157</v>
      </c>
      <c r="T172" s="39" t="s">
        <v>2342</v>
      </c>
      <c r="U172" s="39" t="s">
        <v>1871</v>
      </c>
      <c r="V172" s="39" t="s">
        <v>460</v>
      </c>
      <c r="W172" s="39" t="s">
        <v>2337</v>
      </c>
      <c r="X172" s="39" t="s">
        <v>460</v>
      </c>
      <c r="Y172" s="39" t="s">
        <v>1832</v>
      </c>
      <c r="Z172" s="39" t="s">
        <v>460</v>
      </c>
      <c r="AA172" s="58" t="s">
        <v>1968</v>
      </c>
      <c r="AB172" s="64" t="s">
        <v>2334</v>
      </c>
      <c r="AC172" s="50" t="s">
        <v>1838</v>
      </c>
      <c r="AD172" s="6" t="s">
        <v>2335</v>
      </c>
    </row>
    <row r="173" spans="1:30" ht="70.5" customHeight="1" x14ac:dyDescent="0.4">
      <c r="A173" s="36">
        <v>172</v>
      </c>
      <c r="B173" s="37">
        <v>45521.593599537038</v>
      </c>
      <c r="C173" s="57" t="s">
        <v>994</v>
      </c>
      <c r="D173" s="39">
        <v>3567957</v>
      </c>
      <c r="E173" s="39" t="s">
        <v>1133</v>
      </c>
      <c r="F173" s="39" t="s">
        <v>1134</v>
      </c>
      <c r="G173" s="40" t="str">
        <f t="shared" si="4"/>
        <v>John Jairo Montoya Gómez</v>
      </c>
      <c r="H173" s="39" t="s">
        <v>62</v>
      </c>
      <c r="I173" s="37">
        <v>22096</v>
      </c>
      <c r="J173" s="41">
        <f t="shared" si="5"/>
        <v>64</v>
      </c>
      <c r="K173" s="39" t="s">
        <v>74</v>
      </c>
      <c r="L173" s="39">
        <v>3206945899</v>
      </c>
      <c r="M173" s="39" t="s">
        <v>729</v>
      </c>
      <c r="N173" s="68" t="s">
        <v>1135</v>
      </c>
      <c r="O173" s="39" t="s">
        <v>51</v>
      </c>
      <c r="P173" s="39" t="s">
        <v>52</v>
      </c>
      <c r="Q173" s="39" t="s">
        <v>1136</v>
      </c>
      <c r="R173" s="39" t="s">
        <v>396</v>
      </c>
      <c r="S173" s="39" t="s">
        <v>131</v>
      </c>
      <c r="T173" s="39" t="s">
        <v>2343</v>
      </c>
      <c r="U173" s="39" t="s">
        <v>1837</v>
      </c>
      <c r="V173" s="39" t="s">
        <v>460</v>
      </c>
      <c r="W173" s="39" t="s">
        <v>2337</v>
      </c>
      <c r="X173" s="39" t="s">
        <v>460</v>
      </c>
      <c r="Y173" s="39" t="s">
        <v>56</v>
      </c>
      <c r="Z173" s="39" t="s">
        <v>1840</v>
      </c>
      <c r="AA173" s="58" t="s">
        <v>2130</v>
      </c>
      <c r="AB173" s="64" t="s">
        <v>2334</v>
      </c>
      <c r="AC173" s="50" t="s">
        <v>1838</v>
      </c>
      <c r="AD173" s="6" t="s">
        <v>2335</v>
      </c>
    </row>
    <row r="174" spans="1:30" ht="70.5" customHeight="1" x14ac:dyDescent="0.4">
      <c r="A174" s="36">
        <v>173</v>
      </c>
      <c r="B174" s="37">
        <v>45521.593599537038</v>
      </c>
      <c r="C174" s="57" t="s">
        <v>994</v>
      </c>
      <c r="D174" s="39">
        <v>70111810</v>
      </c>
      <c r="E174" s="39" t="s">
        <v>1138</v>
      </c>
      <c r="F174" s="39" t="s">
        <v>1139</v>
      </c>
      <c r="G174" s="40" t="str">
        <f t="shared" si="4"/>
        <v>Mario Villegas Suárez</v>
      </c>
      <c r="H174" s="39" t="s">
        <v>62</v>
      </c>
      <c r="I174" s="37">
        <v>19615</v>
      </c>
      <c r="J174" s="41">
        <f t="shared" si="5"/>
        <v>70</v>
      </c>
      <c r="K174" s="39" t="s">
        <v>63</v>
      </c>
      <c r="L174" s="39">
        <v>3112699637</v>
      </c>
      <c r="M174" s="39" t="s">
        <v>729</v>
      </c>
      <c r="N174" s="39" t="s">
        <v>460</v>
      </c>
      <c r="O174" s="39" t="s">
        <v>134</v>
      </c>
      <c r="P174" s="39" t="s">
        <v>40</v>
      </c>
      <c r="Q174" s="39" t="s">
        <v>460</v>
      </c>
      <c r="R174" s="39" t="s">
        <v>985</v>
      </c>
      <c r="S174" s="39" t="s">
        <v>131</v>
      </c>
      <c r="T174" s="39" t="s">
        <v>2344</v>
      </c>
      <c r="U174" s="39" t="s">
        <v>1837</v>
      </c>
      <c r="V174" s="39" t="s">
        <v>460</v>
      </c>
      <c r="W174" s="39" t="s">
        <v>2337</v>
      </c>
      <c r="X174" s="39" t="s">
        <v>460</v>
      </c>
      <c r="Y174" s="39" t="s">
        <v>56</v>
      </c>
      <c r="Z174" s="39" t="s">
        <v>1840</v>
      </c>
      <c r="AA174" s="64" t="s">
        <v>2327</v>
      </c>
      <c r="AB174" s="64" t="s">
        <v>2334</v>
      </c>
      <c r="AC174" s="50" t="s">
        <v>1838</v>
      </c>
      <c r="AD174" s="6" t="s">
        <v>2335</v>
      </c>
    </row>
    <row r="175" spans="1:30" ht="70.5" customHeight="1" x14ac:dyDescent="0.4">
      <c r="A175" s="36">
        <v>174</v>
      </c>
      <c r="B175" s="37">
        <v>45521.593599537038</v>
      </c>
      <c r="C175" s="57" t="s">
        <v>994</v>
      </c>
      <c r="D175" s="39">
        <v>42865259</v>
      </c>
      <c r="E175" s="39" t="s">
        <v>1148</v>
      </c>
      <c r="F175" s="39" t="s">
        <v>1149</v>
      </c>
      <c r="G175" s="40" t="str">
        <f t="shared" si="4"/>
        <v>Fanny Narváez Narváez</v>
      </c>
      <c r="H175" s="39" t="s">
        <v>36</v>
      </c>
      <c r="I175" s="37">
        <v>19773</v>
      </c>
      <c r="J175" s="41">
        <f t="shared" si="5"/>
        <v>70</v>
      </c>
      <c r="K175" s="39" t="s">
        <v>1831</v>
      </c>
      <c r="L175" s="39">
        <v>6.0433219183193358E+19</v>
      </c>
      <c r="M175" s="39" t="s">
        <v>720</v>
      </c>
      <c r="N175" s="39" t="s">
        <v>460</v>
      </c>
      <c r="O175" s="39" t="s">
        <v>143</v>
      </c>
      <c r="P175" s="39" t="s">
        <v>40</v>
      </c>
      <c r="Q175" s="39" t="s">
        <v>1151</v>
      </c>
      <c r="R175" s="39" t="s">
        <v>136</v>
      </c>
      <c r="S175" s="39" t="s">
        <v>131</v>
      </c>
      <c r="T175" s="39" t="s">
        <v>2345</v>
      </c>
      <c r="U175" s="39" t="s">
        <v>1871</v>
      </c>
      <c r="V175" s="39" t="s">
        <v>460</v>
      </c>
      <c r="W175" s="39" t="s">
        <v>725</v>
      </c>
      <c r="X175" s="39" t="s">
        <v>460</v>
      </c>
      <c r="Y175" s="39" t="s">
        <v>1828</v>
      </c>
      <c r="Z175" s="39" t="s">
        <v>460</v>
      </c>
      <c r="AA175" s="58" t="s">
        <v>1968</v>
      </c>
      <c r="AB175" s="64" t="s">
        <v>2334</v>
      </c>
      <c r="AC175" s="50" t="s">
        <v>1838</v>
      </c>
      <c r="AD175" s="6" t="s">
        <v>2335</v>
      </c>
    </row>
    <row r="176" spans="1:30" ht="70.5" customHeight="1" x14ac:dyDescent="0.4">
      <c r="A176" s="36">
        <v>175</v>
      </c>
      <c r="B176" s="37">
        <v>45521.593599537038</v>
      </c>
      <c r="C176" s="57" t="s">
        <v>994</v>
      </c>
      <c r="D176" s="39">
        <v>42965475</v>
      </c>
      <c r="E176" s="39" t="s">
        <v>1153</v>
      </c>
      <c r="F176" s="39" t="s">
        <v>1154</v>
      </c>
      <c r="G176" s="40" t="str">
        <f t="shared" si="4"/>
        <v>Gloria María Ríos Olivares</v>
      </c>
      <c r="H176" s="39" t="s">
        <v>36</v>
      </c>
      <c r="I176" s="37">
        <v>20738</v>
      </c>
      <c r="J176" s="41">
        <f t="shared" si="5"/>
        <v>67</v>
      </c>
      <c r="K176" s="39" t="s">
        <v>48</v>
      </c>
      <c r="L176" s="39">
        <v>3108961834</v>
      </c>
      <c r="M176" s="39" t="s">
        <v>720</v>
      </c>
      <c r="N176" s="39" t="s">
        <v>460</v>
      </c>
      <c r="O176" s="39" t="s">
        <v>80</v>
      </c>
      <c r="P176" s="39" t="s">
        <v>52</v>
      </c>
      <c r="Q176" s="39" t="s">
        <v>1155</v>
      </c>
      <c r="R176" s="39" t="s">
        <v>302</v>
      </c>
      <c r="S176" s="39" t="s">
        <v>157</v>
      </c>
      <c r="T176" s="39" t="s">
        <v>2346</v>
      </c>
      <c r="U176" s="39" t="s">
        <v>1837</v>
      </c>
      <c r="V176" s="39" t="s">
        <v>460</v>
      </c>
      <c r="W176" s="39" t="s">
        <v>2337</v>
      </c>
      <c r="X176" s="39" t="s">
        <v>460</v>
      </c>
      <c r="Y176" s="39" t="s">
        <v>56</v>
      </c>
      <c r="Z176" s="39" t="s">
        <v>1840</v>
      </c>
      <c r="AA176" s="64" t="s">
        <v>2347</v>
      </c>
      <c r="AB176" s="64" t="s">
        <v>2348</v>
      </c>
      <c r="AC176" s="50" t="s">
        <v>1838</v>
      </c>
      <c r="AD176" s="6" t="s">
        <v>2335</v>
      </c>
    </row>
    <row r="177" spans="1:37" ht="70.5" customHeight="1" x14ac:dyDescent="0.4">
      <c r="A177" s="36">
        <v>176</v>
      </c>
      <c r="B177" s="37">
        <v>45521.593599537038</v>
      </c>
      <c r="C177" s="57" t="s">
        <v>994</v>
      </c>
      <c r="D177" s="39">
        <v>32240678</v>
      </c>
      <c r="E177" s="39" t="s">
        <v>891</v>
      </c>
      <c r="F177" s="39" t="s">
        <v>1157</v>
      </c>
      <c r="G177" s="40" t="str">
        <f t="shared" si="4"/>
        <v>Lina Marcela Urán González</v>
      </c>
      <c r="H177" s="39" t="s">
        <v>36</v>
      </c>
      <c r="I177" s="37">
        <v>30285</v>
      </c>
      <c r="J177" s="41">
        <f t="shared" si="5"/>
        <v>41</v>
      </c>
      <c r="K177" s="39" t="s">
        <v>74</v>
      </c>
      <c r="L177" s="39">
        <v>3016960015</v>
      </c>
      <c r="M177" s="39" t="s">
        <v>720</v>
      </c>
      <c r="N177" s="68" t="s">
        <v>1158</v>
      </c>
      <c r="O177" s="39" t="s">
        <v>51</v>
      </c>
      <c r="P177" s="39" t="s">
        <v>52</v>
      </c>
      <c r="Q177" s="39" t="s">
        <v>1159</v>
      </c>
      <c r="R177" s="39" t="s">
        <v>318</v>
      </c>
      <c r="S177" s="39" t="s">
        <v>131</v>
      </c>
      <c r="T177" s="39" t="s">
        <v>2349</v>
      </c>
      <c r="U177" s="39" t="s">
        <v>1846</v>
      </c>
      <c r="V177" s="39" t="s">
        <v>460</v>
      </c>
      <c r="W177" s="39" t="s">
        <v>2337</v>
      </c>
      <c r="X177" s="39" t="s">
        <v>460</v>
      </c>
      <c r="Y177" s="39" t="s">
        <v>56</v>
      </c>
      <c r="Z177" s="48" t="s">
        <v>380</v>
      </c>
      <c r="AA177" s="64" t="s">
        <v>2350</v>
      </c>
      <c r="AB177" s="64" t="s">
        <v>2334</v>
      </c>
      <c r="AC177" s="50" t="s">
        <v>1838</v>
      </c>
      <c r="AD177" s="6" t="s">
        <v>2335</v>
      </c>
    </row>
    <row r="178" spans="1:37" ht="70.5" customHeight="1" x14ac:dyDescent="0.4">
      <c r="A178" s="36">
        <v>177</v>
      </c>
      <c r="B178" s="37">
        <v>45521.593599537038</v>
      </c>
      <c r="C178" s="57" t="s">
        <v>994</v>
      </c>
      <c r="D178" s="39">
        <v>98634936</v>
      </c>
      <c r="E178" s="39" t="s">
        <v>1168</v>
      </c>
      <c r="F178" s="39" t="s">
        <v>1082</v>
      </c>
      <c r="G178" s="40" t="str">
        <f t="shared" si="4"/>
        <v>Juan Pablo Restrepo Restrepo</v>
      </c>
      <c r="H178" s="39" t="s">
        <v>62</v>
      </c>
      <c r="I178" s="37">
        <v>28928</v>
      </c>
      <c r="J178" s="41">
        <f t="shared" si="5"/>
        <v>45</v>
      </c>
      <c r="K178" s="39" t="s">
        <v>74</v>
      </c>
      <c r="L178" s="39">
        <v>3046661720</v>
      </c>
      <c r="M178" s="39" t="s">
        <v>729</v>
      </c>
      <c r="N178" s="39" t="s">
        <v>1097</v>
      </c>
      <c r="O178" s="39" t="s">
        <v>51</v>
      </c>
      <c r="P178" s="39" t="s">
        <v>52</v>
      </c>
      <c r="Q178" s="39" t="s">
        <v>1169</v>
      </c>
      <c r="R178" s="39" t="s">
        <v>184</v>
      </c>
      <c r="S178" s="39" t="s">
        <v>131</v>
      </c>
      <c r="T178" s="39" t="s">
        <v>2351</v>
      </c>
      <c r="U178" s="39" t="s">
        <v>1871</v>
      </c>
      <c r="V178" s="39" t="s">
        <v>2352</v>
      </c>
      <c r="W178" s="39" t="s">
        <v>725</v>
      </c>
      <c r="X178" s="39" t="s">
        <v>460</v>
      </c>
      <c r="Y178" s="39" t="s">
        <v>1832</v>
      </c>
      <c r="Z178" s="39"/>
      <c r="AA178" s="58" t="s">
        <v>1964</v>
      </c>
      <c r="AB178" s="64" t="s">
        <v>2334</v>
      </c>
      <c r="AC178" s="50" t="s">
        <v>1838</v>
      </c>
      <c r="AD178" s="6" t="s">
        <v>2335</v>
      </c>
    </row>
    <row r="179" spans="1:37" ht="70.5" customHeight="1" x14ac:dyDescent="0.4">
      <c r="A179" s="36">
        <v>178</v>
      </c>
      <c r="B179" s="37">
        <v>45535</v>
      </c>
      <c r="C179" s="37" t="s">
        <v>342</v>
      </c>
      <c r="D179" s="39">
        <v>42888002</v>
      </c>
      <c r="E179" s="39" t="s">
        <v>1184</v>
      </c>
      <c r="F179" s="40"/>
      <c r="G179" s="40" t="str">
        <f>E179 &amp; " " &amp; F179</f>
        <v xml:space="preserve">Silvia María Bolívar Gómez </v>
      </c>
      <c r="H179" s="39" t="s">
        <v>36</v>
      </c>
      <c r="I179" s="37">
        <v>23747</v>
      </c>
      <c r="J179" s="41">
        <f>DATEDIF(I179,B179,"Y")</f>
        <v>59</v>
      </c>
      <c r="K179" s="39" t="s">
        <v>1831</v>
      </c>
      <c r="L179" s="39">
        <v>3023086044</v>
      </c>
      <c r="M179" s="39" t="s">
        <v>68</v>
      </c>
      <c r="N179" s="68" t="s">
        <v>1185</v>
      </c>
      <c r="O179" s="39" t="s">
        <v>80</v>
      </c>
      <c r="P179" s="39" t="s">
        <v>40</v>
      </c>
      <c r="Q179" s="39" t="s">
        <v>1186</v>
      </c>
      <c r="R179" s="39" t="s">
        <v>1187</v>
      </c>
      <c r="S179" s="39" t="s">
        <v>131</v>
      </c>
      <c r="T179" s="39" t="s">
        <v>2353</v>
      </c>
      <c r="U179" s="39" t="s">
        <v>1851</v>
      </c>
      <c r="V179" s="40"/>
      <c r="W179" s="39"/>
      <c r="X179" s="39"/>
      <c r="Y179" s="39" t="s">
        <v>1828</v>
      </c>
      <c r="Z179" s="39"/>
      <c r="AA179" s="58" t="s">
        <v>2354</v>
      </c>
      <c r="AB179" s="69" t="s">
        <v>2355</v>
      </c>
      <c r="AC179" s="50" t="s">
        <v>1829</v>
      </c>
      <c r="AD179" s="6" t="s">
        <v>1917</v>
      </c>
      <c r="AE179"/>
      <c r="AF179"/>
      <c r="AG179"/>
      <c r="AH179"/>
      <c r="AI179"/>
      <c r="AJ179"/>
      <c r="AK179"/>
    </row>
    <row r="180" spans="1:37" ht="70.5" customHeight="1" x14ac:dyDescent="0.4">
      <c r="A180" s="36">
        <v>179</v>
      </c>
      <c r="B180" s="37">
        <v>45535</v>
      </c>
      <c r="C180" s="37" t="s">
        <v>342</v>
      </c>
      <c r="D180" s="39">
        <v>21723894</v>
      </c>
      <c r="E180" s="39" t="s">
        <v>1189</v>
      </c>
      <c r="F180" s="40"/>
      <c r="G180" s="40" t="str">
        <f t="shared" ref="G180:G200" si="6">E180 &amp; " " &amp; F180</f>
        <v xml:space="preserve">Gabriela de Jesús Vasco Rendón </v>
      </c>
      <c r="H180" s="39" t="s">
        <v>36</v>
      </c>
      <c r="I180" s="37">
        <v>15399</v>
      </c>
      <c r="J180" s="41">
        <f t="shared" ref="J180:J200" si="7">DATEDIF(I180,B180,"Y")</f>
        <v>82</v>
      </c>
      <c r="K180" s="39" t="s">
        <v>48</v>
      </c>
      <c r="L180" s="39">
        <v>3014464225</v>
      </c>
      <c r="M180" s="39" t="s">
        <v>49</v>
      </c>
      <c r="N180" s="39"/>
      <c r="O180" s="39" t="s">
        <v>80</v>
      </c>
      <c r="P180" s="5" t="s">
        <v>52</v>
      </c>
      <c r="Q180" s="39" t="s">
        <v>1190</v>
      </c>
      <c r="R180" s="39" t="s">
        <v>1187</v>
      </c>
      <c r="S180" s="39" t="s">
        <v>131</v>
      </c>
      <c r="T180" s="40" t="s">
        <v>2356</v>
      </c>
      <c r="U180" s="39" t="s">
        <v>1871</v>
      </c>
      <c r="V180" s="40"/>
      <c r="W180" s="39"/>
      <c r="X180" s="39"/>
      <c r="Y180" s="39" t="s">
        <v>1832</v>
      </c>
      <c r="Z180" s="39"/>
      <c r="AA180" s="58"/>
      <c r="AB180" s="69"/>
      <c r="AC180" s="50" t="s">
        <v>1829</v>
      </c>
      <c r="AD180" s="6" t="s">
        <v>1917</v>
      </c>
      <c r="AE180"/>
      <c r="AF180"/>
      <c r="AG180"/>
      <c r="AH180"/>
      <c r="AI180"/>
      <c r="AJ180"/>
      <c r="AK180"/>
    </row>
    <row r="181" spans="1:37" ht="70.5" customHeight="1" x14ac:dyDescent="0.4">
      <c r="A181" s="36">
        <v>180</v>
      </c>
      <c r="B181" s="37">
        <v>45535</v>
      </c>
      <c r="C181" s="37" t="s">
        <v>342</v>
      </c>
      <c r="D181" s="39">
        <v>42867290</v>
      </c>
      <c r="E181" s="39" t="s">
        <v>1193</v>
      </c>
      <c r="F181" s="40"/>
      <c r="G181" s="40" t="str">
        <f t="shared" si="6"/>
        <v xml:space="preserve">María Rocío Pérez de Isaza </v>
      </c>
      <c r="H181" s="39" t="s">
        <v>36</v>
      </c>
      <c r="I181" s="37">
        <v>20421</v>
      </c>
      <c r="J181" s="41">
        <f t="shared" si="7"/>
        <v>68</v>
      </c>
      <c r="K181" s="39" t="s">
        <v>1831</v>
      </c>
      <c r="L181" s="39">
        <v>3136893211</v>
      </c>
      <c r="M181" s="39" t="s">
        <v>38</v>
      </c>
      <c r="N181" s="39"/>
      <c r="O181" s="39" t="s">
        <v>80</v>
      </c>
      <c r="P181" s="39" t="s">
        <v>40</v>
      </c>
      <c r="Q181" s="39" t="s">
        <v>1194</v>
      </c>
      <c r="R181" s="39" t="s">
        <v>1195</v>
      </c>
      <c r="S181" s="39" t="s">
        <v>157</v>
      </c>
      <c r="T181" s="39" t="s">
        <v>2123</v>
      </c>
      <c r="U181" s="39" t="s">
        <v>1851</v>
      </c>
      <c r="V181" s="40"/>
      <c r="W181" s="39"/>
      <c r="X181" s="39"/>
      <c r="Y181" s="39" t="s">
        <v>56</v>
      </c>
      <c r="Z181" s="48" t="s">
        <v>380</v>
      </c>
      <c r="AA181" s="58" t="s">
        <v>1968</v>
      </c>
      <c r="AB181" s="69" t="s">
        <v>2357</v>
      </c>
      <c r="AC181" s="50" t="s">
        <v>1829</v>
      </c>
      <c r="AD181" s="6" t="s">
        <v>1917</v>
      </c>
      <c r="AE181"/>
      <c r="AF181"/>
      <c r="AG181"/>
      <c r="AH181"/>
      <c r="AI181"/>
      <c r="AJ181"/>
      <c r="AK181"/>
    </row>
    <row r="182" spans="1:37" ht="70.5" customHeight="1" x14ac:dyDescent="0.4">
      <c r="A182" s="36">
        <v>181</v>
      </c>
      <c r="B182" s="37">
        <v>45535</v>
      </c>
      <c r="C182" s="37" t="s">
        <v>342</v>
      </c>
      <c r="D182" s="39">
        <v>42867443</v>
      </c>
      <c r="E182" s="39" t="s">
        <v>1203</v>
      </c>
      <c r="F182" s="40"/>
      <c r="G182" s="40" t="str">
        <f t="shared" si="6"/>
        <v xml:space="preserve">Olga Elena Tamayo Escobar </v>
      </c>
      <c r="H182" s="39" t="s">
        <v>36</v>
      </c>
      <c r="I182" s="37">
        <v>20229</v>
      </c>
      <c r="J182" s="41">
        <f t="shared" si="7"/>
        <v>69</v>
      </c>
      <c r="K182" s="39" t="s">
        <v>1831</v>
      </c>
      <c r="L182" s="39">
        <v>3116716523</v>
      </c>
      <c r="M182" s="39" t="s">
        <v>68</v>
      </c>
      <c r="N182" s="68" t="s">
        <v>1198</v>
      </c>
      <c r="O182" s="39" t="s">
        <v>80</v>
      </c>
      <c r="P182" s="39" t="s">
        <v>40</v>
      </c>
      <c r="Q182" s="39" t="s">
        <v>1204</v>
      </c>
      <c r="R182" s="39" t="s">
        <v>1187</v>
      </c>
      <c r="S182" s="39" t="s">
        <v>86</v>
      </c>
      <c r="T182" s="39" t="s">
        <v>2358</v>
      </c>
      <c r="U182" s="39" t="s">
        <v>1851</v>
      </c>
      <c r="V182" s="40"/>
      <c r="W182" s="39"/>
      <c r="X182" s="39"/>
      <c r="Y182" s="39" t="s">
        <v>56</v>
      </c>
      <c r="Z182" s="48" t="s">
        <v>380</v>
      </c>
      <c r="AA182" s="58" t="s">
        <v>1968</v>
      </c>
      <c r="AB182" s="64" t="s">
        <v>2359</v>
      </c>
      <c r="AC182" s="50" t="s">
        <v>1829</v>
      </c>
      <c r="AD182" s="6" t="s">
        <v>1917</v>
      </c>
      <c r="AE182"/>
      <c r="AF182"/>
      <c r="AG182"/>
      <c r="AH182"/>
      <c r="AI182"/>
      <c r="AJ182"/>
      <c r="AK182"/>
    </row>
    <row r="183" spans="1:37" ht="70.5" customHeight="1" x14ac:dyDescent="0.4">
      <c r="A183" s="36">
        <v>182</v>
      </c>
      <c r="B183" s="37">
        <v>45535</v>
      </c>
      <c r="C183" s="37" t="s">
        <v>342</v>
      </c>
      <c r="D183" s="39">
        <v>32463577</v>
      </c>
      <c r="E183" s="39" t="s">
        <v>1211</v>
      </c>
      <c r="F183" s="40"/>
      <c r="G183" s="40" t="str">
        <f t="shared" si="6"/>
        <v xml:space="preserve">Melva Gutierrez Jiménez </v>
      </c>
      <c r="H183" s="39" t="s">
        <v>36</v>
      </c>
      <c r="I183" s="37">
        <v>18681</v>
      </c>
      <c r="J183" s="41">
        <f t="shared" si="7"/>
        <v>73</v>
      </c>
      <c r="K183" s="39" t="s">
        <v>48</v>
      </c>
      <c r="L183" s="39">
        <v>3113400388</v>
      </c>
      <c r="M183" s="39" t="s">
        <v>49</v>
      </c>
      <c r="N183" s="68" t="s">
        <v>1212</v>
      </c>
      <c r="O183" s="39" t="s">
        <v>51</v>
      </c>
      <c r="P183" s="5" t="s">
        <v>52</v>
      </c>
      <c r="Q183" s="39" t="s">
        <v>1213</v>
      </c>
      <c r="R183" s="39" t="s">
        <v>296</v>
      </c>
      <c r="S183" s="39" t="s">
        <v>157</v>
      </c>
      <c r="T183" s="39" t="s">
        <v>2360</v>
      </c>
      <c r="U183" s="39" t="s">
        <v>1851</v>
      </c>
      <c r="V183" s="40"/>
      <c r="W183" s="39"/>
      <c r="X183" s="58"/>
      <c r="Y183" s="39" t="s">
        <v>1832</v>
      </c>
      <c r="Z183" s="39"/>
      <c r="AA183" s="58"/>
      <c r="AB183" s="64"/>
      <c r="AC183" s="50" t="s">
        <v>1829</v>
      </c>
      <c r="AD183" s="6" t="s">
        <v>1917</v>
      </c>
      <c r="AE183"/>
      <c r="AF183"/>
      <c r="AG183"/>
      <c r="AH183"/>
      <c r="AI183"/>
      <c r="AJ183"/>
      <c r="AK183"/>
    </row>
    <row r="184" spans="1:37" ht="70.5" customHeight="1" x14ac:dyDescent="0.4">
      <c r="A184" s="36">
        <v>183</v>
      </c>
      <c r="B184" s="37">
        <v>45535</v>
      </c>
      <c r="C184" s="37" t="s">
        <v>342</v>
      </c>
      <c r="D184" s="39">
        <v>43742766</v>
      </c>
      <c r="E184" s="39" t="s">
        <v>1228</v>
      </c>
      <c r="F184" s="40"/>
      <c r="G184" s="40" t="str">
        <f t="shared" si="6"/>
        <v xml:space="preserve">Elcy de Jesús Rodríguez Carvajal </v>
      </c>
      <c r="H184" s="39" t="s">
        <v>36</v>
      </c>
      <c r="I184" s="37">
        <v>27030</v>
      </c>
      <c r="J184" s="41">
        <f t="shared" si="7"/>
        <v>50</v>
      </c>
      <c r="K184" s="39" t="s">
        <v>1831</v>
      </c>
      <c r="L184" s="39">
        <v>3194422091</v>
      </c>
      <c r="M184" s="39" t="s">
        <v>198</v>
      </c>
      <c r="N184" s="68" t="s">
        <v>1229</v>
      </c>
      <c r="O184" s="39" t="s">
        <v>51</v>
      </c>
      <c r="P184" s="39" t="s">
        <v>40</v>
      </c>
      <c r="Q184" s="39" t="s">
        <v>1230</v>
      </c>
      <c r="R184" s="39" t="s">
        <v>184</v>
      </c>
      <c r="S184" s="39" t="s">
        <v>131</v>
      </c>
      <c r="T184" s="39" t="s">
        <v>2361</v>
      </c>
      <c r="U184" s="39" t="s">
        <v>1851</v>
      </c>
      <c r="V184" s="40"/>
      <c r="W184" s="39"/>
      <c r="X184" s="58"/>
      <c r="Y184" s="39" t="s">
        <v>56</v>
      </c>
      <c r="Z184" s="48" t="s">
        <v>380</v>
      </c>
      <c r="AA184" s="58" t="s">
        <v>1964</v>
      </c>
      <c r="AB184" s="64" t="s">
        <v>2362</v>
      </c>
      <c r="AC184" s="50" t="s">
        <v>1829</v>
      </c>
      <c r="AD184" s="6" t="s">
        <v>1917</v>
      </c>
      <c r="AE184"/>
      <c r="AF184"/>
      <c r="AG184"/>
      <c r="AH184"/>
      <c r="AI184"/>
      <c r="AJ184"/>
      <c r="AK184"/>
    </row>
    <row r="185" spans="1:37" ht="70.5" customHeight="1" x14ac:dyDescent="0.4">
      <c r="A185" s="36">
        <v>184</v>
      </c>
      <c r="B185" s="37">
        <v>45535</v>
      </c>
      <c r="C185" s="37" t="s">
        <v>342</v>
      </c>
      <c r="D185" s="39">
        <v>42874604</v>
      </c>
      <c r="E185" s="39" t="s">
        <v>2363</v>
      </c>
      <c r="F185" s="40"/>
      <c r="G185" s="40" t="str">
        <f t="shared" si="6"/>
        <v xml:space="preserve">Olga Lucía Johnson Restrepo </v>
      </c>
      <c r="H185" s="39" t="s">
        <v>36</v>
      </c>
      <c r="I185" s="37">
        <v>22701</v>
      </c>
      <c r="J185" s="41">
        <f t="shared" si="7"/>
        <v>62</v>
      </c>
      <c r="K185" s="39" t="s">
        <v>1831</v>
      </c>
      <c r="L185" s="39">
        <v>3022465729</v>
      </c>
      <c r="M185" s="39" t="s">
        <v>68</v>
      </c>
      <c r="N185" s="51" t="s">
        <v>2364</v>
      </c>
      <c r="O185" s="39" t="s">
        <v>51</v>
      </c>
      <c r="P185" s="39" t="s">
        <v>40</v>
      </c>
      <c r="Q185" s="39" t="s">
        <v>2365</v>
      </c>
      <c r="R185" s="39" t="s">
        <v>1617</v>
      </c>
      <c r="S185" s="39" t="s">
        <v>157</v>
      </c>
      <c r="T185" s="39" t="s">
        <v>2366</v>
      </c>
      <c r="U185" s="39" t="s">
        <v>1837</v>
      </c>
      <c r="V185" s="40"/>
      <c r="W185" s="39"/>
      <c r="X185" s="39"/>
      <c r="Y185" s="39" t="s">
        <v>56</v>
      </c>
      <c r="Z185" s="39" t="s">
        <v>1840</v>
      </c>
      <c r="AA185" s="58" t="s">
        <v>1968</v>
      </c>
      <c r="AB185" s="64" t="s">
        <v>2367</v>
      </c>
      <c r="AC185" s="50" t="s">
        <v>1829</v>
      </c>
      <c r="AD185" s="6" t="s">
        <v>1917</v>
      </c>
      <c r="AE185"/>
      <c r="AF185"/>
      <c r="AG185"/>
      <c r="AH185"/>
      <c r="AI185"/>
      <c r="AJ185"/>
      <c r="AK185"/>
    </row>
    <row r="186" spans="1:37" ht="70.5" customHeight="1" x14ac:dyDescent="0.4">
      <c r="A186" s="36">
        <v>185</v>
      </c>
      <c r="B186" s="37">
        <v>45535</v>
      </c>
      <c r="C186" s="37" t="s">
        <v>342</v>
      </c>
      <c r="D186" s="39">
        <v>22039108</v>
      </c>
      <c r="E186" s="39" t="s">
        <v>1232</v>
      </c>
      <c r="F186" s="40"/>
      <c r="G186" s="40" t="str">
        <f t="shared" si="6"/>
        <v xml:space="preserve">Clara Emilia Cardona Gómez </v>
      </c>
      <c r="H186" s="39" t="s">
        <v>36</v>
      </c>
      <c r="I186" s="37">
        <v>14799</v>
      </c>
      <c r="J186" s="41">
        <f t="shared" si="7"/>
        <v>84</v>
      </c>
      <c r="K186" s="39" t="s">
        <v>1831</v>
      </c>
      <c r="L186" s="39"/>
      <c r="M186" s="39" t="s">
        <v>49</v>
      </c>
      <c r="N186" s="68" t="s">
        <v>1198</v>
      </c>
      <c r="O186" s="39" t="s">
        <v>143</v>
      </c>
      <c r="P186" s="39" t="s">
        <v>40</v>
      </c>
      <c r="Q186" s="39"/>
      <c r="R186" s="39" t="s">
        <v>184</v>
      </c>
      <c r="S186" s="39" t="s">
        <v>131</v>
      </c>
      <c r="T186" s="39" t="s">
        <v>2368</v>
      </c>
      <c r="U186" s="39" t="s">
        <v>1851</v>
      </c>
      <c r="V186" s="40"/>
      <c r="W186" s="39"/>
      <c r="X186" s="58"/>
      <c r="Y186" s="39" t="s">
        <v>1832</v>
      </c>
      <c r="Z186" s="39"/>
      <c r="AA186" s="58"/>
      <c r="AB186" s="64"/>
      <c r="AC186" s="50" t="s">
        <v>1829</v>
      </c>
      <c r="AD186" s="6" t="s">
        <v>1917</v>
      </c>
      <c r="AE186"/>
      <c r="AF186"/>
      <c r="AG186"/>
      <c r="AH186"/>
      <c r="AI186"/>
      <c r="AJ186"/>
      <c r="AK186"/>
    </row>
    <row r="187" spans="1:37" ht="70.5" customHeight="1" x14ac:dyDescent="0.4">
      <c r="A187" s="36">
        <v>186</v>
      </c>
      <c r="B187" s="37">
        <v>45535</v>
      </c>
      <c r="C187" s="37" t="s">
        <v>342</v>
      </c>
      <c r="D187" s="39">
        <v>43730979</v>
      </c>
      <c r="E187" s="39" t="s">
        <v>1239</v>
      </c>
      <c r="F187" s="40"/>
      <c r="G187" s="40" t="str">
        <f t="shared" si="6"/>
        <v xml:space="preserve">Mónica María Bedoya Alzate </v>
      </c>
      <c r="H187" s="39" t="s">
        <v>36</v>
      </c>
      <c r="I187" s="37">
        <v>26069</v>
      </c>
      <c r="J187" s="41">
        <f t="shared" si="7"/>
        <v>53</v>
      </c>
      <c r="K187" s="39" t="s">
        <v>276</v>
      </c>
      <c r="L187" s="39">
        <v>3116293497</v>
      </c>
      <c r="M187" s="39" t="s">
        <v>68</v>
      </c>
      <c r="N187" s="68" t="s">
        <v>1235</v>
      </c>
      <c r="O187" s="39" t="s">
        <v>51</v>
      </c>
      <c r="P187" s="5" t="s">
        <v>52</v>
      </c>
      <c r="Q187" s="39" t="s">
        <v>1240</v>
      </c>
      <c r="R187" s="39" t="s">
        <v>136</v>
      </c>
      <c r="S187" s="39" t="s">
        <v>131</v>
      </c>
      <c r="T187" s="39" t="s">
        <v>2369</v>
      </c>
      <c r="U187" s="39" t="s">
        <v>1851</v>
      </c>
      <c r="V187" s="40"/>
      <c r="W187" s="39"/>
      <c r="X187" s="58"/>
      <c r="Y187" s="39" t="s">
        <v>56</v>
      </c>
      <c r="Z187" s="48" t="s">
        <v>380</v>
      </c>
      <c r="AA187" s="58" t="s">
        <v>1964</v>
      </c>
      <c r="AB187" s="64" t="s">
        <v>2370</v>
      </c>
      <c r="AC187" s="50" t="s">
        <v>1829</v>
      </c>
      <c r="AD187" s="6" t="s">
        <v>1917</v>
      </c>
      <c r="AE187"/>
      <c r="AF187"/>
      <c r="AG187"/>
      <c r="AH187"/>
      <c r="AI187"/>
      <c r="AJ187"/>
      <c r="AK187"/>
    </row>
    <row r="188" spans="1:37" ht="70.5" customHeight="1" x14ac:dyDescent="0.4">
      <c r="A188" s="36">
        <v>187</v>
      </c>
      <c r="B188" s="37">
        <v>45535</v>
      </c>
      <c r="C188" s="37" t="s">
        <v>342</v>
      </c>
      <c r="D188" s="39">
        <v>43831509</v>
      </c>
      <c r="E188" s="39" t="s">
        <v>2371</v>
      </c>
      <c r="F188" s="40"/>
      <c r="G188" s="40" t="str">
        <f t="shared" si="6"/>
        <v xml:space="preserve">Beatriz Castaño Garcés </v>
      </c>
      <c r="H188" s="39" t="s">
        <v>36</v>
      </c>
      <c r="I188" s="37">
        <v>27753</v>
      </c>
      <c r="J188" s="41">
        <f t="shared" si="7"/>
        <v>48</v>
      </c>
      <c r="K188" s="39" t="s">
        <v>1831</v>
      </c>
      <c r="L188" s="39">
        <v>3052566245</v>
      </c>
      <c r="M188" s="39" t="s">
        <v>49</v>
      </c>
      <c r="N188" s="68" t="s">
        <v>2372</v>
      </c>
      <c r="O188" s="39" t="s">
        <v>247</v>
      </c>
      <c r="P188" s="5" t="s">
        <v>52</v>
      </c>
      <c r="Q188" s="39" t="s">
        <v>2373</v>
      </c>
      <c r="R188" s="39" t="s">
        <v>2374</v>
      </c>
      <c r="S188" s="39" t="s">
        <v>131</v>
      </c>
      <c r="T188" s="39" t="s">
        <v>2375</v>
      </c>
      <c r="U188" s="39" t="s">
        <v>1851</v>
      </c>
      <c r="V188" s="40"/>
      <c r="W188" s="39"/>
      <c r="X188" s="58"/>
      <c r="Y188" s="39" t="s">
        <v>56</v>
      </c>
      <c r="Z188" s="48" t="s">
        <v>380</v>
      </c>
      <c r="AA188" s="58" t="s">
        <v>2376</v>
      </c>
      <c r="AB188" s="64" t="s">
        <v>2377</v>
      </c>
      <c r="AC188" s="50" t="s">
        <v>1829</v>
      </c>
      <c r="AD188" s="6" t="s">
        <v>1917</v>
      </c>
      <c r="AE188"/>
      <c r="AF188"/>
      <c r="AG188"/>
      <c r="AH188"/>
      <c r="AI188"/>
      <c r="AJ188"/>
      <c r="AK188"/>
    </row>
    <row r="189" spans="1:37" ht="70.5" customHeight="1" x14ac:dyDescent="0.4">
      <c r="A189" s="36">
        <v>188</v>
      </c>
      <c r="B189" s="37">
        <v>45535</v>
      </c>
      <c r="C189" s="37" t="s">
        <v>342</v>
      </c>
      <c r="D189" s="39">
        <v>70164615</v>
      </c>
      <c r="E189" s="39" t="s">
        <v>1241</v>
      </c>
      <c r="F189" s="40"/>
      <c r="G189" s="40" t="str">
        <f t="shared" si="6"/>
        <v xml:space="preserve">Johnny Alexander Hernández Duque </v>
      </c>
      <c r="H189" s="39" t="s">
        <v>62</v>
      </c>
      <c r="I189" s="37">
        <v>26108</v>
      </c>
      <c r="J189" s="41">
        <f t="shared" si="7"/>
        <v>53</v>
      </c>
      <c r="K189" s="39" t="s">
        <v>263</v>
      </c>
      <c r="L189" s="39">
        <v>3117327977</v>
      </c>
      <c r="M189" s="39" t="s">
        <v>198</v>
      </c>
      <c r="N189" s="39"/>
      <c r="O189" s="39" t="s">
        <v>247</v>
      </c>
      <c r="P189" s="39" t="s">
        <v>40</v>
      </c>
      <c r="Q189" s="39" t="s">
        <v>1242</v>
      </c>
      <c r="R189" s="39" t="s">
        <v>870</v>
      </c>
      <c r="S189" s="39" t="s">
        <v>157</v>
      </c>
      <c r="T189" s="39" t="s">
        <v>1191</v>
      </c>
      <c r="U189" s="39" t="s">
        <v>1871</v>
      </c>
      <c r="V189" s="40"/>
      <c r="W189" s="39"/>
      <c r="X189" s="58"/>
      <c r="Y189" s="39" t="s">
        <v>1832</v>
      </c>
      <c r="Z189" s="39"/>
      <c r="AA189" s="58"/>
      <c r="AB189" s="64"/>
      <c r="AC189" s="50" t="s">
        <v>1838</v>
      </c>
      <c r="AD189" s="6" t="s">
        <v>2378</v>
      </c>
      <c r="AE189"/>
      <c r="AF189"/>
      <c r="AG189"/>
      <c r="AH189"/>
      <c r="AI189"/>
      <c r="AJ189"/>
      <c r="AK189"/>
    </row>
    <row r="190" spans="1:37" ht="70.5" customHeight="1" x14ac:dyDescent="0.4">
      <c r="A190" s="36">
        <v>189</v>
      </c>
      <c r="B190" s="37">
        <v>45535</v>
      </c>
      <c r="C190" s="37" t="s">
        <v>342</v>
      </c>
      <c r="D190" s="39">
        <v>32335153</v>
      </c>
      <c r="E190" s="39" t="s">
        <v>1245</v>
      </c>
      <c r="F190" s="40"/>
      <c r="G190" s="40" t="str">
        <f t="shared" si="6"/>
        <v xml:space="preserve">Alba Rocío Ortiz de Rodríguez </v>
      </c>
      <c r="H190" s="39" t="s">
        <v>36</v>
      </c>
      <c r="I190" s="37">
        <v>20785</v>
      </c>
      <c r="J190" s="41">
        <f t="shared" si="7"/>
        <v>67</v>
      </c>
      <c r="K190" s="39" t="s">
        <v>1831</v>
      </c>
      <c r="L190" s="39">
        <v>3206762288</v>
      </c>
      <c r="M190" s="39" t="s">
        <v>38</v>
      </c>
      <c r="N190" s="39"/>
      <c r="O190" s="39" t="s">
        <v>80</v>
      </c>
      <c r="P190" s="39" t="s">
        <v>40</v>
      </c>
      <c r="Q190" s="39" t="s">
        <v>1246</v>
      </c>
      <c r="R190" s="39" t="s">
        <v>1247</v>
      </c>
      <c r="S190" s="39" t="s">
        <v>131</v>
      </c>
      <c r="T190" s="39" t="s">
        <v>319</v>
      </c>
      <c r="U190" s="39" t="s">
        <v>1871</v>
      </c>
      <c r="V190" s="40"/>
      <c r="W190" s="39"/>
      <c r="X190" s="58"/>
      <c r="Y190" s="39" t="s">
        <v>1832</v>
      </c>
      <c r="Z190" s="39"/>
      <c r="AA190" s="58"/>
      <c r="AB190" s="64"/>
      <c r="AC190" s="50" t="s">
        <v>1838</v>
      </c>
      <c r="AD190" s="6" t="s">
        <v>2378</v>
      </c>
      <c r="AE190"/>
      <c r="AF190"/>
      <c r="AG190"/>
      <c r="AH190"/>
      <c r="AI190"/>
      <c r="AJ190"/>
      <c r="AK190"/>
    </row>
    <row r="191" spans="1:37" ht="70.5" customHeight="1" x14ac:dyDescent="0.4">
      <c r="A191" s="36">
        <v>190</v>
      </c>
      <c r="B191" s="37">
        <v>45535</v>
      </c>
      <c r="C191" s="37" t="s">
        <v>342</v>
      </c>
      <c r="D191" s="39">
        <v>1036613919</v>
      </c>
      <c r="E191" s="39" t="s">
        <v>1250</v>
      </c>
      <c r="F191" s="40"/>
      <c r="G191" s="40" t="str">
        <f t="shared" si="6"/>
        <v xml:space="preserve">Alex Arenas Guzmán </v>
      </c>
      <c r="H191" s="39" t="s">
        <v>62</v>
      </c>
      <c r="I191" s="37">
        <v>32220</v>
      </c>
      <c r="J191" s="41">
        <f t="shared" si="7"/>
        <v>36</v>
      </c>
      <c r="K191" s="39" t="s">
        <v>74</v>
      </c>
      <c r="L191" s="39">
        <v>3128095083</v>
      </c>
      <c r="M191" s="39" t="s">
        <v>198</v>
      </c>
      <c r="N191" s="68" t="s">
        <v>1251</v>
      </c>
      <c r="O191" s="39" t="s">
        <v>51</v>
      </c>
      <c r="P191" s="39" t="s">
        <v>40</v>
      </c>
      <c r="Q191" s="39" t="s">
        <v>1252</v>
      </c>
      <c r="R191" s="39" t="s">
        <v>184</v>
      </c>
      <c r="S191" s="39" t="s">
        <v>131</v>
      </c>
      <c r="T191" s="39" t="s">
        <v>2379</v>
      </c>
      <c r="U191" s="39" t="s">
        <v>1837</v>
      </c>
      <c r="V191" s="40"/>
      <c r="W191" s="39"/>
      <c r="X191" s="58"/>
      <c r="Y191" s="39" t="s">
        <v>1828</v>
      </c>
      <c r="Z191" s="39"/>
      <c r="AA191" s="58" t="s">
        <v>1964</v>
      </c>
      <c r="AB191" s="64" t="s">
        <v>2380</v>
      </c>
      <c r="AC191" s="50" t="s">
        <v>1838</v>
      </c>
      <c r="AD191" s="6" t="s">
        <v>2378</v>
      </c>
      <c r="AE191"/>
      <c r="AF191"/>
      <c r="AG191"/>
      <c r="AH191"/>
      <c r="AI191"/>
      <c r="AJ191"/>
      <c r="AK191"/>
    </row>
    <row r="192" spans="1:37" ht="70.5" customHeight="1" x14ac:dyDescent="0.4">
      <c r="A192" s="36">
        <v>191</v>
      </c>
      <c r="B192" s="37">
        <v>45535</v>
      </c>
      <c r="C192" s="37" t="s">
        <v>342</v>
      </c>
      <c r="D192" s="39">
        <v>21562671</v>
      </c>
      <c r="E192" s="39" t="s">
        <v>1255</v>
      </c>
      <c r="F192" s="40"/>
      <c r="G192" s="40" t="str">
        <f t="shared" si="6"/>
        <v xml:space="preserve">Jennifer Estrada Correa </v>
      </c>
      <c r="H192" s="39" t="s">
        <v>36</v>
      </c>
      <c r="I192" s="37">
        <v>31445</v>
      </c>
      <c r="J192" s="41">
        <f t="shared" si="7"/>
        <v>38</v>
      </c>
      <c r="K192" s="39" t="s">
        <v>74</v>
      </c>
      <c r="L192" s="39">
        <v>3002768851</v>
      </c>
      <c r="M192" s="39" t="s">
        <v>198</v>
      </c>
      <c r="N192" s="68" t="s">
        <v>1256</v>
      </c>
      <c r="O192" s="39" t="s">
        <v>51</v>
      </c>
      <c r="P192" s="5" t="s">
        <v>52</v>
      </c>
      <c r="Q192" s="39" t="s">
        <v>1252</v>
      </c>
      <c r="R192" s="39" t="s">
        <v>184</v>
      </c>
      <c r="S192" s="39" t="s">
        <v>131</v>
      </c>
      <c r="T192" s="39" t="s">
        <v>2092</v>
      </c>
      <c r="U192" s="39" t="s">
        <v>1837</v>
      </c>
      <c r="V192" s="40"/>
      <c r="W192" s="39"/>
      <c r="X192" s="58"/>
      <c r="Y192" s="39" t="s">
        <v>1832</v>
      </c>
      <c r="Z192" s="39"/>
      <c r="AA192" s="58"/>
      <c r="AB192" s="64"/>
      <c r="AC192" s="50" t="s">
        <v>1838</v>
      </c>
      <c r="AD192" s="6" t="s">
        <v>2378</v>
      </c>
      <c r="AE192"/>
      <c r="AF192"/>
      <c r="AG192"/>
      <c r="AH192"/>
      <c r="AI192"/>
      <c r="AJ192"/>
      <c r="AK192"/>
    </row>
    <row r="193" spans="1:37" ht="70.5" customHeight="1" x14ac:dyDescent="0.4">
      <c r="A193" s="36">
        <v>192</v>
      </c>
      <c r="B193" s="37">
        <v>45535</v>
      </c>
      <c r="C193" s="37" t="s">
        <v>342</v>
      </c>
      <c r="D193" s="39">
        <v>42872844</v>
      </c>
      <c r="E193" s="39" t="s">
        <v>1258</v>
      </c>
      <c r="F193" s="40"/>
      <c r="G193" s="40" t="str">
        <f t="shared" si="6"/>
        <v xml:space="preserve">María Sonia Toro Vélez </v>
      </c>
      <c r="H193" s="39" t="s">
        <v>36</v>
      </c>
      <c r="I193" s="37">
        <v>21274</v>
      </c>
      <c r="J193" s="41">
        <f t="shared" si="7"/>
        <v>66</v>
      </c>
      <c r="K193" s="39" t="s">
        <v>1831</v>
      </c>
      <c r="L193" s="39">
        <v>3206343424</v>
      </c>
      <c r="M193" s="39" t="s">
        <v>198</v>
      </c>
      <c r="N193" s="51" t="s">
        <v>1259</v>
      </c>
      <c r="O193" s="39" t="s">
        <v>143</v>
      </c>
      <c r="P193" s="5" t="s">
        <v>52</v>
      </c>
      <c r="Q193" s="39" t="s">
        <v>1260</v>
      </c>
      <c r="R193" s="39" t="s">
        <v>1098</v>
      </c>
      <c r="S193" s="39" t="s">
        <v>131</v>
      </c>
      <c r="T193" s="39" t="s">
        <v>2381</v>
      </c>
      <c r="U193" s="39" t="s">
        <v>1837</v>
      </c>
      <c r="V193" s="40"/>
      <c r="W193" s="39"/>
      <c r="X193" s="58"/>
      <c r="Y193" s="39" t="s">
        <v>1832</v>
      </c>
      <c r="Z193" s="39"/>
      <c r="AA193" s="58"/>
      <c r="AB193" s="64"/>
      <c r="AC193" s="50" t="s">
        <v>1838</v>
      </c>
      <c r="AD193" s="6" t="s">
        <v>2378</v>
      </c>
      <c r="AE193"/>
      <c r="AF193"/>
      <c r="AG193"/>
      <c r="AH193"/>
      <c r="AI193"/>
      <c r="AJ193"/>
      <c r="AK193"/>
    </row>
    <row r="194" spans="1:37" ht="70.5" customHeight="1" x14ac:dyDescent="0.4">
      <c r="A194" s="36">
        <v>193</v>
      </c>
      <c r="B194" s="37">
        <v>45535</v>
      </c>
      <c r="C194" s="37" t="s">
        <v>342</v>
      </c>
      <c r="D194" s="39">
        <v>70566345</v>
      </c>
      <c r="E194" s="39" t="s">
        <v>1261</v>
      </c>
      <c r="F194" s="40"/>
      <c r="G194" s="40" t="str">
        <f t="shared" si="6"/>
        <v xml:space="preserve">José Manuel Montoya Calderón </v>
      </c>
      <c r="H194" s="39" t="s">
        <v>62</v>
      </c>
      <c r="I194" s="37">
        <v>24185</v>
      </c>
      <c r="J194" s="41">
        <f t="shared" si="7"/>
        <v>58</v>
      </c>
      <c r="K194" s="39" t="s">
        <v>63</v>
      </c>
      <c r="L194" s="39">
        <v>3207301346</v>
      </c>
      <c r="M194" s="39" t="s">
        <v>79</v>
      </c>
      <c r="N194" s="51" t="s">
        <v>1262</v>
      </c>
      <c r="O194" s="39" t="s">
        <v>51</v>
      </c>
      <c r="P194" s="39" t="s">
        <v>40</v>
      </c>
      <c r="Q194" s="39" t="s">
        <v>1263</v>
      </c>
      <c r="R194" s="39" t="s">
        <v>318</v>
      </c>
      <c r="S194" s="39" t="s">
        <v>331</v>
      </c>
      <c r="T194" s="39" t="s">
        <v>2382</v>
      </c>
      <c r="U194" s="39" t="s">
        <v>1837</v>
      </c>
      <c r="V194" s="40"/>
      <c r="W194" s="39"/>
      <c r="X194" s="58"/>
      <c r="Y194" s="39" t="s">
        <v>1828</v>
      </c>
      <c r="Z194" s="39"/>
      <c r="AA194" s="58" t="s">
        <v>2146</v>
      </c>
      <c r="AB194" s="64" t="s">
        <v>2383</v>
      </c>
      <c r="AC194" s="50" t="s">
        <v>1838</v>
      </c>
      <c r="AD194" s="6" t="s">
        <v>2378</v>
      </c>
      <c r="AE194"/>
      <c r="AF194"/>
      <c r="AG194"/>
      <c r="AH194"/>
      <c r="AI194"/>
      <c r="AJ194"/>
      <c r="AK194"/>
    </row>
    <row r="195" spans="1:37" ht="70.5" customHeight="1" x14ac:dyDescent="0.4">
      <c r="A195" s="36">
        <v>194</v>
      </c>
      <c r="B195" s="37">
        <v>45535</v>
      </c>
      <c r="C195" s="37" t="s">
        <v>342</v>
      </c>
      <c r="D195" s="39">
        <v>71580458</v>
      </c>
      <c r="E195" s="39" t="s">
        <v>1266</v>
      </c>
      <c r="F195" s="40"/>
      <c r="G195" s="40" t="str">
        <f t="shared" si="6"/>
        <v xml:space="preserve">Orlando de Jesús Tavera López </v>
      </c>
      <c r="H195" s="39" t="s">
        <v>62</v>
      </c>
      <c r="I195" s="37">
        <v>21928</v>
      </c>
      <c r="J195" s="41">
        <f t="shared" si="7"/>
        <v>64</v>
      </c>
      <c r="K195" s="39" t="s">
        <v>48</v>
      </c>
      <c r="L195" s="39">
        <v>3193924229</v>
      </c>
      <c r="M195" s="39" t="s">
        <v>1174</v>
      </c>
      <c r="N195" s="68" t="s">
        <v>1267</v>
      </c>
      <c r="O195" s="39" t="s">
        <v>51</v>
      </c>
      <c r="P195" s="5" t="s">
        <v>52</v>
      </c>
      <c r="Q195" s="39"/>
      <c r="R195" s="39" t="s">
        <v>1056</v>
      </c>
      <c r="S195" s="39" t="s">
        <v>131</v>
      </c>
      <c r="T195" s="39" t="s">
        <v>2384</v>
      </c>
      <c r="U195" s="39" t="s">
        <v>1837</v>
      </c>
      <c r="V195" s="40"/>
      <c r="W195" s="39"/>
      <c r="X195" s="58"/>
      <c r="Y195" s="39" t="s">
        <v>1832</v>
      </c>
      <c r="Z195" s="39"/>
      <c r="AA195" s="58"/>
      <c r="AB195" s="64"/>
      <c r="AC195" s="50" t="s">
        <v>1838</v>
      </c>
      <c r="AD195" s="6" t="s">
        <v>2378</v>
      </c>
      <c r="AE195"/>
      <c r="AF195"/>
      <c r="AG195"/>
      <c r="AH195"/>
      <c r="AI195"/>
      <c r="AJ195"/>
      <c r="AK195"/>
    </row>
    <row r="196" spans="1:37" ht="70.5" customHeight="1" x14ac:dyDescent="0.4">
      <c r="A196" s="36">
        <v>195</v>
      </c>
      <c r="B196" s="37">
        <v>45535</v>
      </c>
      <c r="C196" s="37" t="s">
        <v>342</v>
      </c>
      <c r="D196" s="39">
        <v>43731171</v>
      </c>
      <c r="E196" s="39" t="s">
        <v>1268</v>
      </c>
      <c r="F196" s="40"/>
      <c r="G196" s="40" t="str">
        <f t="shared" si="6"/>
        <v xml:space="preserve">Claudia Patricia Cano Espinosa </v>
      </c>
      <c r="H196" s="39" t="s">
        <v>36</v>
      </c>
      <c r="I196" s="37">
        <v>26051</v>
      </c>
      <c r="J196" s="41">
        <f t="shared" si="7"/>
        <v>53</v>
      </c>
      <c r="K196" s="39" t="s">
        <v>63</v>
      </c>
      <c r="L196" s="39"/>
      <c r="M196" s="39" t="s">
        <v>68</v>
      </c>
      <c r="N196" s="68" t="s">
        <v>1198</v>
      </c>
      <c r="O196" s="39" t="s">
        <v>143</v>
      </c>
      <c r="P196" s="39" t="s">
        <v>40</v>
      </c>
      <c r="Q196" s="39"/>
      <c r="R196" s="39" t="s">
        <v>1269</v>
      </c>
      <c r="S196" s="39"/>
      <c r="T196" s="39" t="s">
        <v>152</v>
      </c>
      <c r="U196" s="39" t="s">
        <v>1871</v>
      </c>
      <c r="V196" s="40"/>
      <c r="W196" s="39"/>
      <c r="X196" s="58"/>
      <c r="Y196" s="39" t="s">
        <v>1832</v>
      </c>
      <c r="Z196" s="39"/>
      <c r="AA196" s="58"/>
      <c r="AB196" s="64"/>
      <c r="AC196" s="50" t="s">
        <v>1838</v>
      </c>
      <c r="AD196" s="6" t="s">
        <v>2378</v>
      </c>
      <c r="AE196"/>
      <c r="AF196"/>
      <c r="AG196"/>
      <c r="AH196"/>
      <c r="AI196"/>
      <c r="AJ196"/>
      <c r="AK196"/>
    </row>
    <row r="197" spans="1:37" ht="70.5" customHeight="1" x14ac:dyDescent="0.4">
      <c r="A197" s="36">
        <v>196</v>
      </c>
      <c r="B197" s="37">
        <v>45535</v>
      </c>
      <c r="C197" s="37" t="s">
        <v>342</v>
      </c>
      <c r="D197" s="39">
        <v>39296272</v>
      </c>
      <c r="E197" s="39" t="s">
        <v>1271</v>
      </c>
      <c r="F197" s="40"/>
      <c r="G197" s="40" t="str">
        <f t="shared" si="6"/>
        <v xml:space="preserve">Neila Montes de Fonseca </v>
      </c>
      <c r="H197" s="39" t="s">
        <v>36</v>
      </c>
      <c r="I197" s="37">
        <v>19107</v>
      </c>
      <c r="J197" s="41">
        <f t="shared" si="7"/>
        <v>72</v>
      </c>
      <c r="K197" s="39" t="s">
        <v>48</v>
      </c>
      <c r="L197" s="39">
        <v>3005776066</v>
      </c>
      <c r="M197" s="39" t="s">
        <v>38</v>
      </c>
      <c r="N197" s="68" t="s">
        <v>1272</v>
      </c>
      <c r="O197" s="39" t="s">
        <v>51</v>
      </c>
      <c r="P197" s="5" t="s">
        <v>52</v>
      </c>
      <c r="Q197" s="39" t="s">
        <v>1273</v>
      </c>
      <c r="R197" s="39" t="s">
        <v>985</v>
      </c>
      <c r="S197" s="39" t="s">
        <v>157</v>
      </c>
      <c r="T197" s="39" t="s">
        <v>2385</v>
      </c>
      <c r="U197" s="39" t="s">
        <v>1837</v>
      </c>
      <c r="V197" s="40"/>
      <c r="W197" s="39"/>
      <c r="X197" s="39"/>
      <c r="Y197" s="39" t="s">
        <v>1828</v>
      </c>
      <c r="Z197" s="39"/>
      <c r="AA197" s="58" t="s">
        <v>1968</v>
      </c>
      <c r="AB197" s="64" t="s">
        <v>2386</v>
      </c>
      <c r="AC197" s="50" t="s">
        <v>1838</v>
      </c>
      <c r="AD197" s="6" t="s">
        <v>2378</v>
      </c>
      <c r="AE197"/>
      <c r="AF197"/>
      <c r="AG197"/>
      <c r="AH197"/>
      <c r="AI197"/>
      <c r="AJ197"/>
      <c r="AK197"/>
    </row>
    <row r="198" spans="1:37" ht="70.5" customHeight="1" x14ac:dyDescent="0.4">
      <c r="A198" s="36">
        <v>197</v>
      </c>
      <c r="B198" s="37">
        <v>45535</v>
      </c>
      <c r="C198" s="37" t="s">
        <v>342</v>
      </c>
      <c r="D198" s="39">
        <v>71339768</v>
      </c>
      <c r="E198" s="39" t="s">
        <v>1274</v>
      </c>
      <c r="F198" s="40"/>
      <c r="G198" s="40" t="str">
        <f t="shared" si="6"/>
        <v xml:space="preserve">Jhony Fonseca Montes </v>
      </c>
      <c r="H198" s="39" t="s">
        <v>62</v>
      </c>
      <c r="I198" s="37">
        <v>28929</v>
      </c>
      <c r="J198" s="41">
        <f t="shared" si="7"/>
        <v>45</v>
      </c>
      <c r="K198" s="39" t="s">
        <v>74</v>
      </c>
      <c r="L198" s="39">
        <v>3002263582</v>
      </c>
      <c r="M198" s="39" t="s">
        <v>79</v>
      </c>
      <c r="N198" s="68" t="s">
        <v>1275</v>
      </c>
      <c r="O198" s="39" t="s">
        <v>51</v>
      </c>
      <c r="P198" s="39" t="s">
        <v>40</v>
      </c>
      <c r="Q198" s="39" t="s">
        <v>1273</v>
      </c>
      <c r="R198" s="39" t="s">
        <v>985</v>
      </c>
      <c r="S198" s="39" t="s">
        <v>157</v>
      </c>
      <c r="T198" s="39" t="s">
        <v>2382</v>
      </c>
      <c r="U198" s="39" t="s">
        <v>1837</v>
      </c>
      <c r="V198" s="40"/>
      <c r="W198" s="39"/>
      <c r="X198" s="58"/>
      <c r="Y198" s="39" t="s">
        <v>1832</v>
      </c>
      <c r="Z198" s="39"/>
      <c r="AA198" s="58"/>
      <c r="AB198" s="64"/>
      <c r="AC198" s="50" t="s">
        <v>1838</v>
      </c>
      <c r="AD198" s="6" t="s">
        <v>2378</v>
      </c>
      <c r="AE198"/>
      <c r="AF198"/>
      <c r="AG198"/>
      <c r="AH198"/>
      <c r="AI198"/>
      <c r="AJ198"/>
      <c r="AK198"/>
    </row>
    <row r="199" spans="1:37" ht="70.5" customHeight="1" x14ac:dyDescent="0.4">
      <c r="A199" s="36">
        <v>198</v>
      </c>
      <c r="B199" s="37">
        <v>45535</v>
      </c>
      <c r="C199" s="37" t="s">
        <v>342</v>
      </c>
      <c r="D199" s="39">
        <v>42874696</v>
      </c>
      <c r="E199" s="39" t="s">
        <v>1277</v>
      </c>
      <c r="F199" s="40"/>
      <c r="G199" s="40" t="str">
        <f t="shared" si="6"/>
        <v xml:space="preserve">Luz Stella Orozco Ochoa </v>
      </c>
      <c r="H199" s="39" t="s">
        <v>36</v>
      </c>
      <c r="I199" s="37">
        <v>22784</v>
      </c>
      <c r="J199" s="41">
        <f t="shared" si="7"/>
        <v>62</v>
      </c>
      <c r="K199" s="39" t="s">
        <v>180</v>
      </c>
      <c r="L199" s="39">
        <v>3176226555</v>
      </c>
      <c r="M199" s="39" t="s">
        <v>49</v>
      </c>
      <c r="N199" s="68" t="s">
        <v>1278</v>
      </c>
      <c r="O199" s="39" t="s">
        <v>80</v>
      </c>
      <c r="P199" s="5" t="s">
        <v>52</v>
      </c>
      <c r="Q199" s="39" t="s">
        <v>1279</v>
      </c>
      <c r="R199" s="39" t="s">
        <v>649</v>
      </c>
      <c r="S199" s="39" t="s">
        <v>131</v>
      </c>
      <c r="T199" s="39" t="s">
        <v>2387</v>
      </c>
      <c r="U199" s="39" t="s">
        <v>1871</v>
      </c>
      <c r="V199" s="40"/>
      <c r="W199" s="39"/>
      <c r="X199" s="58"/>
      <c r="Y199" s="39" t="s">
        <v>1832</v>
      </c>
      <c r="Z199" s="39"/>
      <c r="AA199" s="58"/>
      <c r="AB199" s="64"/>
      <c r="AC199" s="50" t="s">
        <v>1838</v>
      </c>
      <c r="AD199" s="6" t="s">
        <v>2378</v>
      </c>
      <c r="AE199"/>
      <c r="AF199"/>
      <c r="AG199"/>
      <c r="AH199"/>
      <c r="AI199"/>
      <c r="AJ199"/>
      <c r="AK199"/>
    </row>
    <row r="200" spans="1:37" ht="70.5" customHeight="1" x14ac:dyDescent="0.4">
      <c r="A200" s="36">
        <v>199</v>
      </c>
      <c r="B200" s="37">
        <v>45535</v>
      </c>
      <c r="C200" s="37" t="s">
        <v>342</v>
      </c>
      <c r="D200" s="39">
        <v>1037646010</v>
      </c>
      <c r="E200" s="39" t="s">
        <v>1281</v>
      </c>
      <c r="F200" s="40"/>
      <c r="G200" s="40" t="str">
        <f t="shared" si="6"/>
        <v xml:space="preserve">María Isabel Martínez Orozco </v>
      </c>
      <c r="H200" s="39" t="s">
        <v>36</v>
      </c>
      <c r="I200" s="37">
        <v>35006</v>
      </c>
      <c r="J200" s="41">
        <f t="shared" si="7"/>
        <v>28</v>
      </c>
      <c r="K200" s="39" t="s">
        <v>180</v>
      </c>
      <c r="L200" s="39">
        <v>3046771212</v>
      </c>
      <c r="M200" s="39" t="s">
        <v>49</v>
      </c>
      <c r="N200" s="68" t="s">
        <v>1282</v>
      </c>
      <c r="O200" s="39" t="s">
        <v>1283</v>
      </c>
      <c r="P200" s="39" t="s">
        <v>218</v>
      </c>
      <c r="Q200" s="39" t="s">
        <v>1279</v>
      </c>
      <c r="R200" s="39" t="s">
        <v>649</v>
      </c>
      <c r="S200" s="39" t="s">
        <v>131</v>
      </c>
      <c r="T200" s="39" t="s">
        <v>2388</v>
      </c>
      <c r="U200" s="39" t="s">
        <v>1837</v>
      </c>
      <c r="V200" s="40"/>
      <c r="W200" s="39"/>
      <c r="X200" s="58"/>
      <c r="Y200" s="39" t="s">
        <v>56</v>
      </c>
      <c r="Z200" s="39" t="s">
        <v>1840</v>
      </c>
      <c r="AA200" s="58" t="s">
        <v>2173</v>
      </c>
      <c r="AB200" s="64" t="s">
        <v>2389</v>
      </c>
      <c r="AC200" s="50" t="s">
        <v>1838</v>
      </c>
      <c r="AD200" s="6" t="s">
        <v>2378</v>
      </c>
      <c r="AE200"/>
      <c r="AF200"/>
      <c r="AG200"/>
      <c r="AH200"/>
      <c r="AI200"/>
      <c r="AJ200"/>
      <c r="AK200"/>
    </row>
    <row r="201" spans="1:37" ht="70.5" customHeight="1" x14ac:dyDescent="0.4">
      <c r="A201" s="36">
        <v>200</v>
      </c>
      <c r="B201" s="37">
        <v>45549</v>
      </c>
      <c r="C201" s="37" t="s">
        <v>291</v>
      </c>
      <c r="D201" s="39">
        <v>70094384</v>
      </c>
      <c r="E201" s="39" t="s">
        <v>1285</v>
      </c>
      <c r="F201" s="39" t="s">
        <v>1286</v>
      </c>
      <c r="G201" s="40" t="str">
        <f>E201 &amp; " " &amp; F201</f>
        <v>Francisco Javier  Espinosa Benjumea</v>
      </c>
      <c r="H201" s="39" t="s">
        <v>62</v>
      </c>
      <c r="I201" s="37">
        <v>21054</v>
      </c>
      <c r="J201" s="41">
        <f>DATEDIF(I201,B201,"Y")</f>
        <v>67</v>
      </c>
      <c r="K201" s="39" t="s">
        <v>48</v>
      </c>
      <c r="L201" s="39">
        <v>3042838043</v>
      </c>
      <c r="M201" s="39" t="s">
        <v>720</v>
      </c>
      <c r="N201" s="39" t="s">
        <v>2390</v>
      </c>
      <c r="O201" s="39" t="s">
        <v>51</v>
      </c>
      <c r="P201" s="39" t="s">
        <v>52</v>
      </c>
      <c r="Q201" s="39" t="s">
        <v>1288</v>
      </c>
      <c r="R201" s="39" t="s">
        <v>296</v>
      </c>
      <c r="S201" s="39" t="s">
        <v>131</v>
      </c>
      <c r="T201" s="40" t="s">
        <v>1626</v>
      </c>
      <c r="U201" s="39" t="s">
        <v>1827</v>
      </c>
      <c r="V201" s="40"/>
      <c r="W201" s="39" t="s">
        <v>2271</v>
      </c>
      <c r="X201" s="40"/>
      <c r="Y201" s="39" t="s">
        <v>1828</v>
      </c>
      <c r="Z201" s="39"/>
      <c r="AA201" s="58" t="s">
        <v>2146</v>
      </c>
      <c r="AB201" s="62" t="s">
        <v>2391</v>
      </c>
      <c r="AC201" s="50" t="s">
        <v>1838</v>
      </c>
      <c r="AD201" s="6" t="s">
        <v>2132</v>
      </c>
      <c r="AE201" s="70"/>
      <c r="AF201"/>
      <c r="AG201"/>
      <c r="AH201"/>
      <c r="AI201"/>
      <c r="AJ201"/>
      <c r="AK201"/>
    </row>
    <row r="202" spans="1:37" ht="70.5" customHeight="1" x14ac:dyDescent="0.4">
      <c r="A202" s="36">
        <v>201</v>
      </c>
      <c r="B202" s="37">
        <v>45549</v>
      </c>
      <c r="C202" s="37" t="s">
        <v>291</v>
      </c>
      <c r="D202" s="39">
        <v>42821622</v>
      </c>
      <c r="E202" s="39" t="s">
        <v>1291</v>
      </c>
      <c r="F202" s="39" t="s">
        <v>1292</v>
      </c>
      <c r="G202" s="40" t="str">
        <f t="shared" ref="G202:G265" si="8">E202 &amp; " " &amp; F202</f>
        <v>Rosalba Cano Rojas</v>
      </c>
      <c r="H202" s="39" t="s">
        <v>36</v>
      </c>
      <c r="I202" s="37">
        <v>22747</v>
      </c>
      <c r="J202" s="41">
        <f t="shared" ref="J202:J265" si="9">DATEDIF(I202,B202,"Y")</f>
        <v>62</v>
      </c>
      <c r="K202" s="39" t="s">
        <v>1831</v>
      </c>
      <c r="L202" s="39">
        <v>36024311759</v>
      </c>
      <c r="M202" s="39" t="s">
        <v>720</v>
      </c>
      <c r="N202" s="39" t="s">
        <v>1293</v>
      </c>
      <c r="O202" s="39" t="s">
        <v>51</v>
      </c>
      <c r="P202" s="39" t="s">
        <v>40</v>
      </c>
      <c r="Q202" s="39" t="s">
        <v>1294</v>
      </c>
      <c r="R202" s="39" t="s">
        <v>291</v>
      </c>
      <c r="S202" s="39" t="s">
        <v>131</v>
      </c>
      <c r="T202" s="40" t="s">
        <v>1626</v>
      </c>
      <c r="U202" s="39" t="s">
        <v>1837</v>
      </c>
      <c r="V202" s="40"/>
      <c r="W202" s="39" t="s">
        <v>949</v>
      </c>
      <c r="X202" s="40"/>
      <c r="Y202" s="39" t="s">
        <v>1832</v>
      </c>
      <c r="Z202" s="39"/>
      <c r="AA202" s="58" t="s">
        <v>1968</v>
      </c>
      <c r="AB202" s="62" t="s">
        <v>2392</v>
      </c>
      <c r="AC202" s="50" t="s">
        <v>1838</v>
      </c>
      <c r="AD202" s="6" t="s">
        <v>2132</v>
      </c>
    </row>
    <row r="203" spans="1:37" ht="70.5" customHeight="1" x14ac:dyDescent="0.4">
      <c r="A203" s="36">
        <v>202</v>
      </c>
      <c r="B203" s="37">
        <v>45549</v>
      </c>
      <c r="C203" s="37" t="s">
        <v>291</v>
      </c>
      <c r="D203" s="39">
        <v>42882006</v>
      </c>
      <c r="E203" s="39" t="s">
        <v>1297</v>
      </c>
      <c r="F203" s="39" t="s">
        <v>1298</v>
      </c>
      <c r="G203" s="40" t="str">
        <f t="shared" si="8"/>
        <v>Rosa Analida Gallego Hincapié</v>
      </c>
      <c r="H203" s="39" t="s">
        <v>36</v>
      </c>
      <c r="I203" s="37">
        <v>22564</v>
      </c>
      <c r="J203" s="41">
        <f t="shared" si="9"/>
        <v>62</v>
      </c>
      <c r="K203" s="39" t="s">
        <v>74</v>
      </c>
      <c r="L203" s="39">
        <v>3241824222</v>
      </c>
      <c r="M203" s="39" t="s">
        <v>729</v>
      </c>
      <c r="N203" s="39" t="s">
        <v>1299</v>
      </c>
      <c r="O203" s="39" t="s">
        <v>143</v>
      </c>
      <c r="P203" s="39" t="s">
        <v>40</v>
      </c>
      <c r="Q203" s="39" t="s">
        <v>1300</v>
      </c>
      <c r="R203" s="39" t="s">
        <v>1301</v>
      </c>
      <c r="S203" s="39" t="s">
        <v>126</v>
      </c>
      <c r="T203" s="40" t="s">
        <v>2393</v>
      </c>
      <c r="U203" s="39" t="s">
        <v>1837</v>
      </c>
      <c r="V203" s="40"/>
      <c r="W203" s="39" t="s">
        <v>2271</v>
      </c>
      <c r="X203" s="40"/>
      <c r="Y203" s="39" t="s">
        <v>56</v>
      </c>
      <c r="Z203" s="39" t="s">
        <v>1840</v>
      </c>
      <c r="AA203" s="58" t="s">
        <v>1968</v>
      </c>
      <c r="AB203" s="62" t="s">
        <v>2394</v>
      </c>
      <c r="AC203" s="50" t="s">
        <v>1838</v>
      </c>
      <c r="AD203" s="6" t="s">
        <v>2132</v>
      </c>
    </row>
    <row r="204" spans="1:37" ht="70.5" customHeight="1" x14ac:dyDescent="0.4">
      <c r="A204" s="36">
        <v>203</v>
      </c>
      <c r="B204" s="37">
        <v>45549</v>
      </c>
      <c r="C204" s="37" t="s">
        <v>291</v>
      </c>
      <c r="D204" s="39">
        <v>22210329</v>
      </c>
      <c r="E204" s="39" t="s">
        <v>1312</v>
      </c>
      <c r="F204" s="39" t="s">
        <v>1313</v>
      </c>
      <c r="G204" s="40" t="str">
        <f t="shared" si="8"/>
        <v>María Luz Amparo Monsalve Zea</v>
      </c>
      <c r="H204" s="39" t="s">
        <v>36</v>
      </c>
      <c r="I204" s="37">
        <v>22303</v>
      </c>
      <c r="J204" s="41">
        <f t="shared" si="9"/>
        <v>63</v>
      </c>
      <c r="K204" s="39" t="s">
        <v>48</v>
      </c>
      <c r="L204" s="39">
        <v>3002016776</v>
      </c>
      <c r="M204" s="39" t="s">
        <v>720</v>
      </c>
      <c r="N204" s="68" t="s">
        <v>1314</v>
      </c>
      <c r="O204" s="39" t="s">
        <v>51</v>
      </c>
      <c r="P204" s="39" t="s">
        <v>52</v>
      </c>
      <c r="Q204" s="39" t="s">
        <v>1315</v>
      </c>
      <c r="R204" s="39" t="s">
        <v>1009</v>
      </c>
      <c r="S204" s="39" t="s">
        <v>331</v>
      </c>
      <c r="T204" s="40" t="s">
        <v>2395</v>
      </c>
      <c r="U204" s="39" t="s">
        <v>1837</v>
      </c>
      <c r="V204" s="40"/>
      <c r="W204" s="39" t="s">
        <v>949</v>
      </c>
      <c r="X204" s="40"/>
      <c r="Y204" s="39" t="s">
        <v>1832</v>
      </c>
      <c r="Z204" s="39"/>
      <c r="AA204" s="58" t="s">
        <v>1968</v>
      </c>
      <c r="AB204" s="62" t="s">
        <v>2396</v>
      </c>
      <c r="AC204" s="50" t="s">
        <v>1838</v>
      </c>
      <c r="AD204" s="6" t="s">
        <v>2132</v>
      </c>
    </row>
    <row r="205" spans="1:37" ht="70.5" customHeight="1" x14ac:dyDescent="0.4">
      <c r="A205" s="36">
        <v>204</v>
      </c>
      <c r="B205" s="37">
        <v>45549</v>
      </c>
      <c r="C205" s="37" t="s">
        <v>291</v>
      </c>
      <c r="D205" s="39">
        <v>71575826</v>
      </c>
      <c r="E205" s="39" t="s">
        <v>1330</v>
      </c>
      <c r="F205" s="39" t="s">
        <v>1331</v>
      </c>
      <c r="G205" s="40" t="str">
        <f t="shared" si="8"/>
        <v>Jesús Alberto Restrepo Hincapié</v>
      </c>
      <c r="H205" s="39" t="s">
        <v>62</v>
      </c>
      <c r="I205" s="37">
        <v>21786</v>
      </c>
      <c r="J205" s="41">
        <f t="shared" si="9"/>
        <v>65</v>
      </c>
      <c r="K205" s="39" t="s">
        <v>48</v>
      </c>
      <c r="L205" s="39">
        <v>3108256179</v>
      </c>
      <c r="M205" s="39" t="s">
        <v>720</v>
      </c>
      <c r="N205" s="39" t="s">
        <v>1332</v>
      </c>
      <c r="O205" s="39" t="s">
        <v>51</v>
      </c>
      <c r="P205" s="39" t="s">
        <v>52</v>
      </c>
      <c r="Q205" s="39" t="s">
        <v>1333</v>
      </c>
      <c r="R205" s="39" t="s">
        <v>291</v>
      </c>
      <c r="S205" s="39" t="s">
        <v>131</v>
      </c>
      <c r="T205" s="40" t="s">
        <v>2397</v>
      </c>
      <c r="U205" s="39" t="s">
        <v>1827</v>
      </c>
      <c r="V205" s="40"/>
      <c r="W205" s="39" t="s">
        <v>2271</v>
      </c>
      <c r="X205" s="40"/>
      <c r="Y205" s="39" t="s">
        <v>56</v>
      </c>
      <c r="Z205" s="39" t="s">
        <v>1840</v>
      </c>
      <c r="AA205" s="58" t="s">
        <v>2130</v>
      </c>
      <c r="AB205" s="62" t="s">
        <v>2398</v>
      </c>
      <c r="AC205" s="50" t="s">
        <v>1838</v>
      </c>
      <c r="AD205" s="6" t="s">
        <v>2132</v>
      </c>
    </row>
    <row r="206" spans="1:37" ht="70.5" customHeight="1" x14ac:dyDescent="0.4">
      <c r="A206" s="36">
        <v>205</v>
      </c>
      <c r="B206" s="37">
        <v>45549</v>
      </c>
      <c r="C206" s="37" t="s">
        <v>291</v>
      </c>
      <c r="D206" s="39">
        <v>98563621</v>
      </c>
      <c r="E206" s="39" t="s">
        <v>1343</v>
      </c>
      <c r="F206" s="39" t="s">
        <v>1344</v>
      </c>
      <c r="G206" s="40" t="str">
        <f t="shared" si="8"/>
        <v>Harold Jaime Forbes Castrillón</v>
      </c>
      <c r="H206" s="39" t="s">
        <v>62</v>
      </c>
      <c r="I206" s="37">
        <v>26757</v>
      </c>
      <c r="J206" s="41">
        <f t="shared" si="9"/>
        <v>51</v>
      </c>
      <c r="K206" s="39" t="s">
        <v>276</v>
      </c>
      <c r="L206" s="39">
        <v>3043430692</v>
      </c>
      <c r="M206" s="39" t="s">
        <v>720</v>
      </c>
      <c r="N206" s="39" t="s">
        <v>1345</v>
      </c>
      <c r="O206" s="39" t="s">
        <v>247</v>
      </c>
      <c r="P206" s="39" t="s">
        <v>52</v>
      </c>
      <c r="Q206" s="39" t="s">
        <v>1346</v>
      </c>
      <c r="R206" s="39" t="s">
        <v>1347</v>
      </c>
      <c r="S206" s="39" t="s">
        <v>131</v>
      </c>
      <c r="T206" s="40" t="s">
        <v>2399</v>
      </c>
      <c r="U206" s="39" t="s">
        <v>1837</v>
      </c>
      <c r="V206" s="40"/>
      <c r="W206" s="39" t="s">
        <v>2337</v>
      </c>
      <c r="X206" s="40"/>
      <c r="Y206" s="39" t="s">
        <v>1828</v>
      </c>
      <c r="Z206" s="39"/>
      <c r="AA206" s="58" t="s">
        <v>1964</v>
      </c>
      <c r="AB206" s="62" t="s">
        <v>2400</v>
      </c>
      <c r="AC206" s="50" t="s">
        <v>1838</v>
      </c>
      <c r="AD206" s="6" t="s">
        <v>2132</v>
      </c>
    </row>
    <row r="207" spans="1:37" ht="70.5" customHeight="1" x14ac:dyDescent="0.4">
      <c r="A207" s="36">
        <v>206</v>
      </c>
      <c r="B207" s="37">
        <v>45549</v>
      </c>
      <c r="C207" s="37" t="s">
        <v>291</v>
      </c>
      <c r="D207" s="39">
        <v>42876295</v>
      </c>
      <c r="E207" s="39" t="s">
        <v>1349</v>
      </c>
      <c r="F207" s="39" t="s">
        <v>1350</v>
      </c>
      <c r="G207" s="40" t="str">
        <f t="shared" si="8"/>
        <v>Nancy del Socorro Echeverri Franco</v>
      </c>
      <c r="H207" s="39" t="s">
        <v>36</v>
      </c>
      <c r="I207" s="37">
        <v>22935</v>
      </c>
      <c r="J207" s="41">
        <f t="shared" si="9"/>
        <v>61</v>
      </c>
      <c r="K207" s="39" t="s">
        <v>1831</v>
      </c>
      <c r="L207" s="39">
        <v>3045602235</v>
      </c>
      <c r="M207" s="39" t="s">
        <v>766</v>
      </c>
      <c r="N207" s="68" t="s">
        <v>1351</v>
      </c>
      <c r="O207" s="39" t="s">
        <v>143</v>
      </c>
      <c r="P207" s="39" t="s">
        <v>40</v>
      </c>
      <c r="Q207" s="39" t="s">
        <v>1352</v>
      </c>
      <c r="R207" s="39" t="s">
        <v>1009</v>
      </c>
      <c r="S207" s="39" t="s">
        <v>157</v>
      </c>
      <c r="T207" s="40" t="s">
        <v>2401</v>
      </c>
      <c r="U207" s="39" t="s">
        <v>1837</v>
      </c>
      <c r="V207" s="40"/>
      <c r="W207" s="39" t="s">
        <v>2271</v>
      </c>
      <c r="X207" s="40"/>
      <c r="Y207" s="39" t="s">
        <v>1828</v>
      </c>
      <c r="Z207" s="39"/>
      <c r="AA207" s="58" t="s">
        <v>1968</v>
      </c>
      <c r="AB207" s="62" t="s">
        <v>2402</v>
      </c>
      <c r="AC207" s="50" t="s">
        <v>1838</v>
      </c>
      <c r="AD207" s="6" t="s">
        <v>2132</v>
      </c>
    </row>
    <row r="208" spans="1:37" ht="70.5" customHeight="1" x14ac:dyDescent="0.4">
      <c r="A208" s="36">
        <v>207</v>
      </c>
      <c r="B208" s="37">
        <v>45549</v>
      </c>
      <c r="C208" s="37" t="s">
        <v>291</v>
      </c>
      <c r="D208" s="39">
        <v>32331108</v>
      </c>
      <c r="E208" s="39" t="s">
        <v>1355</v>
      </c>
      <c r="F208" s="39" t="s">
        <v>1356</v>
      </c>
      <c r="G208" s="40" t="str">
        <f t="shared" si="8"/>
        <v xml:space="preserve">María Dolores Castañeda Atehortúa </v>
      </c>
      <c r="H208" s="39" t="s">
        <v>36</v>
      </c>
      <c r="I208" s="37">
        <v>18713</v>
      </c>
      <c r="J208" s="41">
        <f t="shared" si="9"/>
        <v>73</v>
      </c>
      <c r="K208" s="39" t="s">
        <v>1831</v>
      </c>
      <c r="L208" s="39">
        <v>3052378331</v>
      </c>
      <c r="M208" s="39" t="s">
        <v>758</v>
      </c>
      <c r="N208" s="39"/>
      <c r="O208" s="39" t="s">
        <v>143</v>
      </c>
      <c r="P208" s="39" t="s">
        <v>40</v>
      </c>
      <c r="Q208" s="39" t="s">
        <v>1357</v>
      </c>
      <c r="R208" s="39" t="s">
        <v>116</v>
      </c>
      <c r="S208" s="39" t="s">
        <v>131</v>
      </c>
      <c r="T208" s="40" t="s">
        <v>2393</v>
      </c>
      <c r="U208" s="39" t="s">
        <v>1837</v>
      </c>
      <c r="V208" s="40"/>
      <c r="W208" s="39" t="s">
        <v>2271</v>
      </c>
      <c r="X208" s="40"/>
      <c r="Y208" s="39" t="s">
        <v>56</v>
      </c>
      <c r="Z208" s="39" t="s">
        <v>1840</v>
      </c>
      <c r="AA208" s="58" t="s">
        <v>1968</v>
      </c>
      <c r="AB208" s="62" t="s">
        <v>2403</v>
      </c>
      <c r="AC208" s="50" t="s">
        <v>1838</v>
      </c>
      <c r="AD208" s="6" t="s">
        <v>2132</v>
      </c>
    </row>
    <row r="209" spans="1:30" ht="70.5" customHeight="1" x14ac:dyDescent="0.4">
      <c r="A209" s="36">
        <v>208</v>
      </c>
      <c r="B209" s="37">
        <v>45549</v>
      </c>
      <c r="C209" s="37" t="s">
        <v>291</v>
      </c>
      <c r="D209" s="39">
        <v>43751398</v>
      </c>
      <c r="E209" s="39" t="s">
        <v>947</v>
      </c>
      <c r="F209" s="39" t="s">
        <v>1360</v>
      </c>
      <c r="G209" s="40" t="str">
        <f t="shared" si="8"/>
        <v>Adriana Patricia González Cano</v>
      </c>
      <c r="H209" s="39" t="s">
        <v>36</v>
      </c>
      <c r="I209" s="37">
        <v>27797</v>
      </c>
      <c r="J209" s="41">
        <f t="shared" si="9"/>
        <v>48</v>
      </c>
      <c r="K209" s="39" t="s">
        <v>276</v>
      </c>
      <c r="L209" s="39">
        <v>3113334699</v>
      </c>
      <c r="M209" s="39" t="s">
        <v>729</v>
      </c>
      <c r="N209" s="39" t="s">
        <v>1361</v>
      </c>
      <c r="O209" s="39" t="s">
        <v>51</v>
      </c>
      <c r="P209" s="39" t="s">
        <v>52</v>
      </c>
      <c r="Q209" s="39" t="s">
        <v>1362</v>
      </c>
      <c r="R209" s="39" t="s">
        <v>291</v>
      </c>
      <c r="S209" s="39" t="s">
        <v>131</v>
      </c>
      <c r="T209" s="40" t="s">
        <v>1626</v>
      </c>
      <c r="U209" s="39" t="s">
        <v>1837</v>
      </c>
      <c r="V209" s="40"/>
      <c r="W209" s="39" t="s">
        <v>949</v>
      </c>
      <c r="X209" s="40"/>
      <c r="Y209" s="39" t="s">
        <v>1828</v>
      </c>
      <c r="Z209" s="39"/>
      <c r="AA209" s="58" t="s">
        <v>1964</v>
      </c>
      <c r="AB209" s="62" t="s">
        <v>2404</v>
      </c>
      <c r="AC209" s="50" t="s">
        <v>1838</v>
      </c>
      <c r="AD209" s="6" t="s">
        <v>2132</v>
      </c>
    </row>
    <row r="210" spans="1:30" ht="70.5" customHeight="1" x14ac:dyDescent="0.4">
      <c r="A210" s="36">
        <v>209</v>
      </c>
      <c r="B210" s="37">
        <v>45549</v>
      </c>
      <c r="C210" s="37" t="s">
        <v>291</v>
      </c>
      <c r="D210" s="39">
        <v>1037581963</v>
      </c>
      <c r="E210" s="39" t="s">
        <v>1364</v>
      </c>
      <c r="F210" s="39" t="s">
        <v>1365</v>
      </c>
      <c r="G210" s="40" t="str">
        <f t="shared" si="8"/>
        <v>Catalina Velásquez Álvarez</v>
      </c>
      <c r="H210" s="39" t="s">
        <v>36</v>
      </c>
      <c r="I210" s="37">
        <v>31731</v>
      </c>
      <c r="J210" s="41">
        <f t="shared" si="9"/>
        <v>37</v>
      </c>
      <c r="K210" s="39" t="s">
        <v>1831</v>
      </c>
      <c r="L210" s="39">
        <v>3002125684</v>
      </c>
      <c r="M210" s="39" t="s">
        <v>766</v>
      </c>
      <c r="N210" s="68" t="s">
        <v>1366</v>
      </c>
      <c r="O210" s="39" t="s">
        <v>51</v>
      </c>
      <c r="P210" s="39" t="s">
        <v>40</v>
      </c>
      <c r="Q210" s="39" t="s">
        <v>1367</v>
      </c>
      <c r="R210" s="39" t="s">
        <v>1368</v>
      </c>
      <c r="S210" s="39" t="s">
        <v>131</v>
      </c>
      <c r="T210" s="40" t="s">
        <v>1626</v>
      </c>
      <c r="U210" s="39" t="s">
        <v>1837</v>
      </c>
      <c r="V210" s="40"/>
      <c r="W210" s="39" t="s">
        <v>949</v>
      </c>
      <c r="X210" s="40"/>
      <c r="Y210" s="39" t="s">
        <v>1828</v>
      </c>
      <c r="Z210" s="39"/>
      <c r="AA210" s="58" t="s">
        <v>1964</v>
      </c>
      <c r="AB210" s="62" t="s">
        <v>2405</v>
      </c>
      <c r="AC210" s="50" t="s">
        <v>1838</v>
      </c>
      <c r="AD210" s="6" t="s">
        <v>2132</v>
      </c>
    </row>
    <row r="211" spans="1:30" ht="70.5" customHeight="1" x14ac:dyDescent="0.4">
      <c r="A211" s="36">
        <v>210</v>
      </c>
      <c r="B211" s="37">
        <v>45549</v>
      </c>
      <c r="C211" s="37" t="s">
        <v>291</v>
      </c>
      <c r="D211" s="39">
        <v>32347779</v>
      </c>
      <c r="E211" s="39" t="s">
        <v>2406</v>
      </c>
      <c r="F211" s="39" t="s">
        <v>2407</v>
      </c>
      <c r="G211" s="40" t="str">
        <f t="shared" si="8"/>
        <v>Luz Nora Vanegas de Jiménez</v>
      </c>
      <c r="H211" s="39" t="s">
        <v>36</v>
      </c>
      <c r="I211" s="37">
        <v>19050</v>
      </c>
      <c r="J211" s="41">
        <f t="shared" si="9"/>
        <v>72</v>
      </c>
      <c r="K211" s="39" t="s">
        <v>1831</v>
      </c>
      <c r="L211" s="39">
        <v>3146006288</v>
      </c>
      <c r="M211" s="39" t="s">
        <v>729</v>
      </c>
      <c r="N211" s="39"/>
      <c r="O211" s="39" t="s">
        <v>143</v>
      </c>
      <c r="P211" s="39" t="s">
        <v>40</v>
      </c>
      <c r="Q211" s="39" t="s">
        <v>291</v>
      </c>
      <c r="R211" s="39" t="s">
        <v>291</v>
      </c>
      <c r="S211" s="39" t="s">
        <v>131</v>
      </c>
      <c r="T211" s="40" t="s">
        <v>2408</v>
      </c>
      <c r="U211" s="39" t="s">
        <v>1837</v>
      </c>
      <c r="V211" s="40"/>
      <c r="W211" s="39" t="s">
        <v>2271</v>
      </c>
      <c r="X211" s="40"/>
      <c r="Y211" s="39" t="s">
        <v>56</v>
      </c>
      <c r="Z211" s="39" t="s">
        <v>1840</v>
      </c>
      <c r="AA211" s="58" t="s">
        <v>1968</v>
      </c>
      <c r="AB211" s="62" t="s">
        <v>2409</v>
      </c>
      <c r="AC211" s="50" t="s">
        <v>1838</v>
      </c>
      <c r="AD211" s="6" t="s">
        <v>2132</v>
      </c>
    </row>
    <row r="212" spans="1:30" ht="70.5" customHeight="1" x14ac:dyDescent="0.4">
      <c r="A212" s="36">
        <v>211</v>
      </c>
      <c r="B212" s="37">
        <v>45549</v>
      </c>
      <c r="C212" s="37" t="s">
        <v>291</v>
      </c>
      <c r="D212" s="39">
        <v>32336039</v>
      </c>
      <c r="E212" s="39" t="s">
        <v>2410</v>
      </c>
      <c r="F212" s="39" t="s">
        <v>2411</v>
      </c>
      <c r="G212" s="40" t="str">
        <f t="shared" si="8"/>
        <v>María Sonia Vanegas Bolívar</v>
      </c>
      <c r="H212" s="39" t="s">
        <v>36</v>
      </c>
      <c r="I212" s="37">
        <v>19538</v>
      </c>
      <c r="J212" s="41">
        <f t="shared" si="9"/>
        <v>71</v>
      </c>
      <c r="K212" s="39" t="s">
        <v>1831</v>
      </c>
      <c r="L212" s="39">
        <v>3104634441</v>
      </c>
      <c r="M212" s="39" t="s">
        <v>758</v>
      </c>
      <c r="N212" s="39"/>
      <c r="O212" s="39" t="s">
        <v>51</v>
      </c>
      <c r="P212" s="39" t="s">
        <v>52</v>
      </c>
      <c r="Q212" s="39" t="s">
        <v>2412</v>
      </c>
      <c r="R212" s="39" t="s">
        <v>1009</v>
      </c>
      <c r="S212" s="39" t="s">
        <v>157</v>
      </c>
      <c r="T212" s="40" t="s">
        <v>2413</v>
      </c>
      <c r="U212" s="39" t="s">
        <v>1837</v>
      </c>
      <c r="V212" s="40"/>
      <c r="W212" s="39" t="s">
        <v>2271</v>
      </c>
      <c r="X212" s="40"/>
      <c r="Y212" s="39" t="s">
        <v>56</v>
      </c>
      <c r="Z212" s="39" t="s">
        <v>1840</v>
      </c>
      <c r="AA212" s="58" t="s">
        <v>1968</v>
      </c>
      <c r="AB212" s="62" t="s">
        <v>2414</v>
      </c>
      <c r="AC212" s="50" t="s">
        <v>1838</v>
      </c>
      <c r="AD212" s="6" t="s">
        <v>2132</v>
      </c>
    </row>
    <row r="213" spans="1:30" ht="70.5" customHeight="1" x14ac:dyDescent="0.4">
      <c r="A213" s="36">
        <v>212</v>
      </c>
      <c r="B213" s="37">
        <v>45549</v>
      </c>
      <c r="C213" s="37" t="s">
        <v>291</v>
      </c>
      <c r="D213" s="39">
        <v>70561451</v>
      </c>
      <c r="E213" s="39" t="s">
        <v>1371</v>
      </c>
      <c r="F213" s="39" t="s">
        <v>1372</v>
      </c>
      <c r="G213" s="40" t="str">
        <f t="shared" si="8"/>
        <v>Juan Carlos García Londoño</v>
      </c>
      <c r="H213" s="39" t="s">
        <v>62</v>
      </c>
      <c r="I213" s="37">
        <v>23173</v>
      </c>
      <c r="J213" s="41">
        <f t="shared" si="9"/>
        <v>61</v>
      </c>
      <c r="K213" s="39" t="s">
        <v>63</v>
      </c>
      <c r="L213" s="39">
        <v>3146768219</v>
      </c>
      <c r="M213" s="39" t="s">
        <v>817</v>
      </c>
      <c r="N213" s="39" t="s">
        <v>1373</v>
      </c>
      <c r="O213" s="39" t="s">
        <v>51</v>
      </c>
      <c r="P213" s="39" t="s">
        <v>40</v>
      </c>
      <c r="Q213" s="39" t="s">
        <v>1374</v>
      </c>
      <c r="R213" s="39" t="s">
        <v>1247</v>
      </c>
      <c r="S213" s="39" t="s">
        <v>131</v>
      </c>
      <c r="T213" s="40" t="s">
        <v>2415</v>
      </c>
      <c r="U213" s="39" t="s">
        <v>1837</v>
      </c>
      <c r="V213" s="40"/>
      <c r="W213" s="39" t="s">
        <v>2271</v>
      </c>
      <c r="X213" s="40"/>
      <c r="Y213" s="39" t="s">
        <v>1832</v>
      </c>
      <c r="Z213" s="39"/>
      <c r="AA213" s="58" t="s">
        <v>1968</v>
      </c>
      <c r="AB213" s="62" t="s">
        <v>2416</v>
      </c>
      <c r="AC213" s="50" t="s">
        <v>1838</v>
      </c>
      <c r="AD213" s="6" t="s">
        <v>2132</v>
      </c>
    </row>
    <row r="214" spans="1:30" ht="70.5" customHeight="1" x14ac:dyDescent="0.4">
      <c r="A214" s="36">
        <v>213</v>
      </c>
      <c r="B214" s="37">
        <v>45549</v>
      </c>
      <c r="C214" s="37" t="s">
        <v>291</v>
      </c>
      <c r="D214" s="39">
        <v>98563621</v>
      </c>
      <c r="E214" s="39" t="s">
        <v>1343</v>
      </c>
      <c r="F214" s="39" t="s">
        <v>1344</v>
      </c>
      <c r="G214" s="40" t="str">
        <f t="shared" si="8"/>
        <v>Harold Jaime Forbes Castrillón</v>
      </c>
      <c r="H214" s="39" t="s">
        <v>62</v>
      </c>
      <c r="I214" s="37">
        <v>26757</v>
      </c>
      <c r="J214" s="41">
        <f t="shared" si="9"/>
        <v>51</v>
      </c>
      <c r="K214" s="39" t="s">
        <v>276</v>
      </c>
      <c r="L214" s="39">
        <v>3043430692</v>
      </c>
      <c r="M214" s="39" t="s">
        <v>720</v>
      </c>
      <c r="N214" s="39" t="s">
        <v>1345</v>
      </c>
      <c r="O214" s="39" t="s">
        <v>247</v>
      </c>
      <c r="P214" s="39" t="s">
        <v>52</v>
      </c>
      <c r="Q214" s="39" t="s">
        <v>1346</v>
      </c>
      <c r="R214" s="39" t="s">
        <v>1347</v>
      </c>
      <c r="S214" s="39" t="s">
        <v>131</v>
      </c>
      <c r="T214" s="40" t="s">
        <v>2417</v>
      </c>
      <c r="U214" s="39" t="s">
        <v>1860</v>
      </c>
      <c r="V214" s="40"/>
      <c r="W214" s="39" t="s">
        <v>2337</v>
      </c>
      <c r="X214" s="40"/>
      <c r="Y214" s="39" t="s">
        <v>1832</v>
      </c>
      <c r="Z214" s="39"/>
      <c r="AA214" s="58"/>
      <c r="AB214" s="62" t="s">
        <v>2418</v>
      </c>
      <c r="AC214" s="50" t="s">
        <v>1847</v>
      </c>
      <c r="AD214" s="6" t="s">
        <v>1848</v>
      </c>
    </row>
    <row r="215" spans="1:30" ht="70.5" customHeight="1" x14ac:dyDescent="0.4">
      <c r="A215" s="36">
        <v>214</v>
      </c>
      <c r="B215" s="37">
        <v>45549</v>
      </c>
      <c r="C215" s="37" t="s">
        <v>291</v>
      </c>
      <c r="D215" s="39">
        <v>10376599625</v>
      </c>
      <c r="E215" s="39" t="s">
        <v>1377</v>
      </c>
      <c r="F215" s="39" t="s">
        <v>1378</v>
      </c>
      <c r="G215" s="40" t="str">
        <f t="shared" si="8"/>
        <v xml:space="preserve">Cristian  Osorio Muñoz </v>
      </c>
      <c r="H215" s="39" t="s">
        <v>62</v>
      </c>
      <c r="I215" s="37">
        <v>35720</v>
      </c>
      <c r="J215" s="41">
        <f t="shared" si="9"/>
        <v>26</v>
      </c>
      <c r="K215" s="39" t="s">
        <v>74</v>
      </c>
      <c r="L215" s="39">
        <v>3135475225</v>
      </c>
      <c r="M215" s="39" t="s">
        <v>720</v>
      </c>
      <c r="N215" s="39" t="s">
        <v>1379</v>
      </c>
      <c r="O215" s="39" t="s">
        <v>51</v>
      </c>
      <c r="P215" s="39" t="s">
        <v>40</v>
      </c>
      <c r="Q215" s="39" t="s">
        <v>1380</v>
      </c>
      <c r="R215" s="39" t="s">
        <v>116</v>
      </c>
      <c r="S215" s="39" t="s">
        <v>331</v>
      </c>
      <c r="T215" s="40" t="s">
        <v>2419</v>
      </c>
      <c r="U215" s="39" t="s">
        <v>1846</v>
      </c>
      <c r="V215" s="40"/>
      <c r="W215" s="39" t="s">
        <v>949</v>
      </c>
      <c r="X215" s="40"/>
      <c r="Y215" s="39" t="s">
        <v>1832</v>
      </c>
      <c r="Z215" s="39"/>
      <c r="AA215" s="58"/>
      <c r="AB215" s="62" t="s">
        <v>2420</v>
      </c>
      <c r="AC215" s="50" t="s">
        <v>1847</v>
      </c>
      <c r="AD215" s="6" t="s">
        <v>1848</v>
      </c>
    </row>
    <row r="216" spans="1:30" ht="70.5" customHeight="1" x14ac:dyDescent="0.4">
      <c r="A216" s="36">
        <v>215</v>
      </c>
      <c r="B216" s="37">
        <v>45549</v>
      </c>
      <c r="C216" s="37" t="s">
        <v>291</v>
      </c>
      <c r="D216" s="39">
        <v>70117753</v>
      </c>
      <c r="E216" s="39" t="s">
        <v>1383</v>
      </c>
      <c r="F216" s="39" t="s">
        <v>1384</v>
      </c>
      <c r="G216" s="40" t="str">
        <f t="shared" si="8"/>
        <v>Fabio de Jesús Castaño Suárez</v>
      </c>
      <c r="H216" s="39" t="s">
        <v>62</v>
      </c>
      <c r="I216" s="37">
        <v>21524</v>
      </c>
      <c r="J216" s="41">
        <f t="shared" si="9"/>
        <v>65</v>
      </c>
      <c r="K216" s="39" t="s">
        <v>48</v>
      </c>
      <c r="L216" s="39">
        <v>3136820656</v>
      </c>
      <c r="M216" s="39" t="s">
        <v>729</v>
      </c>
      <c r="N216" s="39"/>
      <c r="O216" s="39" t="s">
        <v>51</v>
      </c>
      <c r="P216" s="39" t="s">
        <v>52</v>
      </c>
      <c r="Q216" s="39" t="s">
        <v>1385</v>
      </c>
      <c r="R216" s="39" t="s">
        <v>291</v>
      </c>
      <c r="S216" s="39" t="s">
        <v>1386</v>
      </c>
      <c r="T216" s="40" t="s">
        <v>2421</v>
      </c>
      <c r="U216" s="39" t="s">
        <v>1860</v>
      </c>
      <c r="V216" s="40"/>
      <c r="W216" s="39" t="s">
        <v>2337</v>
      </c>
      <c r="X216" s="40"/>
      <c r="Y216" s="39" t="s">
        <v>56</v>
      </c>
      <c r="Z216" s="39" t="s">
        <v>1840</v>
      </c>
      <c r="AA216" s="58" t="s">
        <v>1968</v>
      </c>
      <c r="AB216" s="62" t="s">
        <v>2422</v>
      </c>
      <c r="AC216" s="50" t="s">
        <v>1847</v>
      </c>
      <c r="AD216" s="6" t="s">
        <v>1848</v>
      </c>
    </row>
    <row r="217" spans="1:30" ht="70.5" customHeight="1" x14ac:dyDescent="0.4">
      <c r="A217" s="36">
        <v>216</v>
      </c>
      <c r="B217" s="37">
        <v>45549</v>
      </c>
      <c r="C217" s="37" t="s">
        <v>291</v>
      </c>
      <c r="D217" s="39">
        <v>43870915</v>
      </c>
      <c r="E217" s="39" t="s">
        <v>1389</v>
      </c>
      <c r="F217" s="39" t="s">
        <v>1390</v>
      </c>
      <c r="G217" s="40" t="str">
        <f t="shared" si="8"/>
        <v>Diana Mileidy Balvin Vélez</v>
      </c>
      <c r="H217" s="39" t="s">
        <v>36</v>
      </c>
      <c r="I217" s="37">
        <v>29432</v>
      </c>
      <c r="J217" s="41">
        <f t="shared" si="9"/>
        <v>44</v>
      </c>
      <c r="K217" s="39" t="s">
        <v>276</v>
      </c>
      <c r="L217" s="39">
        <v>3113190414</v>
      </c>
      <c r="M217" s="39" t="s">
        <v>766</v>
      </c>
      <c r="N217" s="39" t="s">
        <v>1391</v>
      </c>
      <c r="O217" s="39" t="s">
        <v>134</v>
      </c>
      <c r="P217" s="39" t="s">
        <v>52</v>
      </c>
      <c r="Q217" s="39" t="s">
        <v>1392</v>
      </c>
      <c r="R217" s="39" t="s">
        <v>291</v>
      </c>
      <c r="S217" s="39" t="s">
        <v>157</v>
      </c>
      <c r="T217" s="40" t="s">
        <v>2423</v>
      </c>
      <c r="U217" s="39" t="s">
        <v>1860</v>
      </c>
      <c r="V217" s="40"/>
      <c r="W217" s="39" t="s">
        <v>2189</v>
      </c>
      <c r="X217" s="40"/>
      <c r="Y217" s="39" t="s">
        <v>1832</v>
      </c>
      <c r="Z217" s="39"/>
      <c r="AA217" s="58" t="s">
        <v>1964</v>
      </c>
      <c r="AB217" s="62" t="s">
        <v>2424</v>
      </c>
      <c r="AC217" s="50" t="s">
        <v>1847</v>
      </c>
      <c r="AD217" s="6" t="s">
        <v>1848</v>
      </c>
    </row>
    <row r="218" spans="1:30" ht="70.5" customHeight="1" x14ac:dyDescent="0.4">
      <c r="A218" s="36">
        <v>217</v>
      </c>
      <c r="B218" s="37">
        <v>45549</v>
      </c>
      <c r="C218" s="37" t="s">
        <v>291</v>
      </c>
      <c r="D218" s="39">
        <v>1038866382</v>
      </c>
      <c r="E218" s="39" t="s">
        <v>2425</v>
      </c>
      <c r="F218" s="39" t="s">
        <v>2426</v>
      </c>
      <c r="G218" s="40" t="str">
        <f t="shared" si="8"/>
        <v>Elkin Zapata Balvin</v>
      </c>
      <c r="H218" s="39" t="s">
        <v>62</v>
      </c>
      <c r="I218" s="37">
        <v>38181</v>
      </c>
      <c r="J218" s="41">
        <f t="shared" si="9"/>
        <v>20</v>
      </c>
      <c r="K218" s="39" t="s">
        <v>203</v>
      </c>
      <c r="L218" s="39">
        <v>3016594212</v>
      </c>
      <c r="M218" s="39" t="s">
        <v>720</v>
      </c>
      <c r="N218" s="68" t="s">
        <v>2427</v>
      </c>
      <c r="O218" s="39" t="s">
        <v>134</v>
      </c>
      <c r="P218" s="39" t="s">
        <v>40</v>
      </c>
      <c r="Q218" s="39" t="s">
        <v>2428</v>
      </c>
      <c r="R218" s="39" t="s">
        <v>291</v>
      </c>
      <c r="S218" s="39" t="s">
        <v>157</v>
      </c>
      <c r="T218" s="40" t="s">
        <v>2429</v>
      </c>
      <c r="U218" s="39" t="s">
        <v>1860</v>
      </c>
      <c r="V218" s="40"/>
      <c r="W218" s="39" t="s">
        <v>949</v>
      </c>
      <c r="X218" s="40"/>
      <c r="Y218" s="39" t="s">
        <v>1832</v>
      </c>
      <c r="Z218" s="39"/>
      <c r="AA218" s="58"/>
      <c r="AB218" s="62" t="s">
        <v>2430</v>
      </c>
      <c r="AC218" s="50" t="s">
        <v>1847</v>
      </c>
      <c r="AD218" s="6" t="s">
        <v>1848</v>
      </c>
    </row>
    <row r="219" spans="1:30" ht="70.5" customHeight="1" x14ac:dyDescent="0.4">
      <c r="A219" s="36">
        <v>218</v>
      </c>
      <c r="B219" s="37">
        <v>45549</v>
      </c>
      <c r="C219" s="37" t="s">
        <v>291</v>
      </c>
      <c r="D219" s="39">
        <v>1036454948</v>
      </c>
      <c r="E219" s="39" t="s">
        <v>2431</v>
      </c>
      <c r="F219" s="39" t="s">
        <v>2432</v>
      </c>
      <c r="G219" s="40" t="str">
        <f t="shared" si="8"/>
        <v>Valeria Fernández Upegui</v>
      </c>
      <c r="H219" s="39" t="s">
        <v>36</v>
      </c>
      <c r="I219" s="37">
        <v>40710</v>
      </c>
      <c r="J219" s="41">
        <f t="shared" si="9"/>
        <v>13</v>
      </c>
      <c r="K219" s="39" t="s">
        <v>203</v>
      </c>
      <c r="L219" s="39"/>
      <c r="M219" s="39" t="s">
        <v>720</v>
      </c>
      <c r="N219" s="39" t="s">
        <v>2433</v>
      </c>
      <c r="O219" s="39" t="s">
        <v>51</v>
      </c>
      <c r="P219" s="39" t="s">
        <v>40</v>
      </c>
      <c r="Q219" s="39" t="s">
        <v>291</v>
      </c>
      <c r="R219" s="39" t="s">
        <v>291</v>
      </c>
      <c r="S219" s="71" t="s">
        <v>2434</v>
      </c>
      <c r="T219" s="40" t="s">
        <v>2435</v>
      </c>
      <c r="U219" s="39" t="s">
        <v>1860</v>
      </c>
      <c r="V219" s="40"/>
      <c r="W219" s="39" t="s">
        <v>949</v>
      </c>
      <c r="X219" s="40"/>
      <c r="Y219" s="39" t="s">
        <v>1832</v>
      </c>
      <c r="Z219" s="39"/>
      <c r="AA219" s="58"/>
      <c r="AB219" s="62" t="s">
        <v>2436</v>
      </c>
      <c r="AC219" s="50" t="s">
        <v>1847</v>
      </c>
      <c r="AD219" s="6" t="s">
        <v>1848</v>
      </c>
    </row>
    <row r="220" spans="1:30" ht="70.5" customHeight="1" x14ac:dyDescent="0.4">
      <c r="A220" s="36">
        <v>219</v>
      </c>
      <c r="B220" s="37">
        <v>45549</v>
      </c>
      <c r="C220" s="37" t="s">
        <v>291</v>
      </c>
      <c r="D220" s="39">
        <v>1123809763</v>
      </c>
      <c r="E220" s="39" t="s">
        <v>2437</v>
      </c>
      <c r="F220" s="39" t="s">
        <v>2438</v>
      </c>
      <c r="G220" s="40" t="str">
        <f t="shared" si="8"/>
        <v>Saray Escudero Suárez</v>
      </c>
      <c r="H220" s="39" t="s">
        <v>36</v>
      </c>
      <c r="I220" s="37">
        <v>40777</v>
      </c>
      <c r="J220" s="41">
        <f t="shared" si="9"/>
        <v>13</v>
      </c>
      <c r="K220" s="39" t="s">
        <v>203</v>
      </c>
      <c r="L220" s="39">
        <v>3243237788</v>
      </c>
      <c r="M220" s="39" t="s">
        <v>720</v>
      </c>
      <c r="N220" s="39" t="s">
        <v>2439</v>
      </c>
      <c r="O220" s="39" t="s">
        <v>51</v>
      </c>
      <c r="P220" s="39" t="s">
        <v>40</v>
      </c>
      <c r="Q220" s="39" t="s">
        <v>2440</v>
      </c>
      <c r="R220" s="39" t="s">
        <v>291</v>
      </c>
      <c r="S220" s="39" t="s">
        <v>131</v>
      </c>
      <c r="T220" s="40" t="s">
        <v>2441</v>
      </c>
      <c r="U220" s="39" t="s">
        <v>1860</v>
      </c>
      <c r="V220" s="40"/>
      <c r="W220" s="39" t="s">
        <v>949</v>
      </c>
      <c r="X220" s="40"/>
      <c r="Y220" s="39" t="s">
        <v>1832</v>
      </c>
      <c r="Z220" s="39"/>
      <c r="AA220" s="58"/>
      <c r="AB220" s="62" t="s">
        <v>2442</v>
      </c>
      <c r="AC220" s="50" t="s">
        <v>1847</v>
      </c>
      <c r="AD220" s="6" t="s">
        <v>1848</v>
      </c>
    </row>
    <row r="221" spans="1:30" ht="70.5" customHeight="1" x14ac:dyDescent="0.4">
      <c r="A221" s="36">
        <v>220</v>
      </c>
      <c r="B221" s="37">
        <v>45549</v>
      </c>
      <c r="C221" s="37" t="s">
        <v>291</v>
      </c>
      <c r="D221" s="39">
        <v>1001618439</v>
      </c>
      <c r="E221" s="39" t="s">
        <v>1415</v>
      </c>
      <c r="F221" s="39" t="s">
        <v>1416</v>
      </c>
      <c r="G221" s="40" t="str">
        <f t="shared" si="8"/>
        <v>Estefanía Isaza Fajardo</v>
      </c>
      <c r="H221" s="39" t="s">
        <v>36</v>
      </c>
      <c r="I221" s="37">
        <v>36941</v>
      </c>
      <c r="J221" s="41">
        <f t="shared" si="9"/>
        <v>23</v>
      </c>
      <c r="K221" s="39" t="s">
        <v>63</v>
      </c>
      <c r="L221" s="39">
        <v>3207748780</v>
      </c>
      <c r="M221" s="39" t="s">
        <v>720</v>
      </c>
      <c r="N221" s="39" t="s">
        <v>1417</v>
      </c>
      <c r="O221" s="39" t="s">
        <v>51</v>
      </c>
      <c r="P221" s="39" t="s">
        <v>40</v>
      </c>
      <c r="Q221" s="39" t="s">
        <v>1418</v>
      </c>
      <c r="R221" s="39" t="s">
        <v>291</v>
      </c>
      <c r="S221" s="39" t="s">
        <v>131</v>
      </c>
      <c r="T221" s="40" t="s">
        <v>2443</v>
      </c>
      <c r="U221" s="39" t="s">
        <v>1851</v>
      </c>
      <c r="V221" s="40"/>
      <c r="W221" s="39" t="s">
        <v>2189</v>
      </c>
      <c r="X221" s="40"/>
      <c r="Y221" s="39" t="s">
        <v>1832</v>
      </c>
      <c r="Z221" s="39"/>
      <c r="AA221" s="58"/>
      <c r="AB221" s="62" t="s">
        <v>2444</v>
      </c>
      <c r="AC221" s="50" t="s">
        <v>1847</v>
      </c>
      <c r="AD221" s="6" t="s">
        <v>1848</v>
      </c>
    </row>
    <row r="222" spans="1:30" ht="70.5" customHeight="1" x14ac:dyDescent="0.4">
      <c r="A222" s="36">
        <v>221</v>
      </c>
      <c r="B222" s="37">
        <v>45549</v>
      </c>
      <c r="C222" s="37" t="s">
        <v>291</v>
      </c>
      <c r="D222" s="39">
        <v>1015071004</v>
      </c>
      <c r="E222" s="39" t="s">
        <v>1421</v>
      </c>
      <c r="F222" s="39" t="s">
        <v>1422</v>
      </c>
      <c r="G222" s="40" t="str">
        <f t="shared" si="8"/>
        <v>Esteban Arcila Velásquez</v>
      </c>
      <c r="H222" s="39" t="s">
        <v>62</v>
      </c>
      <c r="I222" s="37">
        <v>39058</v>
      </c>
      <c r="J222" s="41">
        <f t="shared" si="9"/>
        <v>17</v>
      </c>
      <c r="K222" s="39" t="s">
        <v>203</v>
      </c>
      <c r="L222" s="39">
        <v>3054392639</v>
      </c>
      <c r="M222" s="39" t="s">
        <v>720</v>
      </c>
      <c r="N222" s="39" t="s">
        <v>1423</v>
      </c>
      <c r="O222" s="39" t="s">
        <v>51</v>
      </c>
      <c r="P222" s="39" t="s">
        <v>40</v>
      </c>
      <c r="Q222" s="39" t="s">
        <v>1424</v>
      </c>
      <c r="R222" s="39" t="s">
        <v>291</v>
      </c>
      <c r="S222" s="39" t="s">
        <v>131</v>
      </c>
      <c r="T222" s="40" t="s">
        <v>2445</v>
      </c>
      <c r="U222" s="39" t="s">
        <v>700</v>
      </c>
      <c r="V222" s="40"/>
      <c r="W222" s="39" t="s">
        <v>949</v>
      </c>
      <c r="X222" s="40"/>
      <c r="Y222" s="39" t="s">
        <v>1832</v>
      </c>
      <c r="Z222" s="39"/>
      <c r="AA222" s="58"/>
      <c r="AB222" s="62" t="s">
        <v>2446</v>
      </c>
      <c r="AC222" s="50" t="s">
        <v>1847</v>
      </c>
      <c r="AD222" s="6" t="s">
        <v>1848</v>
      </c>
    </row>
    <row r="223" spans="1:30" ht="70.5" customHeight="1" x14ac:dyDescent="0.4">
      <c r="A223" s="36">
        <v>222</v>
      </c>
      <c r="B223" s="37">
        <v>45549</v>
      </c>
      <c r="C223" s="37" t="s">
        <v>291</v>
      </c>
      <c r="D223" s="39">
        <v>43864474</v>
      </c>
      <c r="E223" s="39" t="s">
        <v>1433</v>
      </c>
      <c r="F223" s="39" t="s">
        <v>1434</v>
      </c>
      <c r="G223" s="40" t="str">
        <f t="shared" si="8"/>
        <v>María Sorley Garro Cano</v>
      </c>
      <c r="H223" s="39" t="s">
        <v>36</v>
      </c>
      <c r="I223" s="37">
        <v>28915</v>
      </c>
      <c r="J223" s="41">
        <f t="shared" si="9"/>
        <v>45</v>
      </c>
      <c r="K223" s="39" t="s">
        <v>1831</v>
      </c>
      <c r="L223" s="39">
        <v>3023768224</v>
      </c>
      <c r="M223" s="39" t="s">
        <v>766</v>
      </c>
      <c r="N223" s="68" t="s">
        <v>1435</v>
      </c>
      <c r="O223" s="39" t="s">
        <v>1725</v>
      </c>
      <c r="P223" s="39" t="s">
        <v>949</v>
      </c>
      <c r="Q223" s="39" t="s">
        <v>1437</v>
      </c>
      <c r="R223" s="39" t="s">
        <v>291</v>
      </c>
      <c r="S223" s="39" t="s">
        <v>157</v>
      </c>
      <c r="T223" s="40" t="s">
        <v>2447</v>
      </c>
      <c r="U223" s="39" t="s">
        <v>1860</v>
      </c>
      <c r="V223" s="40"/>
      <c r="W223" s="39" t="s">
        <v>2337</v>
      </c>
      <c r="X223" s="40"/>
      <c r="Y223" s="39" t="s">
        <v>1832</v>
      </c>
      <c r="Z223" s="39"/>
      <c r="AA223" s="58" t="s">
        <v>1964</v>
      </c>
      <c r="AB223" s="62" t="s">
        <v>2448</v>
      </c>
      <c r="AC223" s="50" t="s">
        <v>1847</v>
      </c>
      <c r="AD223" s="6" t="s">
        <v>1848</v>
      </c>
    </row>
    <row r="224" spans="1:30" ht="70.5" customHeight="1" x14ac:dyDescent="0.4">
      <c r="A224" s="36">
        <v>223</v>
      </c>
      <c r="B224" s="37">
        <v>45549</v>
      </c>
      <c r="C224" s="37" t="s">
        <v>291</v>
      </c>
      <c r="D224" s="39">
        <v>1036451509</v>
      </c>
      <c r="E224" s="39" t="s">
        <v>2449</v>
      </c>
      <c r="F224" s="39" t="s">
        <v>2450</v>
      </c>
      <c r="G224" s="40" t="str">
        <f t="shared" si="8"/>
        <v>Miguel Ángel Giraldo Garro</v>
      </c>
      <c r="H224" s="39" t="s">
        <v>62</v>
      </c>
      <c r="I224" s="37">
        <v>39317</v>
      </c>
      <c r="J224" s="41">
        <f t="shared" si="9"/>
        <v>17</v>
      </c>
      <c r="K224" s="39" t="s">
        <v>203</v>
      </c>
      <c r="L224" s="39">
        <v>3007290608</v>
      </c>
      <c r="M224" s="39" t="s">
        <v>720</v>
      </c>
      <c r="N224" s="39" t="s">
        <v>2451</v>
      </c>
      <c r="O224" s="39" t="s">
        <v>1725</v>
      </c>
      <c r="P224" s="39" t="s">
        <v>949</v>
      </c>
      <c r="Q224" s="39" t="s">
        <v>1437</v>
      </c>
      <c r="R224" s="39" t="s">
        <v>291</v>
      </c>
      <c r="S224" s="39" t="s">
        <v>157</v>
      </c>
      <c r="T224" s="40" t="s">
        <v>2452</v>
      </c>
      <c r="U224" s="39" t="s">
        <v>1860</v>
      </c>
      <c r="V224" s="40"/>
      <c r="W224" s="39" t="s">
        <v>949</v>
      </c>
      <c r="X224" s="40"/>
      <c r="Y224" s="39" t="s">
        <v>1832</v>
      </c>
      <c r="Z224" s="39"/>
      <c r="AA224" s="58"/>
      <c r="AB224" s="62" t="s">
        <v>2453</v>
      </c>
      <c r="AC224" s="50" t="s">
        <v>1847</v>
      </c>
      <c r="AD224" s="6" t="s">
        <v>1848</v>
      </c>
    </row>
    <row r="225" spans="1:30" ht="70.5" customHeight="1" x14ac:dyDescent="0.4">
      <c r="A225" s="36">
        <v>224</v>
      </c>
      <c r="B225" s="37">
        <v>45549</v>
      </c>
      <c r="C225" s="37" t="s">
        <v>291</v>
      </c>
      <c r="D225" s="39">
        <v>1037581963</v>
      </c>
      <c r="E225" s="39" t="s">
        <v>1364</v>
      </c>
      <c r="F225" s="39" t="s">
        <v>1365</v>
      </c>
      <c r="G225" s="40" t="str">
        <f t="shared" si="8"/>
        <v>Catalina Velásquez Álvarez</v>
      </c>
      <c r="H225" s="39" t="s">
        <v>36</v>
      </c>
      <c r="I225" s="37">
        <v>31731</v>
      </c>
      <c r="J225" s="41">
        <f t="shared" si="9"/>
        <v>37</v>
      </c>
      <c r="K225" s="39" t="s">
        <v>1831</v>
      </c>
      <c r="L225" s="39">
        <v>3002125684</v>
      </c>
      <c r="M225" s="39" t="s">
        <v>766</v>
      </c>
      <c r="N225" s="39" t="s">
        <v>1366</v>
      </c>
      <c r="O225" s="39" t="s">
        <v>51</v>
      </c>
      <c r="P225" s="39" t="s">
        <v>40</v>
      </c>
      <c r="Q225" s="39" t="s">
        <v>1367</v>
      </c>
      <c r="R225" s="39" t="s">
        <v>1368</v>
      </c>
      <c r="S225" s="39" t="s">
        <v>131</v>
      </c>
      <c r="T225" s="40" t="s">
        <v>2454</v>
      </c>
      <c r="U225" s="39" t="s">
        <v>1860</v>
      </c>
      <c r="V225" s="40"/>
      <c r="W225" s="39" t="s">
        <v>949</v>
      </c>
      <c r="X225" s="40"/>
      <c r="Y225" s="39" t="s">
        <v>1832</v>
      </c>
      <c r="Z225" s="39"/>
      <c r="AA225" s="58"/>
      <c r="AB225" s="62" t="s">
        <v>2455</v>
      </c>
      <c r="AC225" s="50" t="s">
        <v>1847</v>
      </c>
      <c r="AD225" s="6" t="s">
        <v>1848</v>
      </c>
    </row>
    <row r="226" spans="1:30" ht="70.5" customHeight="1" x14ac:dyDescent="0.4">
      <c r="A226" s="36">
        <v>225</v>
      </c>
      <c r="B226" s="37">
        <v>45562</v>
      </c>
      <c r="C226" s="37" t="s">
        <v>2456</v>
      </c>
      <c r="D226" s="39">
        <v>1036952839</v>
      </c>
      <c r="E226" s="39" t="s">
        <v>2457</v>
      </c>
      <c r="F226" s="39"/>
      <c r="G226" s="40" t="str">
        <f t="shared" si="8"/>
        <v xml:space="preserve">Mariana Montoya </v>
      </c>
      <c r="H226" s="39" t="s">
        <v>36</v>
      </c>
      <c r="I226" s="37">
        <v>39809</v>
      </c>
      <c r="J226" s="41">
        <f t="shared" si="9"/>
        <v>15</v>
      </c>
      <c r="K226" s="39" t="s">
        <v>203</v>
      </c>
      <c r="L226" s="39">
        <v>3145834178</v>
      </c>
      <c r="M226" s="39" t="s">
        <v>720</v>
      </c>
      <c r="N226" s="72" t="s">
        <v>2458</v>
      </c>
      <c r="O226" s="39" t="s">
        <v>51</v>
      </c>
      <c r="P226" s="39" t="s">
        <v>40</v>
      </c>
      <c r="Q226" s="39" t="s">
        <v>2459</v>
      </c>
      <c r="R226" s="39" t="s">
        <v>2460</v>
      </c>
      <c r="S226" s="41"/>
      <c r="T226" s="40"/>
      <c r="U226" s="73" t="s">
        <v>1860</v>
      </c>
      <c r="V226" s="40"/>
      <c r="W226" s="39"/>
      <c r="X226" s="40"/>
      <c r="Y226" s="73" t="s">
        <v>1832</v>
      </c>
      <c r="Z226" s="39"/>
      <c r="AA226" s="58"/>
      <c r="AB226" s="62"/>
      <c r="AC226" s="50" t="s">
        <v>1847</v>
      </c>
      <c r="AD226" s="6" t="s">
        <v>1848</v>
      </c>
    </row>
    <row r="227" spans="1:30" ht="70.5" customHeight="1" x14ac:dyDescent="0.4">
      <c r="A227" s="36">
        <v>226</v>
      </c>
      <c r="B227" s="37">
        <v>45562</v>
      </c>
      <c r="C227" s="37" t="s">
        <v>2456</v>
      </c>
      <c r="D227" s="39">
        <v>1035977651</v>
      </c>
      <c r="E227" s="39" t="s">
        <v>2461</v>
      </c>
      <c r="F227" s="39"/>
      <c r="G227" s="40" t="str">
        <f t="shared" si="8"/>
        <v xml:space="preserve">Juan Pablo Sánchez García </v>
      </c>
      <c r="H227" s="39" t="s">
        <v>62</v>
      </c>
      <c r="I227" s="37">
        <v>39846</v>
      </c>
      <c r="J227" s="41">
        <f t="shared" si="9"/>
        <v>15</v>
      </c>
      <c r="K227" s="39" t="s">
        <v>203</v>
      </c>
      <c r="L227" s="39">
        <v>3225225932</v>
      </c>
      <c r="M227" s="39" t="s">
        <v>720</v>
      </c>
      <c r="N227" s="72" t="s">
        <v>2462</v>
      </c>
      <c r="O227" s="39" t="s">
        <v>51</v>
      </c>
      <c r="P227" s="39" t="s">
        <v>40</v>
      </c>
      <c r="Q227" s="39" t="s">
        <v>2463</v>
      </c>
      <c r="R227" s="39" t="s">
        <v>2087</v>
      </c>
      <c r="S227" s="41"/>
      <c r="T227" s="40"/>
      <c r="U227" s="73" t="s">
        <v>1860</v>
      </c>
      <c r="V227" s="40"/>
      <c r="W227" s="39"/>
      <c r="X227" s="40"/>
      <c r="Y227" s="73" t="s">
        <v>1832</v>
      </c>
      <c r="Z227" s="39"/>
      <c r="AA227" s="58"/>
      <c r="AB227" s="62"/>
      <c r="AC227" s="50" t="s">
        <v>1847</v>
      </c>
      <c r="AD227" s="6" t="s">
        <v>1848</v>
      </c>
    </row>
    <row r="228" spans="1:30" ht="70.5" customHeight="1" x14ac:dyDescent="0.4">
      <c r="A228" s="36">
        <v>227</v>
      </c>
      <c r="B228" s="37">
        <v>45562</v>
      </c>
      <c r="C228" s="37" t="s">
        <v>2456</v>
      </c>
      <c r="D228" s="39">
        <v>1011399096</v>
      </c>
      <c r="E228" s="39" t="s">
        <v>2464</v>
      </c>
      <c r="F228" s="39"/>
      <c r="G228" s="40" t="str">
        <f t="shared" si="8"/>
        <v xml:space="preserve">Alejandro Londoño Rosso </v>
      </c>
      <c r="H228" s="39" t="s">
        <v>62</v>
      </c>
      <c r="I228" s="37">
        <v>39669</v>
      </c>
      <c r="J228" s="41">
        <f t="shared" si="9"/>
        <v>16</v>
      </c>
      <c r="K228" s="39" t="s">
        <v>203</v>
      </c>
      <c r="L228" s="39">
        <v>3002661729</v>
      </c>
      <c r="M228" s="39" t="s">
        <v>720</v>
      </c>
      <c r="N228" s="72" t="s">
        <v>2465</v>
      </c>
      <c r="O228" s="39" t="s">
        <v>51</v>
      </c>
      <c r="P228" s="39" t="s">
        <v>40</v>
      </c>
      <c r="Q228" s="39" t="s">
        <v>2466</v>
      </c>
      <c r="R228" s="39" t="s">
        <v>2460</v>
      </c>
      <c r="S228" s="41"/>
      <c r="T228" s="40"/>
      <c r="U228" s="73" t="s">
        <v>1860</v>
      </c>
      <c r="V228" s="40"/>
      <c r="W228" s="39"/>
      <c r="X228" s="40"/>
      <c r="Y228" s="73" t="s">
        <v>1832</v>
      </c>
      <c r="Z228" s="39"/>
      <c r="AA228" s="58"/>
      <c r="AB228" s="62"/>
      <c r="AC228" s="50" t="s">
        <v>1847</v>
      </c>
      <c r="AD228" s="6" t="s">
        <v>1848</v>
      </c>
    </row>
    <row r="229" spans="1:30" ht="70.5" customHeight="1" x14ac:dyDescent="0.4">
      <c r="A229" s="36">
        <v>228</v>
      </c>
      <c r="B229" s="37">
        <v>45562</v>
      </c>
      <c r="C229" s="37" t="s">
        <v>2456</v>
      </c>
      <c r="D229" s="39">
        <v>1032184017</v>
      </c>
      <c r="E229" s="39" t="s">
        <v>2467</v>
      </c>
      <c r="F229" s="39"/>
      <c r="G229" s="40" t="str">
        <f t="shared" si="8"/>
        <v xml:space="preserve">Manuela Toro Quirosa </v>
      </c>
      <c r="H229" s="39" t="s">
        <v>36</v>
      </c>
      <c r="I229" s="37">
        <v>40084</v>
      </c>
      <c r="J229" s="41">
        <f t="shared" si="9"/>
        <v>14</v>
      </c>
      <c r="K229" s="39" t="s">
        <v>203</v>
      </c>
      <c r="L229" s="39">
        <v>3014791976</v>
      </c>
      <c r="M229" s="39" t="s">
        <v>720</v>
      </c>
      <c r="N229" s="72" t="s">
        <v>2468</v>
      </c>
      <c r="O229" s="39" t="s">
        <v>51</v>
      </c>
      <c r="P229" s="39" t="s">
        <v>40</v>
      </c>
      <c r="Q229" s="39"/>
      <c r="R229" s="39" t="s">
        <v>1247</v>
      </c>
      <c r="S229" s="41"/>
      <c r="T229" s="40"/>
      <c r="U229" s="73" t="s">
        <v>1860</v>
      </c>
      <c r="V229" s="40"/>
      <c r="W229" s="39"/>
      <c r="X229" s="40"/>
      <c r="Y229" s="73" t="s">
        <v>1832</v>
      </c>
      <c r="Z229" s="39"/>
      <c r="AA229" s="58"/>
      <c r="AB229" s="62"/>
      <c r="AC229" s="50" t="s">
        <v>1847</v>
      </c>
      <c r="AD229" s="6" t="s">
        <v>1848</v>
      </c>
    </row>
    <row r="230" spans="1:30" ht="70.5" customHeight="1" x14ac:dyDescent="0.4">
      <c r="A230" s="36">
        <v>229</v>
      </c>
      <c r="B230" s="37">
        <v>45562</v>
      </c>
      <c r="C230" s="37" t="s">
        <v>2456</v>
      </c>
      <c r="D230" s="39">
        <v>10364522412</v>
      </c>
      <c r="E230" s="39" t="s">
        <v>2469</v>
      </c>
      <c r="F230" s="39"/>
      <c r="G230" s="40" t="str">
        <f t="shared" si="8"/>
        <v xml:space="preserve">Juan Andrés Orrego </v>
      </c>
      <c r="H230" s="39" t="s">
        <v>62</v>
      </c>
      <c r="I230" s="37">
        <v>39646</v>
      </c>
      <c r="J230" s="41">
        <f t="shared" si="9"/>
        <v>16</v>
      </c>
      <c r="K230" s="39" t="s">
        <v>203</v>
      </c>
      <c r="L230" s="39">
        <v>3126976474</v>
      </c>
      <c r="M230" s="39" t="s">
        <v>720</v>
      </c>
      <c r="N230" s="72" t="s">
        <v>2470</v>
      </c>
      <c r="O230" s="39" t="s">
        <v>51</v>
      </c>
      <c r="P230" s="39" t="s">
        <v>40</v>
      </c>
      <c r="Q230" s="39"/>
      <c r="R230" s="39" t="s">
        <v>1347</v>
      </c>
      <c r="S230" s="41"/>
      <c r="T230" s="40"/>
      <c r="U230" s="73" t="s">
        <v>1860</v>
      </c>
      <c r="V230" s="40"/>
      <c r="W230" s="39"/>
      <c r="X230" s="40"/>
      <c r="Y230" s="73" t="s">
        <v>1832</v>
      </c>
      <c r="Z230" s="39"/>
      <c r="AA230" s="58"/>
      <c r="AB230" s="62"/>
      <c r="AC230" s="50" t="s">
        <v>1847</v>
      </c>
      <c r="AD230" s="6" t="s">
        <v>1848</v>
      </c>
    </row>
    <row r="231" spans="1:30" ht="70.5" customHeight="1" x14ac:dyDescent="0.4">
      <c r="A231" s="36">
        <v>230</v>
      </c>
      <c r="B231" s="37">
        <v>45562</v>
      </c>
      <c r="C231" s="37" t="s">
        <v>2456</v>
      </c>
      <c r="D231" s="39">
        <v>1036952447</v>
      </c>
      <c r="E231" s="39" t="s">
        <v>2471</v>
      </c>
      <c r="F231" s="39"/>
      <c r="G231" s="40" t="str">
        <f t="shared" si="8"/>
        <v xml:space="preserve">José David Vélez </v>
      </c>
      <c r="H231" s="39" t="s">
        <v>62</v>
      </c>
      <c r="I231" s="37">
        <v>39666</v>
      </c>
      <c r="J231" s="41">
        <f t="shared" si="9"/>
        <v>16</v>
      </c>
      <c r="K231" s="39" t="s">
        <v>203</v>
      </c>
      <c r="L231" s="39">
        <v>3013424627</v>
      </c>
      <c r="M231" s="39" t="s">
        <v>720</v>
      </c>
      <c r="N231" s="72" t="s">
        <v>2472</v>
      </c>
      <c r="O231" s="39" t="s">
        <v>51</v>
      </c>
      <c r="P231" s="39" t="s">
        <v>40</v>
      </c>
      <c r="Q231" s="39" t="s">
        <v>2473</v>
      </c>
      <c r="R231" s="39" t="s">
        <v>2474</v>
      </c>
      <c r="S231" s="41"/>
      <c r="T231" s="40"/>
      <c r="U231" s="73" t="s">
        <v>1860</v>
      </c>
      <c r="V231" s="40"/>
      <c r="W231" s="39"/>
      <c r="X231" s="40"/>
      <c r="Y231" s="73" t="s">
        <v>1832</v>
      </c>
      <c r="Z231" s="39"/>
      <c r="AA231" s="58"/>
      <c r="AB231" s="62"/>
      <c r="AC231" s="50" t="s">
        <v>1847</v>
      </c>
      <c r="AD231" s="6" t="s">
        <v>1848</v>
      </c>
    </row>
    <row r="232" spans="1:30" ht="70.5" customHeight="1" x14ac:dyDescent="0.4">
      <c r="A232" s="36">
        <v>231</v>
      </c>
      <c r="B232" s="37">
        <v>45562</v>
      </c>
      <c r="C232" s="37" t="s">
        <v>2456</v>
      </c>
      <c r="D232" s="39">
        <v>1034992853</v>
      </c>
      <c r="E232" s="39" t="s">
        <v>2475</v>
      </c>
      <c r="F232" s="39"/>
      <c r="G232" s="40" t="str">
        <f t="shared" si="8"/>
        <v xml:space="preserve">Santiago Morales </v>
      </c>
      <c r="H232" s="39" t="s">
        <v>62</v>
      </c>
      <c r="I232" s="37">
        <v>39229</v>
      </c>
      <c r="J232" s="41">
        <f t="shared" si="9"/>
        <v>17</v>
      </c>
      <c r="K232" s="39" t="s">
        <v>203</v>
      </c>
      <c r="L232" s="39">
        <v>3182026935</v>
      </c>
      <c r="M232" s="39" t="s">
        <v>720</v>
      </c>
      <c r="N232" s="72" t="s">
        <v>2476</v>
      </c>
      <c r="O232" s="39" t="s">
        <v>51</v>
      </c>
      <c r="P232" s="39" t="s">
        <v>40</v>
      </c>
      <c r="Q232" s="39"/>
      <c r="R232" s="39" t="s">
        <v>2477</v>
      </c>
      <c r="S232" s="41"/>
      <c r="T232" s="40"/>
      <c r="U232" s="73" t="s">
        <v>1860</v>
      </c>
      <c r="V232" s="40"/>
      <c r="W232" s="39"/>
      <c r="X232" s="40"/>
      <c r="Y232" s="73" t="s">
        <v>1832</v>
      </c>
      <c r="Z232" s="39"/>
      <c r="AA232" s="58"/>
      <c r="AB232" s="62"/>
      <c r="AC232" s="50" t="s">
        <v>1847</v>
      </c>
      <c r="AD232" s="6" t="s">
        <v>1848</v>
      </c>
    </row>
    <row r="233" spans="1:30" ht="70.5" customHeight="1" x14ac:dyDescent="0.4">
      <c r="A233" s="36">
        <v>232</v>
      </c>
      <c r="B233" s="37">
        <v>45562</v>
      </c>
      <c r="C233" s="37" t="s">
        <v>2456</v>
      </c>
      <c r="D233" s="39">
        <v>108003720</v>
      </c>
      <c r="E233" s="39" t="s">
        <v>2478</v>
      </c>
      <c r="F233" s="39"/>
      <c r="G233" s="40" t="str">
        <f t="shared" si="8"/>
        <v xml:space="preserve">Santiago Posada Z </v>
      </c>
      <c r="H233" s="39" t="s">
        <v>62</v>
      </c>
      <c r="I233" s="37">
        <v>39651</v>
      </c>
      <c r="J233" s="41">
        <f t="shared" si="9"/>
        <v>16</v>
      </c>
      <c r="K233" s="39" t="s">
        <v>203</v>
      </c>
      <c r="L233" s="39">
        <v>3003349389</v>
      </c>
      <c r="M233" s="39" t="s">
        <v>720</v>
      </c>
      <c r="N233" s="72" t="s">
        <v>2479</v>
      </c>
      <c r="O233" s="39" t="s">
        <v>51</v>
      </c>
      <c r="P233" s="39" t="s">
        <v>40</v>
      </c>
      <c r="Q233" s="39"/>
      <c r="R233" s="39" t="s">
        <v>2480</v>
      </c>
      <c r="S233" s="41"/>
      <c r="T233" s="40"/>
      <c r="U233" s="73" t="s">
        <v>1860</v>
      </c>
      <c r="V233" s="40"/>
      <c r="W233" s="39"/>
      <c r="X233" s="40"/>
      <c r="Y233" s="73" t="s">
        <v>1832</v>
      </c>
      <c r="Z233" s="39"/>
      <c r="AA233" s="58"/>
      <c r="AB233" s="62"/>
      <c r="AC233" s="50" t="s">
        <v>1847</v>
      </c>
      <c r="AD233" s="6" t="s">
        <v>1848</v>
      </c>
    </row>
    <row r="234" spans="1:30" ht="70.5" customHeight="1" x14ac:dyDescent="0.4">
      <c r="A234" s="36">
        <v>233</v>
      </c>
      <c r="B234" s="37">
        <v>45562</v>
      </c>
      <c r="C234" s="37" t="s">
        <v>2456</v>
      </c>
      <c r="D234" s="39">
        <v>103887007</v>
      </c>
      <c r="E234" s="39" t="s">
        <v>2481</v>
      </c>
      <c r="F234" s="39"/>
      <c r="G234" s="40" t="str">
        <f t="shared" si="8"/>
        <v xml:space="preserve">Matías Sánchez H. </v>
      </c>
      <c r="H234" s="39" t="s">
        <v>62</v>
      </c>
      <c r="I234" s="37">
        <v>39748</v>
      </c>
      <c r="J234" s="41">
        <f t="shared" si="9"/>
        <v>15</v>
      </c>
      <c r="K234" s="39" t="s">
        <v>203</v>
      </c>
      <c r="L234" s="39">
        <v>3127622470</v>
      </c>
      <c r="M234" s="39" t="s">
        <v>720</v>
      </c>
      <c r="N234" s="72" t="s">
        <v>2482</v>
      </c>
      <c r="O234" s="39" t="s">
        <v>51</v>
      </c>
      <c r="P234" s="39" t="s">
        <v>40</v>
      </c>
      <c r="Q234" s="39"/>
      <c r="R234" s="39" t="s">
        <v>2483</v>
      </c>
      <c r="S234" s="41"/>
      <c r="T234" s="40"/>
      <c r="U234" s="73" t="s">
        <v>1860</v>
      </c>
      <c r="V234" s="40"/>
      <c r="W234" s="39"/>
      <c r="X234" s="40"/>
      <c r="Y234" s="73" t="s">
        <v>1832</v>
      </c>
      <c r="Z234" s="39"/>
      <c r="AA234" s="58"/>
      <c r="AB234" s="62"/>
      <c r="AC234" s="50" t="s">
        <v>1847</v>
      </c>
      <c r="AD234" s="6" t="s">
        <v>1848</v>
      </c>
    </row>
    <row r="235" spans="1:30" ht="70.5" customHeight="1" x14ac:dyDescent="0.4">
      <c r="A235" s="36">
        <v>234</v>
      </c>
      <c r="B235" s="37">
        <v>45562</v>
      </c>
      <c r="C235" s="37" t="s">
        <v>2456</v>
      </c>
      <c r="D235" s="39">
        <v>1036452593</v>
      </c>
      <c r="E235" s="39" t="s">
        <v>2484</v>
      </c>
      <c r="F235" s="39"/>
      <c r="G235" s="40" t="str">
        <f t="shared" si="8"/>
        <v xml:space="preserve">Tomás Mazo </v>
      </c>
      <c r="H235" s="39" t="s">
        <v>62</v>
      </c>
      <c r="I235" s="37">
        <v>39702</v>
      </c>
      <c r="J235" s="41">
        <f t="shared" si="9"/>
        <v>16</v>
      </c>
      <c r="K235" s="39" t="s">
        <v>203</v>
      </c>
      <c r="L235" s="39">
        <v>3126424915</v>
      </c>
      <c r="M235" s="39" t="s">
        <v>720</v>
      </c>
      <c r="N235" s="72" t="s">
        <v>2485</v>
      </c>
      <c r="O235" s="39" t="s">
        <v>51</v>
      </c>
      <c r="P235" s="39" t="s">
        <v>40</v>
      </c>
      <c r="Q235" s="39"/>
      <c r="R235" s="39" t="s">
        <v>649</v>
      </c>
      <c r="S235" s="41"/>
      <c r="T235" s="40"/>
      <c r="U235" s="73" t="s">
        <v>1860</v>
      </c>
      <c r="V235" s="40"/>
      <c r="W235" s="39"/>
      <c r="X235" s="40"/>
      <c r="Y235" s="73" t="s">
        <v>1832</v>
      </c>
      <c r="Z235" s="39"/>
      <c r="AA235" s="58"/>
      <c r="AB235" s="62"/>
      <c r="AC235" s="50" t="s">
        <v>1847</v>
      </c>
      <c r="AD235" s="6" t="s">
        <v>1848</v>
      </c>
    </row>
    <row r="236" spans="1:30" ht="70.5" customHeight="1" x14ac:dyDescent="0.4">
      <c r="A236" s="36">
        <v>235</v>
      </c>
      <c r="B236" s="37">
        <v>45562</v>
      </c>
      <c r="C236" s="37" t="s">
        <v>2456</v>
      </c>
      <c r="D236" s="39">
        <v>1021634983</v>
      </c>
      <c r="E236" s="39" t="s">
        <v>2486</v>
      </c>
      <c r="F236" s="39"/>
      <c r="G236" s="40" t="str">
        <f t="shared" si="8"/>
        <v xml:space="preserve">Valentina Méndez </v>
      </c>
      <c r="H236" s="39" t="s">
        <v>36</v>
      </c>
      <c r="I236" s="37">
        <v>39725</v>
      </c>
      <c r="J236" s="41">
        <f t="shared" si="9"/>
        <v>15</v>
      </c>
      <c r="K236" s="39" t="s">
        <v>203</v>
      </c>
      <c r="L236" s="39">
        <v>3246231914</v>
      </c>
      <c r="M236" s="39" t="s">
        <v>720</v>
      </c>
      <c r="N236" s="72" t="s">
        <v>2487</v>
      </c>
      <c r="O236" s="39" t="s">
        <v>1725</v>
      </c>
      <c r="P236" s="39" t="s">
        <v>40</v>
      </c>
      <c r="Q236" s="39" t="s">
        <v>2488</v>
      </c>
      <c r="R236" s="39" t="s">
        <v>2087</v>
      </c>
      <c r="S236" s="41"/>
      <c r="T236" s="40"/>
      <c r="U236" s="73" t="s">
        <v>1860</v>
      </c>
      <c r="V236" s="40"/>
      <c r="W236" s="39"/>
      <c r="X236" s="40"/>
      <c r="Y236" s="73" t="s">
        <v>1832</v>
      </c>
      <c r="Z236" s="39"/>
      <c r="AA236" s="58"/>
      <c r="AB236" s="62"/>
      <c r="AC236" s="50" t="s">
        <v>1847</v>
      </c>
      <c r="AD236" s="6" t="s">
        <v>1848</v>
      </c>
    </row>
    <row r="237" spans="1:30" ht="70.5" customHeight="1" x14ac:dyDescent="0.4">
      <c r="A237" s="36">
        <v>236</v>
      </c>
      <c r="B237" s="37">
        <v>45562</v>
      </c>
      <c r="C237" s="37" t="s">
        <v>2456</v>
      </c>
      <c r="D237" s="39">
        <v>1056775733</v>
      </c>
      <c r="E237" s="39" t="s">
        <v>2489</v>
      </c>
      <c r="F237" s="39"/>
      <c r="G237" s="40" t="str">
        <f t="shared" si="8"/>
        <v xml:space="preserve">Joel Monsalve Cruz </v>
      </c>
      <c r="H237" s="39" t="s">
        <v>62</v>
      </c>
      <c r="I237" s="37">
        <v>39756</v>
      </c>
      <c r="J237" s="41">
        <f t="shared" si="9"/>
        <v>15</v>
      </c>
      <c r="K237" s="39" t="s">
        <v>203</v>
      </c>
      <c r="L237" s="39">
        <v>3117336398</v>
      </c>
      <c r="M237" s="39" t="s">
        <v>720</v>
      </c>
      <c r="N237" s="72" t="s">
        <v>2490</v>
      </c>
      <c r="O237" s="39" t="s">
        <v>51</v>
      </c>
      <c r="P237" s="39" t="s">
        <v>40</v>
      </c>
      <c r="Q237" s="39" t="s">
        <v>2491</v>
      </c>
      <c r="R237" s="39" t="s">
        <v>1347</v>
      </c>
      <c r="S237" s="41"/>
      <c r="T237" s="40"/>
      <c r="U237" s="73" t="s">
        <v>1860</v>
      </c>
      <c r="V237" s="40"/>
      <c r="W237" s="39"/>
      <c r="X237" s="40"/>
      <c r="Y237" s="73" t="s">
        <v>1832</v>
      </c>
      <c r="Z237" s="39"/>
      <c r="AA237" s="58"/>
      <c r="AB237" s="62"/>
      <c r="AC237" s="50" t="s">
        <v>1847</v>
      </c>
      <c r="AD237" s="6" t="s">
        <v>1848</v>
      </c>
    </row>
    <row r="238" spans="1:30" ht="70.5" customHeight="1" x14ac:dyDescent="0.4">
      <c r="A238" s="36">
        <v>237</v>
      </c>
      <c r="B238" s="37">
        <v>45562</v>
      </c>
      <c r="C238" s="37" t="s">
        <v>2456</v>
      </c>
      <c r="D238" s="39">
        <v>1162963003</v>
      </c>
      <c r="E238" s="39" t="s">
        <v>2492</v>
      </c>
      <c r="F238" s="39"/>
      <c r="G238" s="40" t="str">
        <f t="shared" si="8"/>
        <v xml:space="preserve">Jaime Alejandro Arguelles </v>
      </c>
      <c r="H238" s="39" t="s">
        <v>62</v>
      </c>
      <c r="I238" s="37">
        <v>39667</v>
      </c>
      <c r="J238" s="41">
        <f t="shared" si="9"/>
        <v>16</v>
      </c>
      <c r="K238" s="39" t="s">
        <v>203</v>
      </c>
      <c r="L238" s="39">
        <v>3103591456</v>
      </c>
      <c r="M238" s="39" t="s">
        <v>720</v>
      </c>
      <c r="N238" s="72" t="s">
        <v>2493</v>
      </c>
      <c r="O238" s="39" t="s">
        <v>65</v>
      </c>
      <c r="P238" s="39" t="s">
        <v>40</v>
      </c>
      <c r="Q238" s="39" t="s">
        <v>2491</v>
      </c>
      <c r="R238" s="39" t="s">
        <v>1347</v>
      </c>
      <c r="S238" s="41"/>
      <c r="T238" s="40"/>
      <c r="U238" s="73" t="s">
        <v>1860</v>
      </c>
      <c r="V238" s="40"/>
      <c r="W238" s="39"/>
      <c r="X238" s="40"/>
      <c r="Y238" s="73" t="s">
        <v>1832</v>
      </c>
      <c r="Z238" s="39"/>
      <c r="AA238" s="58"/>
      <c r="AB238" s="62"/>
      <c r="AC238" s="50" t="s">
        <v>1847</v>
      </c>
      <c r="AD238" s="6" t="s">
        <v>1848</v>
      </c>
    </row>
    <row r="239" spans="1:30" ht="70.5" customHeight="1" x14ac:dyDescent="0.4">
      <c r="A239" s="36">
        <v>238</v>
      </c>
      <c r="B239" s="37">
        <v>45562</v>
      </c>
      <c r="C239" s="37" t="s">
        <v>2456</v>
      </c>
      <c r="D239" s="39">
        <v>1038265528</v>
      </c>
      <c r="E239" s="39" t="s">
        <v>2494</v>
      </c>
      <c r="F239" s="39"/>
      <c r="G239" s="40" t="str">
        <f t="shared" si="8"/>
        <v xml:space="preserve">Susana Ochoa </v>
      </c>
      <c r="H239" s="39" t="s">
        <v>36</v>
      </c>
      <c r="I239" s="37">
        <v>39168</v>
      </c>
      <c r="J239" s="41">
        <f t="shared" si="9"/>
        <v>17</v>
      </c>
      <c r="K239" s="39" t="s">
        <v>203</v>
      </c>
      <c r="L239" s="39">
        <v>3108388558</v>
      </c>
      <c r="M239" s="39" t="s">
        <v>720</v>
      </c>
      <c r="N239" s="72" t="s">
        <v>2495</v>
      </c>
      <c r="O239" s="39" t="s">
        <v>51</v>
      </c>
      <c r="P239" s="39" t="s">
        <v>40</v>
      </c>
      <c r="Q239" s="39"/>
      <c r="R239" s="39" t="s">
        <v>875</v>
      </c>
      <c r="S239" s="41"/>
      <c r="T239" s="40"/>
      <c r="U239" s="73" t="s">
        <v>1860</v>
      </c>
      <c r="V239" s="40"/>
      <c r="W239" s="39"/>
      <c r="X239" s="40"/>
      <c r="Y239" s="73" t="s">
        <v>1832</v>
      </c>
      <c r="Z239" s="39"/>
      <c r="AA239" s="58"/>
      <c r="AB239" s="62"/>
      <c r="AC239" s="50" t="s">
        <v>1847</v>
      </c>
      <c r="AD239" s="6" t="s">
        <v>1848</v>
      </c>
    </row>
    <row r="240" spans="1:30" ht="70.5" customHeight="1" x14ac:dyDescent="0.4">
      <c r="A240" s="36">
        <v>239</v>
      </c>
      <c r="B240" s="37">
        <v>45562</v>
      </c>
      <c r="C240" s="37" t="s">
        <v>2456</v>
      </c>
      <c r="D240" s="39">
        <v>1027741146</v>
      </c>
      <c r="E240" s="39" t="s">
        <v>2496</v>
      </c>
      <c r="F240" s="39"/>
      <c r="G240" s="40" t="str">
        <f t="shared" si="8"/>
        <v xml:space="preserve">Valery Álvarez </v>
      </c>
      <c r="H240" s="39" t="s">
        <v>36</v>
      </c>
      <c r="I240" s="37">
        <v>39440</v>
      </c>
      <c r="J240" s="41">
        <f t="shared" si="9"/>
        <v>16</v>
      </c>
      <c r="K240" s="39" t="s">
        <v>203</v>
      </c>
      <c r="L240" s="39">
        <v>3007824325</v>
      </c>
      <c r="M240" s="39" t="s">
        <v>720</v>
      </c>
      <c r="N240" s="72" t="s">
        <v>2497</v>
      </c>
      <c r="O240" s="39" t="s">
        <v>51</v>
      </c>
      <c r="P240" s="39" t="s">
        <v>40</v>
      </c>
      <c r="Q240" s="39" t="s">
        <v>2498</v>
      </c>
      <c r="R240" s="39" t="s">
        <v>1617</v>
      </c>
      <c r="S240" s="41"/>
      <c r="T240" s="40"/>
      <c r="U240" s="73" t="s">
        <v>1860</v>
      </c>
      <c r="V240" s="40"/>
      <c r="W240" s="39"/>
      <c r="X240" s="40"/>
      <c r="Y240" s="73" t="s">
        <v>1832</v>
      </c>
      <c r="Z240" s="39"/>
      <c r="AA240" s="58"/>
      <c r="AB240" s="62"/>
      <c r="AC240" s="50" t="s">
        <v>1847</v>
      </c>
      <c r="AD240" s="6" t="s">
        <v>1848</v>
      </c>
    </row>
    <row r="241" spans="1:30" ht="70.5" customHeight="1" x14ac:dyDescent="0.4">
      <c r="A241" s="36">
        <v>240</v>
      </c>
      <c r="B241" s="37">
        <v>45562</v>
      </c>
      <c r="C241" s="37" t="s">
        <v>2456</v>
      </c>
      <c r="D241" s="39"/>
      <c r="E241" s="39" t="s">
        <v>2499</v>
      </c>
      <c r="F241" s="39"/>
      <c r="G241" s="40" t="str">
        <f t="shared" si="8"/>
        <v xml:space="preserve">Tomás Jiménez </v>
      </c>
      <c r="H241" s="39" t="s">
        <v>62</v>
      </c>
      <c r="I241" s="37">
        <v>39737</v>
      </c>
      <c r="J241" s="41">
        <f t="shared" si="9"/>
        <v>15</v>
      </c>
      <c r="K241" s="39" t="s">
        <v>203</v>
      </c>
      <c r="L241" s="39">
        <v>3009540529</v>
      </c>
      <c r="M241" s="39" t="s">
        <v>720</v>
      </c>
      <c r="N241" s="39"/>
      <c r="O241" s="39" t="s">
        <v>51</v>
      </c>
      <c r="P241" s="39" t="s">
        <v>40</v>
      </c>
      <c r="Q241" s="39"/>
      <c r="R241" s="39"/>
      <c r="S241" s="41"/>
      <c r="T241" s="40"/>
      <c r="U241" s="73" t="s">
        <v>1860</v>
      </c>
      <c r="V241" s="40"/>
      <c r="W241" s="39"/>
      <c r="X241" s="40"/>
      <c r="Y241" s="73" t="s">
        <v>1832</v>
      </c>
      <c r="Z241" s="39"/>
      <c r="AA241" s="58"/>
      <c r="AB241" s="62"/>
      <c r="AC241" s="50" t="s">
        <v>1847</v>
      </c>
      <c r="AD241" s="6" t="s">
        <v>1848</v>
      </c>
    </row>
    <row r="242" spans="1:30" ht="70.5" customHeight="1" x14ac:dyDescent="0.4">
      <c r="A242" s="36">
        <v>241</v>
      </c>
      <c r="B242" s="37">
        <v>45562</v>
      </c>
      <c r="C242" s="37" t="s">
        <v>2456</v>
      </c>
      <c r="D242" s="39">
        <v>1038869567</v>
      </c>
      <c r="E242" s="39" t="s">
        <v>2500</v>
      </c>
      <c r="F242" s="39"/>
      <c r="G242" s="40" t="str">
        <f t="shared" si="8"/>
        <v xml:space="preserve">Juan Sebastián Uribe </v>
      </c>
      <c r="H242" s="39" t="s">
        <v>62</v>
      </c>
      <c r="I242" s="37">
        <v>39540</v>
      </c>
      <c r="J242" s="41">
        <f t="shared" si="9"/>
        <v>16</v>
      </c>
      <c r="K242" s="39" t="s">
        <v>203</v>
      </c>
      <c r="L242" s="39">
        <v>3052991936</v>
      </c>
      <c r="M242" s="39" t="s">
        <v>720</v>
      </c>
      <c r="N242" s="39"/>
      <c r="O242" s="39" t="s">
        <v>51</v>
      </c>
      <c r="P242" s="39" t="s">
        <v>40</v>
      </c>
      <c r="Q242" s="39"/>
      <c r="R242" s="39" t="s">
        <v>875</v>
      </c>
      <c r="S242" s="41"/>
      <c r="T242" s="40"/>
      <c r="U242" s="73" t="s">
        <v>1860</v>
      </c>
      <c r="V242" s="40"/>
      <c r="W242" s="39"/>
      <c r="X242" s="40"/>
      <c r="Y242" s="73" t="s">
        <v>1832</v>
      </c>
      <c r="Z242" s="39"/>
      <c r="AA242" s="58"/>
      <c r="AB242" s="62"/>
      <c r="AC242" s="50" t="s">
        <v>1847</v>
      </c>
      <c r="AD242" s="6" t="s">
        <v>1848</v>
      </c>
    </row>
    <row r="243" spans="1:30" ht="70.5" customHeight="1" x14ac:dyDescent="0.4">
      <c r="A243" s="36">
        <v>242</v>
      </c>
      <c r="B243" s="37">
        <v>45562</v>
      </c>
      <c r="C243" s="37" t="s">
        <v>2456</v>
      </c>
      <c r="D243" s="39"/>
      <c r="E243" s="39" t="s">
        <v>2501</v>
      </c>
      <c r="F243" s="39"/>
      <c r="G243" s="40" t="str">
        <f t="shared" si="8"/>
        <v xml:space="preserve">Jhoan Vásquez </v>
      </c>
      <c r="H243" s="39" t="s">
        <v>62</v>
      </c>
      <c r="I243" s="37">
        <v>39474</v>
      </c>
      <c r="J243" s="41">
        <f t="shared" si="9"/>
        <v>16</v>
      </c>
      <c r="K243" s="39" t="s">
        <v>203</v>
      </c>
      <c r="L243" s="39">
        <v>3001184621</v>
      </c>
      <c r="M243" s="39" t="s">
        <v>720</v>
      </c>
      <c r="N243" s="39"/>
      <c r="O243" s="39" t="s">
        <v>51</v>
      </c>
      <c r="P243" s="39" t="s">
        <v>40</v>
      </c>
      <c r="Q243" s="39"/>
      <c r="R243" s="39" t="s">
        <v>34</v>
      </c>
      <c r="S243" s="41"/>
      <c r="T243" s="40"/>
      <c r="U243" s="73" t="s">
        <v>1860</v>
      </c>
      <c r="V243" s="40"/>
      <c r="W243" s="39"/>
      <c r="X243" s="40"/>
      <c r="Y243" s="73" t="s">
        <v>1832</v>
      </c>
      <c r="Z243" s="39"/>
      <c r="AA243" s="58"/>
      <c r="AB243" s="62"/>
      <c r="AC243" s="50" t="s">
        <v>1847</v>
      </c>
      <c r="AD243" s="6" t="s">
        <v>1848</v>
      </c>
    </row>
    <row r="244" spans="1:30" ht="70.5" customHeight="1" x14ac:dyDescent="0.4">
      <c r="A244" s="36">
        <v>243</v>
      </c>
      <c r="B244" s="37">
        <v>45562</v>
      </c>
      <c r="C244" s="37" t="s">
        <v>2456</v>
      </c>
      <c r="D244" s="39">
        <v>1035975608</v>
      </c>
      <c r="E244" s="39" t="s">
        <v>2502</v>
      </c>
      <c r="F244" s="39"/>
      <c r="G244" s="40" t="str">
        <f t="shared" si="8"/>
        <v xml:space="preserve">Sebastián Vélez </v>
      </c>
      <c r="H244" s="39" t="s">
        <v>62</v>
      </c>
      <c r="I244" s="37">
        <v>39277</v>
      </c>
      <c r="J244" s="41">
        <f t="shared" si="9"/>
        <v>17</v>
      </c>
      <c r="K244" s="39" t="s">
        <v>203</v>
      </c>
      <c r="L244" s="39"/>
      <c r="M244" s="39" t="s">
        <v>720</v>
      </c>
      <c r="N244" s="72" t="s">
        <v>2503</v>
      </c>
      <c r="O244" s="39" t="s">
        <v>51</v>
      </c>
      <c r="P244" s="39" t="s">
        <v>40</v>
      </c>
      <c r="Q244" s="39"/>
      <c r="R244" s="39" t="s">
        <v>2460</v>
      </c>
      <c r="S244" s="41"/>
      <c r="T244" s="40"/>
      <c r="U244" s="73" t="s">
        <v>1860</v>
      </c>
      <c r="V244" s="40"/>
      <c r="W244" s="39"/>
      <c r="X244" s="40"/>
      <c r="Y244" s="73" t="s">
        <v>1832</v>
      </c>
      <c r="Z244" s="39"/>
      <c r="AA244" s="58"/>
      <c r="AB244" s="62"/>
      <c r="AC244" s="50" t="s">
        <v>1847</v>
      </c>
      <c r="AD244" s="6" t="s">
        <v>1848</v>
      </c>
    </row>
    <row r="245" spans="1:30" ht="70.5" customHeight="1" x14ac:dyDescent="0.4">
      <c r="A245" s="36">
        <v>244</v>
      </c>
      <c r="B245" s="37">
        <v>45562</v>
      </c>
      <c r="C245" s="37" t="s">
        <v>2456</v>
      </c>
      <c r="D245" s="39"/>
      <c r="E245" s="39" t="s">
        <v>2504</v>
      </c>
      <c r="F245" s="39"/>
      <c r="G245" s="40" t="str">
        <f t="shared" si="8"/>
        <v xml:space="preserve">Samuel Betancur </v>
      </c>
      <c r="H245" s="39" t="s">
        <v>62</v>
      </c>
      <c r="I245" s="37">
        <v>39148</v>
      </c>
      <c r="J245" s="41">
        <f t="shared" si="9"/>
        <v>17</v>
      </c>
      <c r="K245" s="39" t="s">
        <v>203</v>
      </c>
      <c r="L245" s="39">
        <v>3106420329</v>
      </c>
      <c r="M245" s="39" t="s">
        <v>720</v>
      </c>
      <c r="N245" s="39"/>
      <c r="O245" s="39" t="s">
        <v>51</v>
      </c>
      <c r="P245" s="39" t="s">
        <v>40</v>
      </c>
      <c r="Q245" s="39"/>
      <c r="R245" s="39" t="s">
        <v>1009</v>
      </c>
      <c r="S245" s="41"/>
      <c r="T245" s="40"/>
      <c r="U245" s="73" t="s">
        <v>1860</v>
      </c>
      <c r="V245" s="40"/>
      <c r="W245" s="39"/>
      <c r="X245" s="40"/>
      <c r="Y245" s="73" t="s">
        <v>1832</v>
      </c>
      <c r="Z245" s="39"/>
      <c r="AA245" s="58"/>
      <c r="AB245" s="62"/>
      <c r="AC245" s="50" t="s">
        <v>1847</v>
      </c>
      <c r="AD245" s="6" t="s">
        <v>1848</v>
      </c>
    </row>
    <row r="246" spans="1:30" ht="70.5" customHeight="1" x14ac:dyDescent="0.4">
      <c r="A246" s="36">
        <v>245</v>
      </c>
      <c r="B246" s="37">
        <v>45562</v>
      </c>
      <c r="C246" s="37" t="s">
        <v>2456</v>
      </c>
      <c r="D246" s="39"/>
      <c r="E246" s="39" t="s">
        <v>2505</v>
      </c>
      <c r="F246" s="39"/>
      <c r="G246" s="40" t="str">
        <f t="shared" si="8"/>
        <v xml:space="preserve">Isabela Ríos </v>
      </c>
      <c r="H246" s="39" t="s">
        <v>36</v>
      </c>
      <c r="I246" s="37">
        <v>39768</v>
      </c>
      <c r="J246" s="41">
        <f t="shared" si="9"/>
        <v>15</v>
      </c>
      <c r="K246" s="39" t="s">
        <v>203</v>
      </c>
      <c r="L246" s="39">
        <v>3053380759</v>
      </c>
      <c r="M246" s="39" t="s">
        <v>720</v>
      </c>
      <c r="N246" s="39"/>
      <c r="O246" s="39" t="s">
        <v>51</v>
      </c>
      <c r="P246" s="39" t="s">
        <v>40</v>
      </c>
      <c r="Q246" s="39"/>
      <c r="R246" s="39" t="s">
        <v>151</v>
      </c>
      <c r="S246" s="41"/>
      <c r="T246" s="40"/>
      <c r="U246" s="73" t="s">
        <v>1860</v>
      </c>
      <c r="V246" s="40"/>
      <c r="W246" s="39"/>
      <c r="X246" s="40"/>
      <c r="Y246" s="73" t="s">
        <v>1832</v>
      </c>
      <c r="Z246" s="39"/>
      <c r="AA246" s="58"/>
      <c r="AB246" s="62"/>
      <c r="AC246" s="50" t="s">
        <v>1847</v>
      </c>
      <c r="AD246" s="6" t="s">
        <v>1848</v>
      </c>
    </row>
    <row r="247" spans="1:30" ht="70.5" customHeight="1" x14ac:dyDescent="0.4">
      <c r="A247" s="36">
        <v>246</v>
      </c>
      <c r="B247" s="37">
        <v>45562</v>
      </c>
      <c r="C247" s="37" t="s">
        <v>2456</v>
      </c>
      <c r="D247" s="39">
        <v>1033649046</v>
      </c>
      <c r="E247" s="39" t="s">
        <v>2506</v>
      </c>
      <c r="F247" s="39"/>
      <c r="G247" s="40" t="str">
        <f t="shared" si="8"/>
        <v xml:space="preserve">María del Mar Ortiz </v>
      </c>
      <c r="H247" s="39" t="s">
        <v>36</v>
      </c>
      <c r="I247" s="37">
        <v>39139</v>
      </c>
      <c r="J247" s="41">
        <f t="shared" si="9"/>
        <v>17</v>
      </c>
      <c r="K247" s="39" t="s">
        <v>203</v>
      </c>
      <c r="L247" s="39">
        <v>3025869727</v>
      </c>
      <c r="M247" s="39" t="s">
        <v>720</v>
      </c>
      <c r="N247" s="39"/>
      <c r="O247" s="39" t="s">
        <v>51</v>
      </c>
      <c r="P247" s="39" t="s">
        <v>40</v>
      </c>
      <c r="Q247" s="39"/>
      <c r="R247" s="39" t="s">
        <v>34</v>
      </c>
      <c r="S247" s="41"/>
      <c r="T247" s="40"/>
      <c r="U247" s="73" t="s">
        <v>1860</v>
      </c>
      <c r="V247" s="40"/>
      <c r="W247" s="39"/>
      <c r="X247" s="40"/>
      <c r="Y247" s="73" t="s">
        <v>1832</v>
      </c>
      <c r="Z247" s="39"/>
      <c r="AA247" s="58"/>
      <c r="AB247" s="62"/>
      <c r="AC247" s="50" t="s">
        <v>1847</v>
      </c>
      <c r="AD247" s="6" t="s">
        <v>1848</v>
      </c>
    </row>
    <row r="248" spans="1:30" ht="70.5" customHeight="1" x14ac:dyDescent="0.4">
      <c r="A248" s="36">
        <v>247</v>
      </c>
      <c r="B248" s="37">
        <v>45562</v>
      </c>
      <c r="C248" s="37" t="s">
        <v>2456</v>
      </c>
      <c r="D248" s="39">
        <v>1036451944</v>
      </c>
      <c r="E248" s="39" t="s">
        <v>2507</v>
      </c>
      <c r="F248" s="39"/>
      <c r="G248" s="40" t="str">
        <f t="shared" si="8"/>
        <v xml:space="preserve">Valeria Castrillón Ortiz </v>
      </c>
      <c r="H248" s="39" t="s">
        <v>36</v>
      </c>
      <c r="I248" s="37">
        <v>39462</v>
      </c>
      <c r="J248" s="41">
        <f t="shared" si="9"/>
        <v>16</v>
      </c>
      <c r="K248" s="39" t="s">
        <v>203</v>
      </c>
      <c r="L248" s="39">
        <v>3103682315</v>
      </c>
      <c r="M248" s="39" t="s">
        <v>720</v>
      </c>
      <c r="N248" s="72" t="s">
        <v>2508</v>
      </c>
      <c r="O248" s="39" t="s">
        <v>134</v>
      </c>
      <c r="P248" s="39" t="s">
        <v>40</v>
      </c>
      <c r="Q248" s="39"/>
      <c r="R248" s="39" t="s">
        <v>34</v>
      </c>
      <c r="S248" s="41"/>
      <c r="T248" s="40"/>
      <c r="U248" s="73" t="s">
        <v>1860</v>
      </c>
      <c r="V248" s="40"/>
      <c r="W248" s="39"/>
      <c r="X248" s="40"/>
      <c r="Y248" s="73" t="s">
        <v>1832</v>
      </c>
      <c r="Z248" s="39"/>
      <c r="AA248" s="58"/>
      <c r="AB248" s="62"/>
      <c r="AC248" s="50" t="s">
        <v>1847</v>
      </c>
      <c r="AD248" s="6" t="s">
        <v>1848</v>
      </c>
    </row>
    <row r="249" spans="1:30" ht="70.5" customHeight="1" x14ac:dyDescent="0.4">
      <c r="A249" s="36">
        <v>248</v>
      </c>
      <c r="B249" s="37">
        <v>45562</v>
      </c>
      <c r="C249" s="37" t="s">
        <v>2456</v>
      </c>
      <c r="D249" s="39">
        <v>1026141271</v>
      </c>
      <c r="E249" s="39" t="s">
        <v>2509</v>
      </c>
      <c r="F249" s="39"/>
      <c r="G249" s="40" t="str">
        <f t="shared" si="8"/>
        <v xml:space="preserve">Ana Sofia Rubiano </v>
      </c>
      <c r="H249" s="39" t="s">
        <v>36</v>
      </c>
      <c r="I249" s="37">
        <v>39705</v>
      </c>
      <c r="J249" s="41">
        <f t="shared" si="9"/>
        <v>16</v>
      </c>
      <c r="K249" s="39" t="s">
        <v>203</v>
      </c>
      <c r="L249" s="39">
        <v>3203083928</v>
      </c>
      <c r="M249" s="39" t="s">
        <v>720</v>
      </c>
      <c r="N249" s="39"/>
      <c r="O249" s="39" t="s">
        <v>65</v>
      </c>
      <c r="P249" s="39" t="s">
        <v>40</v>
      </c>
      <c r="Q249" s="39"/>
      <c r="R249" s="39" t="s">
        <v>1347</v>
      </c>
      <c r="S249" s="41"/>
      <c r="T249" s="40"/>
      <c r="U249" s="73" t="s">
        <v>1860</v>
      </c>
      <c r="V249" s="40"/>
      <c r="W249" s="39"/>
      <c r="X249" s="40"/>
      <c r="Y249" s="73" t="s">
        <v>1832</v>
      </c>
      <c r="Z249" s="39"/>
      <c r="AA249" s="58"/>
      <c r="AB249" s="62"/>
      <c r="AC249" s="50" t="s">
        <v>1847</v>
      </c>
      <c r="AD249" s="6" t="s">
        <v>1848</v>
      </c>
    </row>
    <row r="250" spans="1:30" ht="70.5" customHeight="1" x14ac:dyDescent="0.4">
      <c r="A250" s="36">
        <v>249</v>
      </c>
      <c r="B250" s="37">
        <v>45562</v>
      </c>
      <c r="C250" s="37" t="s">
        <v>2456</v>
      </c>
      <c r="D250" s="39">
        <v>1022147635</v>
      </c>
      <c r="E250" s="39" t="s">
        <v>2510</v>
      </c>
      <c r="F250" s="39"/>
      <c r="G250" s="40" t="str">
        <f t="shared" si="8"/>
        <v xml:space="preserve">Andrés Valencia </v>
      </c>
      <c r="H250" s="39" t="s">
        <v>62</v>
      </c>
      <c r="I250" s="37">
        <v>39734</v>
      </c>
      <c r="J250" s="41">
        <f t="shared" si="9"/>
        <v>15</v>
      </c>
      <c r="K250" s="39" t="s">
        <v>203</v>
      </c>
      <c r="L250" s="39">
        <v>3188872729</v>
      </c>
      <c r="M250" s="39" t="s">
        <v>720</v>
      </c>
      <c r="N250" s="39"/>
      <c r="O250" s="39" t="s">
        <v>51</v>
      </c>
      <c r="P250" s="39" t="s">
        <v>40</v>
      </c>
      <c r="Q250" s="39"/>
      <c r="R250" s="39" t="s">
        <v>2087</v>
      </c>
      <c r="S250" s="41"/>
      <c r="T250" s="40"/>
      <c r="U250" s="73" t="s">
        <v>1860</v>
      </c>
      <c r="V250" s="40"/>
      <c r="W250" s="39"/>
      <c r="X250" s="40"/>
      <c r="Y250" s="73" t="s">
        <v>1832</v>
      </c>
      <c r="Z250" s="39"/>
      <c r="AA250" s="58"/>
      <c r="AB250" s="62"/>
      <c r="AC250" s="50" t="s">
        <v>1847</v>
      </c>
      <c r="AD250" s="6" t="s">
        <v>1848</v>
      </c>
    </row>
    <row r="251" spans="1:30" ht="70.5" customHeight="1" x14ac:dyDescent="0.4">
      <c r="A251" s="36">
        <v>250</v>
      </c>
      <c r="B251" s="37">
        <v>45562</v>
      </c>
      <c r="C251" s="37" t="s">
        <v>2456</v>
      </c>
      <c r="D251" s="39">
        <v>52872729</v>
      </c>
      <c r="E251" s="39" t="s">
        <v>2511</v>
      </c>
      <c r="F251" s="39"/>
      <c r="G251" s="40" t="str">
        <f t="shared" si="8"/>
        <v xml:space="preserve">Victoria Lucía Padrón </v>
      </c>
      <c r="H251" s="39" t="s">
        <v>36</v>
      </c>
      <c r="I251" s="37">
        <v>39457</v>
      </c>
      <c r="J251" s="41">
        <f t="shared" si="9"/>
        <v>16</v>
      </c>
      <c r="K251" s="39" t="s">
        <v>203</v>
      </c>
      <c r="L251" s="39">
        <v>3185084128</v>
      </c>
      <c r="M251" s="39" t="s">
        <v>720</v>
      </c>
      <c r="N251" s="72" t="s">
        <v>2512</v>
      </c>
      <c r="O251" s="39" t="s">
        <v>51</v>
      </c>
      <c r="P251" s="39" t="s">
        <v>40</v>
      </c>
      <c r="Q251" s="39"/>
      <c r="R251" s="39" t="s">
        <v>2087</v>
      </c>
      <c r="S251" s="41"/>
      <c r="T251" s="40"/>
      <c r="U251" s="73" t="s">
        <v>1860</v>
      </c>
      <c r="V251" s="40"/>
      <c r="W251" s="39"/>
      <c r="X251" s="40"/>
      <c r="Y251" s="73" t="s">
        <v>1832</v>
      </c>
      <c r="Z251" s="39"/>
      <c r="AA251" s="58"/>
      <c r="AB251" s="62"/>
      <c r="AC251" s="50" t="s">
        <v>1847</v>
      </c>
      <c r="AD251" s="6" t="s">
        <v>1848</v>
      </c>
    </row>
    <row r="252" spans="1:30" ht="70.5" customHeight="1" x14ac:dyDescent="0.4">
      <c r="A252" s="36">
        <v>251</v>
      </c>
      <c r="B252" s="37">
        <v>45562</v>
      </c>
      <c r="C252" s="37" t="s">
        <v>2456</v>
      </c>
      <c r="D252" s="39">
        <v>1027741586</v>
      </c>
      <c r="E252" s="39" t="s">
        <v>2513</v>
      </c>
      <c r="F252" s="39"/>
      <c r="G252" s="40" t="str">
        <f t="shared" si="8"/>
        <v xml:space="preserve">Juanita Sénchez Vélez </v>
      </c>
      <c r="H252" s="39" t="s">
        <v>36</v>
      </c>
      <c r="I252" s="37">
        <v>40040</v>
      </c>
      <c r="J252" s="41">
        <f t="shared" si="9"/>
        <v>15</v>
      </c>
      <c r="K252" s="39" t="s">
        <v>203</v>
      </c>
      <c r="L252" s="39">
        <v>3106565413</v>
      </c>
      <c r="M252" s="39" t="s">
        <v>720</v>
      </c>
      <c r="N252" s="72" t="s">
        <v>2514</v>
      </c>
      <c r="O252" s="39" t="s">
        <v>51</v>
      </c>
      <c r="P252" s="39" t="s">
        <v>40</v>
      </c>
      <c r="Q252" s="39" t="s">
        <v>2515</v>
      </c>
      <c r="R252" s="39" t="s">
        <v>2474</v>
      </c>
      <c r="S252" s="41"/>
      <c r="T252" s="40"/>
      <c r="U252" s="73" t="s">
        <v>1860</v>
      </c>
      <c r="V252" s="40"/>
      <c r="W252" s="39"/>
      <c r="X252" s="40"/>
      <c r="Y252" s="73" t="s">
        <v>1832</v>
      </c>
      <c r="Z252" s="39"/>
      <c r="AA252" s="58"/>
      <c r="AB252" s="62"/>
      <c r="AC252" s="50" t="s">
        <v>1847</v>
      </c>
      <c r="AD252" s="6" t="s">
        <v>1848</v>
      </c>
    </row>
    <row r="253" spans="1:30" ht="70.5" customHeight="1" x14ac:dyDescent="0.4">
      <c r="A253" s="36">
        <v>252</v>
      </c>
      <c r="B253" s="37">
        <v>45562</v>
      </c>
      <c r="C253" s="37" t="s">
        <v>2456</v>
      </c>
      <c r="D253" s="39">
        <v>1020306259</v>
      </c>
      <c r="E253" s="39" t="s">
        <v>2516</v>
      </c>
      <c r="F253" s="39"/>
      <c r="G253" s="40" t="str">
        <f t="shared" si="8"/>
        <v xml:space="preserve">Luciana Jaramillo Suaza </v>
      </c>
      <c r="H253" s="39" t="s">
        <v>36</v>
      </c>
      <c r="I253" s="37">
        <v>40228</v>
      </c>
      <c r="J253" s="41">
        <f t="shared" si="9"/>
        <v>14</v>
      </c>
      <c r="K253" s="39" t="s">
        <v>203</v>
      </c>
      <c r="L253" s="39">
        <v>3113620669</v>
      </c>
      <c r="M253" s="39" t="s">
        <v>720</v>
      </c>
      <c r="N253" s="72" t="s">
        <v>2517</v>
      </c>
      <c r="O253" s="39" t="s">
        <v>51</v>
      </c>
      <c r="P253" s="39" t="s">
        <v>40</v>
      </c>
      <c r="Q253" s="39" t="s">
        <v>2518</v>
      </c>
      <c r="R253" s="39" t="s">
        <v>1347</v>
      </c>
      <c r="S253" s="41"/>
      <c r="T253" s="40"/>
      <c r="U253" s="73" t="s">
        <v>1860</v>
      </c>
      <c r="V253" s="40"/>
      <c r="W253" s="39"/>
      <c r="X253" s="40"/>
      <c r="Y253" s="73" t="s">
        <v>1832</v>
      </c>
      <c r="Z253" s="39"/>
      <c r="AA253" s="58"/>
      <c r="AB253" s="62"/>
      <c r="AC253" s="50" t="s">
        <v>1847</v>
      </c>
      <c r="AD253" s="6" t="s">
        <v>1848</v>
      </c>
    </row>
    <row r="254" spans="1:30" ht="70.5" customHeight="1" x14ac:dyDescent="0.4">
      <c r="A254" s="36">
        <v>253</v>
      </c>
      <c r="B254" s="37">
        <v>45562</v>
      </c>
      <c r="C254" s="37" t="s">
        <v>2456</v>
      </c>
      <c r="D254" s="39">
        <v>1022004497</v>
      </c>
      <c r="E254" s="39" t="s">
        <v>2519</v>
      </c>
      <c r="F254" s="39"/>
      <c r="G254" s="40" t="str">
        <f t="shared" si="8"/>
        <v xml:space="preserve">Isaac Quintero Muñoz </v>
      </c>
      <c r="H254" s="39" t="s">
        <v>62</v>
      </c>
      <c r="I254" s="37">
        <v>39731</v>
      </c>
      <c r="J254" s="41">
        <f t="shared" si="9"/>
        <v>15</v>
      </c>
      <c r="K254" s="39" t="s">
        <v>203</v>
      </c>
      <c r="L254" s="39">
        <v>3107348111</v>
      </c>
      <c r="M254" s="39" t="s">
        <v>720</v>
      </c>
      <c r="N254" s="72" t="s">
        <v>2520</v>
      </c>
      <c r="O254" s="39" t="s">
        <v>51</v>
      </c>
      <c r="P254" s="39" t="s">
        <v>40</v>
      </c>
      <c r="Q254" s="39" t="s">
        <v>2521</v>
      </c>
      <c r="R254" s="39" t="s">
        <v>2522</v>
      </c>
      <c r="S254" s="41"/>
      <c r="T254" s="40"/>
      <c r="U254" s="73" t="s">
        <v>1860</v>
      </c>
      <c r="V254" s="40"/>
      <c r="W254" s="39"/>
      <c r="X254" s="40"/>
      <c r="Y254" s="73" t="s">
        <v>1832</v>
      </c>
      <c r="Z254" s="39"/>
      <c r="AA254" s="58"/>
      <c r="AB254" s="62"/>
      <c r="AC254" s="50" t="s">
        <v>1847</v>
      </c>
      <c r="AD254" s="6" t="s">
        <v>1848</v>
      </c>
    </row>
    <row r="255" spans="1:30" ht="70.5" customHeight="1" x14ac:dyDescent="0.4">
      <c r="A255" s="36">
        <v>254</v>
      </c>
      <c r="B255" s="37">
        <v>45562</v>
      </c>
      <c r="C255" s="37" t="s">
        <v>2456</v>
      </c>
      <c r="D255" s="39">
        <v>1018247504</v>
      </c>
      <c r="E255" s="39" t="s">
        <v>2523</v>
      </c>
      <c r="F255" s="39"/>
      <c r="G255" s="40" t="str">
        <f t="shared" si="8"/>
        <v xml:space="preserve">Sofía Restrepo Higuita </v>
      </c>
      <c r="H255" s="39" t="s">
        <v>36</v>
      </c>
      <c r="I255" s="37">
        <v>40152</v>
      </c>
      <c r="J255" s="41">
        <f t="shared" si="9"/>
        <v>14</v>
      </c>
      <c r="K255" s="39" t="s">
        <v>203</v>
      </c>
      <c r="L255" s="39">
        <v>3233783221</v>
      </c>
      <c r="M255" s="39" t="s">
        <v>720</v>
      </c>
      <c r="N255" s="72" t="s">
        <v>2524</v>
      </c>
      <c r="O255" s="39" t="s">
        <v>51</v>
      </c>
      <c r="P255" s="39" t="s">
        <v>40</v>
      </c>
      <c r="Q255" s="39" t="s">
        <v>2525</v>
      </c>
      <c r="R255" s="39" t="s">
        <v>145</v>
      </c>
      <c r="S255" s="41"/>
      <c r="T255" s="40"/>
      <c r="U255" s="73" t="s">
        <v>1860</v>
      </c>
      <c r="V255" s="40"/>
      <c r="W255" s="39"/>
      <c r="X255" s="40"/>
      <c r="Y255" s="73" t="s">
        <v>1832</v>
      </c>
      <c r="Z255" s="39"/>
      <c r="AA255" s="58"/>
      <c r="AB255" s="62"/>
      <c r="AC255" s="50" t="s">
        <v>1847</v>
      </c>
      <c r="AD255" s="6" t="s">
        <v>1848</v>
      </c>
    </row>
    <row r="256" spans="1:30" ht="70.5" customHeight="1" x14ac:dyDescent="0.4">
      <c r="A256" s="36">
        <v>255</v>
      </c>
      <c r="B256" s="37">
        <v>45562</v>
      </c>
      <c r="C256" s="37" t="s">
        <v>2456</v>
      </c>
      <c r="D256" s="39">
        <v>1013461477</v>
      </c>
      <c r="E256" s="39" t="s">
        <v>2526</v>
      </c>
      <c r="F256" s="39"/>
      <c r="G256" s="40" t="str">
        <f t="shared" si="8"/>
        <v xml:space="preserve">Miguel Saldarriaga Botero </v>
      </c>
      <c r="H256" s="39" t="s">
        <v>62</v>
      </c>
      <c r="I256" s="37">
        <v>39521</v>
      </c>
      <c r="J256" s="41">
        <f t="shared" si="9"/>
        <v>16</v>
      </c>
      <c r="K256" s="39" t="s">
        <v>203</v>
      </c>
      <c r="L256" s="39">
        <v>3164709461</v>
      </c>
      <c r="M256" s="39" t="s">
        <v>720</v>
      </c>
      <c r="N256" s="72" t="s">
        <v>2527</v>
      </c>
      <c r="O256" s="39" t="s">
        <v>51</v>
      </c>
      <c r="P256" s="39" t="s">
        <v>40</v>
      </c>
      <c r="Q256" s="39"/>
      <c r="R256" s="39" t="s">
        <v>2528</v>
      </c>
      <c r="S256" s="41"/>
      <c r="T256" s="40"/>
      <c r="U256" s="73" t="s">
        <v>1860</v>
      </c>
      <c r="V256" s="40"/>
      <c r="W256" s="39"/>
      <c r="X256" s="40"/>
      <c r="Y256" s="73" t="s">
        <v>1832</v>
      </c>
      <c r="Z256" s="39"/>
      <c r="AA256" s="58"/>
      <c r="AB256" s="62"/>
      <c r="AC256" s="50" t="s">
        <v>1847</v>
      </c>
      <c r="AD256" s="6" t="s">
        <v>1848</v>
      </c>
    </row>
    <row r="257" spans="1:30" ht="70.5" customHeight="1" x14ac:dyDescent="0.4">
      <c r="A257" s="36">
        <v>256</v>
      </c>
      <c r="B257" s="37">
        <v>45562</v>
      </c>
      <c r="C257" s="37" t="s">
        <v>2456</v>
      </c>
      <c r="D257" s="39">
        <v>1036453145</v>
      </c>
      <c r="E257" s="39" t="s">
        <v>2529</v>
      </c>
      <c r="F257" s="39"/>
      <c r="G257" s="40" t="str">
        <f t="shared" si="8"/>
        <v xml:space="preserve">Julián Gaviria Ceballos </v>
      </c>
      <c r="H257" s="39" t="s">
        <v>62</v>
      </c>
      <c r="I257" s="37">
        <v>39935</v>
      </c>
      <c r="J257" s="41">
        <f t="shared" si="9"/>
        <v>15</v>
      </c>
      <c r="K257" s="39" t="s">
        <v>203</v>
      </c>
      <c r="L257" s="39">
        <v>3053373169</v>
      </c>
      <c r="M257" s="39" t="s">
        <v>720</v>
      </c>
      <c r="N257" s="72" t="s">
        <v>2530</v>
      </c>
      <c r="O257" s="39" t="s">
        <v>80</v>
      </c>
      <c r="P257" s="39" t="s">
        <v>40</v>
      </c>
      <c r="Q257" s="39" t="s">
        <v>2531</v>
      </c>
      <c r="R257" s="39" t="s">
        <v>2522</v>
      </c>
      <c r="S257" s="41"/>
      <c r="T257" s="40"/>
      <c r="U257" s="73" t="s">
        <v>1860</v>
      </c>
      <c r="V257" s="40"/>
      <c r="W257" s="39"/>
      <c r="X257" s="40"/>
      <c r="Y257" s="73" t="s">
        <v>1832</v>
      </c>
      <c r="Z257" s="39"/>
      <c r="AA257" s="58"/>
      <c r="AB257" s="62"/>
      <c r="AC257" s="50" t="s">
        <v>1847</v>
      </c>
      <c r="AD257" s="6" t="s">
        <v>1848</v>
      </c>
    </row>
    <row r="258" spans="1:30" ht="70.5" customHeight="1" x14ac:dyDescent="0.4">
      <c r="A258" s="36">
        <v>257</v>
      </c>
      <c r="B258" s="37">
        <v>45562</v>
      </c>
      <c r="C258" s="37" t="s">
        <v>2456</v>
      </c>
      <c r="D258" s="39">
        <v>1025656126</v>
      </c>
      <c r="E258" s="39" t="s">
        <v>2532</v>
      </c>
      <c r="F258" s="39"/>
      <c r="G258" s="40" t="str">
        <f t="shared" si="8"/>
        <v xml:space="preserve">Andrea Ospina Z </v>
      </c>
      <c r="H258" s="39" t="s">
        <v>36</v>
      </c>
      <c r="I258" s="37">
        <v>39936</v>
      </c>
      <c r="J258" s="41">
        <f t="shared" si="9"/>
        <v>15</v>
      </c>
      <c r="K258" s="39" t="s">
        <v>203</v>
      </c>
      <c r="L258" s="39">
        <v>3225712630</v>
      </c>
      <c r="M258" s="39" t="s">
        <v>720</v>
      </c>
      <c r="N258" s="72" t="s">
        <v>2533</v>
      </c>
      <c r="O258" s="39" t="s">
        <v>51</v>
      </c>
      <c r="P258" s="39" t="s">
        <v>40</v>
      </c>
      <c r="Q258" s="39"/>
      <c r="R258" s="39" t="s">
        <v>1347</v>
      </c>
      <c r="S258" s="41"/>
      <c r="T258" s="40"/>
      <c r="U258" s="73" t="s">
        <v>1860</v>
      </c>
      <c r="V258" s="40"/>
      <c r="W258" s="39"/>
      <c r="X258" s="40"/>
      <c r="Y258" s="73" t="s">
        <v>1832</v>
      </c>
      <c r="Z258" s="39"/>
      <c r="AA258" s="58"/>
      <c r="AB258" s="62"/>
      <c r="AC258" s="50" t="s">
        <v>1847</v>
      </c>
      <c r="AD258" s="6" t="s">
        <v>1848</v>
      </c>
    </row>
    <row r="259" spans="1:30" ht="70.5" customHeight="1" x14ac:dyDescent="0.4">
      <c r="A259" s="36">
        <v>258</v>
      </c>
      <c r="B259" s="37">
        <v>45562</v>
      </c>
      <c r="C259" s="37" t="s">
        <v>2456</v>
      </c>
      <c r="D259" s="39">
        <v>1111044204</v>
      </c>
      <c r="E259" s="39" t="s">
        <v>2534</v>
      </c>
      <c r="F259" s="39"/>
      <c r="G259" s="40" t="str">
        <f t="shared" si="8"/>
        <v xml:space="preserve">María José Peñuela G </v>
      </c>
      <c r="H259" s="39" t="s">
        <v>36</v>
      </c>
      <c r="I259" s="37">
        <v>39982</v>
      </c>
      <c r="J259" s="41">
        <f t="shared" si="9"/>
        <v>15</v>
      </c>
      <c r="K259" s="39" t="s">
        <v>203</v>
      </c>
      <c r="L259" s="39">
        <v>3503273357</v>
      </c>
      <c r="M259" s="39" t="s">
        <v>720</v>
      </c>
      <c r="N259" s="72" t="s">
        <v>2535</v>
      </c>
      <c r="O259" s="39" t="s">
        <v>80</v>
      </c>
      <c r="P259" s="39" t="s">
        <v>40</v>
      </c>
      <c r="Q259" s="39" t="s">
        <v>2536</v>
      </c>
      <c r="R259" s="39" t="s">
        <v>2238</v>
      </c>
      <c r="S259" s="41"/>
      <c r="T259" s="40"/>
      <c r="U259" s="73" t="s">
        <v>1860</v>
      </c>
      <c r="V259" s="40"/>
      <c r="W259" s="39"/>
      <c r="X259" s="40"/>
      <c r="Y259" s="73" t="s">
        <v>1832</v>
      </c>
      <c r="Z259" s="39"/>
      <c r="AA259" s="58"/>
      <c r="AB259" s="62"/>
      <c r="AC259" s="50" t="s">
        <v>1847</v>
      </c>
      <c r="AD259" s="6" t="s">
        <v>1848</v>
      </c>
    </row>
    <row r="260" spans="1:30" ht="70.5" customHeight="1" x14ac:dyDescent="0.4">
      <c r="A260" s="36">
        <v>259</v>
      </c>
      <c r="B260" s="37">
        <v>45562</v>
      </c>
      <c r="C260" s="37" t="s">
        <v>2456</v>
      </c>
      <c r="D260" s="39">
        <v>1066877797</v>
      </c>
      <c r="E260" s="39" t="s">
        <v>2537</v>
      </c>
      <c r="F260" s="39"/>
      <c r="G260" s="40" t="str">
        <f t="shared" si="8"/>
        <v xml:space="preserve">Isabella Yuliani Contreras </v>
      </c>
      <c r="H260" s="39" t="s">
        <v>36</v>
      </c>
      <c r="I260" s="37">
        <v>40148</v>
      </c>
      <c r="J260" s="41">
        <f t="shared" si="9"/>
        <v>14</v>
      </c>
      <c r="K260" s="39" t="s">
        <v>203</v>
      </c>
      <c r="L260" s="39">
        <v>3158178245</v>
      </c>
      <c r="M260" s="39" t="s">
        <v>720</v>
      </c>
      <c r="N260" s="72" t="s">
        <v>2538</v>
      </c>
      <c r="O260" s="39" t="s">
        <v>143</v>
      </c>
      <c r="P260" s="39" t="s">
        <v>40</v>
      </c>
      <c r="Q260" s="39" t="s">
        <v>2539</v>
      </c>
      <c r="R260" s="39" t="s">
        <v>1347</v>
      </c>
      <c r="S260" s="41"/>
      <c r="T260" s="40"/>
      <c r="U260" s="73" t="s">
        <v>1860</v>
      </c>
      <c r="V260" s="40"/>
      <c r="W260" s="39"/>
      <c r="X260" s="40"/>
      <c r="Y260" s="73" t="s">
        <v>1832</v>
      </c>
      <c r="Z260" s="39"/>
      <c r="AA260" s="58"/>
      <c r="AB260" s="62"/>
      <c r="AC260" s="50" t="s">
        <v>1847</v>
      </c>
      <c r="AD260" s="6" t="s">
        <v>1848</v>
      </c>
    </row>
    <row r="261" spans="1:30" ht="70.5" customHeight="1" x14ac:dyDescent="0.4">
      <c r="A261" s="36">
        <v>260</v>
      </c>
      <c r="B261" s="37">
        <v>45562</v>
      </c>
      <c r="C261" s="37" t="s">
        <v>2456</v>
      </c>
      <c r="D261" s="39">
        <v>1011400120</v>
      </c>
      <c r="E261" s="39" t="s">
        <v>2540</v>
      </c>
      <c r="F261" s="39"/>
      <c r="G261" s="40" t="str">
        <f t="shared" si="8"/>
        <v xml:space="preserve">Jerónimo Avendaño </v>
      </c>
      <c r="H261" s="39" t="s">
        <v>62</v>
      </c>
      <c r="I261" s="37">
        <v>39898</v>
      </c>
      <c r="J261" s="41">
        <f t="shared" si="9"/>
        <v>15</v>
      </c>
      <c r="K261" s="39" t="s">
        <v>203</v>
      </c>
      <c r="L261" s="39">
        <v>3113935395</v>
      </c>
      <c r="M261" s="39" t="s">
        <v>720</v>
      </c>
      <c r="N261" s="72" t="s">
        <v>2541</v>
      </c>
      <c r="O261" s="39" t="s">
        <v>51</v>
      </c>
      <c r="P261" s="39" t="s">
        <v>40</v>
      </c>
      <c r="Q261" s="39"/>
      <c r="R261" s="39" t="s">
        <v>867</v>
      </c>
      <c r="S261" s="41"/>
      <c r="T261" s="40"/>
      <c r="U261" s="73" t="s">
        <v>1860</v>
      </c>
      <c r="V261" s="40"/>
      <c r="W261" s="39"/>
      <c r="X261" s="40"/>
      <c r="Y261" s="73" t="s">
        <v>1832</v>
      </c>
      <c r="Z261" s="39"/>
      <c r="AA261" s="58"/>
      <c r="AB261" s="62"/>
      <c r="AC261" s="50" t="s">
        <v>1847</v>
      </c>
      <c r="AD261" s="6" t="s">
        <v>1848</v>
      </c>
    </row>
    <row r="262" spans="1:30" ht="70.5" customHeight="1" x14ac:dyDescent="0.4">
      <c r="A262" s="36">
        <v>261</v>
      </c>
      <c r="B262" s="37">
        <v>45562</v>
      </c>
      <c r="C262" s="37" t="s">
        <v>2456</v>
      </c>
      <c r="D262" s="39">
        <v>1033187948</v>
      </c>
      <c r="E262" s="39" t="s">
        <v>2542</v>
      </c>
      <c r="F262" s="39"/>
      <c r="G262" s="40" t="str">
        <f t="shared" si="8"/>
        <v xml:space="preserve">Thomás Taborda </v>
      </c>
      <c r="H262" s="39" t="s">
        <v>62</v>
      </c>
      <c r="I262" s="37">
        <v>40047</v>
      </c>
      <c r="J262" s="41">
        <f t="shared" si="9"/>
        <v>15</v>
      </c>
      <c r="K262" s="39" t="s">
        <v>203</v>
      </c>
      <c r="L262" s="39">
        <v>3141984748</v>
      </c>
      <c r="M262" s="39" t="s">
        <v>720</v>
      </c>
      <c r="N262" s="72" t="s">
        <v>2543</v>
      </c>
      <c r="O262" s="39" t="s">
        <v>143</v>
      </c>
      <c r="P262" s="39" t="s">
        <v>40</v>
      </c>
      <c r="Q262" s="39" t="s">
        <v>2544</v>
      </c>
      <c r="R262" s="39" t="s">
        <v>291</v>
      </c>
      <c r="S262" s="41"/>
      <c r="T262" s="40"/>
      <c r="U262" s="73" t="s">
        <v>1860</v>
      </c>
      <c r="V262" s="40"/>
      <c r="W262" s="39"/>
      <c r="X262" s="40"/>
      <c r="Y262" s="73" t="s">
        <v>1832</v>
      </c>
      <c r="Z262" s="39"/>
      <c r="AA262" s="58"/>
      <c r="AB262" s="62"/>
      <c r="AC262" s="50" t="s">
        <v>1847</v>
      </c>
      <c r="AD262" s="6" t="s">
        <v>1848</v>
      </c>
    </row>
    <row r="263" spans="1:30" ht="70.5" customHeight="1" x14ac:dyDescent="0.4">
      <c r="A263" s="36">
        <v>262</v>
      </c>
      <c r="B263" s="37">
        <v>45562</v>
      </c>
      <c r="C263" s="37" t="s">
        <v>2456</v>
      </c>
      <c r="D263" s="39">
        <v>1036453497</v>
      </c>
      <c r="E263" s="39" t="s">
        <v>2545</v>
      </c>
      <c r="F263" s="39"/>
      <c r="G263" s="40" t="str">
        <f t="shared" si="8"/>
        <v xml:space="preserve">Juana Córdoba Monsalve </v>
      </c>
      <c r="H263" s="39" t="s">
        <v>36</v>
      </c>
      <c r="I263" s="37">
        <v>40102</v>
      </c>
      <c r="J263" s="41">
        <f t="shared" si="9"/>
        <v>14</v>
      </c>
      <c r="K263" s="39" t="s">
        <v>203</v>
      </c>
      <c r="L263" s="39">
        <v>3225730583</v>
      </c>
      <c r="M263" s="39" t="s">
        <v>720</v>
      </c>
      <c r="N263" s="72" t="s">
        <v>2546</v>
      </c>
      <c r="O263" s="39" t="s">
        <v>51</v>
      </c>
      <c r="P263" s="39" t="s">
        <v>40</v>
      </c>
      <c r="Q263" s="39" t="s">
        <v>2547</v>
      </c>
      <c r="R263" s="39" t="s">
        <v>151</v>
      </c>
      <c r="S263" s="41"/>
      <c r="T263" s="40"/>
      <c r="U263" s="73" t="s">
        <v>1860</v>
      </c>
      <c r="V263" s="40"/>
      <c r="W263" s="39"/>
      <c r="X263" s="40"/>
      <c r="Y263" s="73" t="s">
        <v>1832</v>
      </c>
      <c r="Z263" s="39"/>
      <c r="AA263" s="58"/>
      <c r="AB263" s="62"/>
      <c r="AC263" s="50" t="s">
        <v>1847</v>
      </c>
      <c r="AD263" s="6" t="s">
        <v>1848</v>
      </c>
    </row>
    <row r="264" spans="1:30" ht="70.5" customHeight="1" x14ac:dyDescent="0.4">
      <c r="A264" s="36">
        <v>263</v>
      </c>
      <c r="B264" s="37">
        <v>45562</v>
      </c>
      <c r="C264" s="37" t="s">
        <v>2456</v>
      </c>
      <c r="D264" s="39">
        <v>1036452569</v>
      </c>
      <c r="E264" s="39" t="s">
        <v>2548</v>
      </c>
      <c r="F264" s="39"/>
      <c r="G264" s="40" t="str">
        <f t="shared" si="8"/>
        <v xml:space="preserve">Ana Sofía Agudelo Mazo </v>
      </c>
      <c r="H264" s="39" t="s">
        <v>36</v>
      </c>
      <c r="I264" s="37">
        <v>39697</v>
      </c>
      <c r="J264" s="41">
        <f t="shared" si="9"/>
        <v>16</v>
      </c>
      <c r="K264" s="39" t="s">
        <v>203</v>
      </c>
      <c r="L264" s="39">
        <v>3105210522</v>
      </c>
      <c r="M264" s="39" t="s">
        <v>720</v>
      </c>
      <c r="N264" s="72" t="s">
        <v>2549</v>
      </c>
      <c r="O264" s="39" t="s">
        <v>65</v>
      </c>
      <c r="P264" s="39" t="s">
        <v>40</v>
      </c>
      <c r="Q264" s="39"/>
      <c r="R264" s="39" t="s">
        <v>2522</v>
      </c>
      <c r="S264" s="41"/>
      <c r="T264" s="40"/>
      <c r="U264" s="73" t="s">
        <v>1860</v>
      </c>
      <c r="V264" s="40"/>
      <c r="W264" s="39"/>
      <c r="X264" s="40"/>
      <c r="Y264" s="73" t="s">
        <v>1832</v>
      </c>
      <c r="Z264" s="39"/>
      <c r="AA264" s="58"/>
      <c r="AB264" s="62"/>
      <c r="AC264" s="50" t="s">
        <v>1847</v>
      </c>
      <c r="AD264" s="6" t="s">
        <v>1848</v>
      </c>
    </row>
    <row r="265" spans="1:30" ht="70.5" customHeight="1" x14ac:dyDescent="0.4">
      <c r="A265" s="36">
        <v>264</v>
      </c>
      <c r="B265" s="37">
        <v>45562</v>
      </c>
      <c r="C265" s="37" t="s">
        <v>2456</v>
      </c>
      <c r="D265" s="39">
        <v>1021426779</v>
      </c>
      <c r="E265" s="39" t="s">
        <v>2550</v>
      </c>
      <c r="F265" s="39"/>
      <c r="G265" s="40" t="str">
        <f t="shared" si="8"/>
        <v xml:space="preserve">Tomás Alejandro Ramírez Luna </v>
      </c>
      <c r="H265" s="39" t="s">
        <v>62</v>
      </c>
      <c r="I265" s="37">
        <v>39541</v>
      </c>
      <c r="J265" s="41">
        <f t="shared" si="9"/>
        <v>16</v>
      </c>
      <c r="K265" s="39" t="s">
        <v>203</v>
      </c>
      <c r="L265" s="39">
        <v>3336469306</v>
      </c>
      <c r="M265" s="39" t="s">
        <v>720</v>
      </c>
      <c r="N265" s="72" t="s">
        <v>2551</v>
      </c>
      <c r="O265" s="39" t="s">
        <v>51</v>
      </c>
      <c r="P265" s="39" t="s">
        <v>40</v>
      </c>
      <c r="Q265" s="39" t="s">
        <v>2552</v>
      </c>
      <c r="R265" s="39" t="s">
        <v>2087</v>
      </c>
      <c r="S265" s="41"/>
      <c r="T265" s="40"/>
      <c r="U265" s="73" t="s">
        <v>1860</v>
      </c>
      <c r="V265" s="40"/>
      <c r="W265" s="39"/>
      <c r="X265" s="40"/>
      <c r="Y265" s="73" t="s">
        <v>1832</v>
      </c>
      <c r="Z265" s="39"/>
      <c r="AA265" s="58"/>
      <c r="AB265" s="62"/>
      <c r="AC265" s="50" t="s">
        <v>1847</v>
      </c>
      <c r="AD265" s="6" t="s">
        <v>1848</v>
      </c>
    </row>
    <row r="266" spans="1:30" ht="70.5" customHeight="1" x14ac:dyDescent="0.4">
      <c r="A266" s="36">
        <v>265</v>
      </c>
      <c r="B266" s="37">
        <v>45562</v>
      </c>
      <c r="C266" s="37" t="s">
        <v>2456</v>
      </c>
      <c r="D266" s="39">
        <v>1078004243</v>
      </c>
      <c r="E266" s="39" t="s">
        <v>2553</v>
      </c>
      <c r="F266" s="39"/>
      <c r="G266" s="40" t="str">
        <f t="shared" ref="G266:G268" si="10">E266 &amp; " " &amp; F266</f>
        <v xml:space="preserve">Juan Camilo PalaciosP </v>
      </c>
      <c r="H266" s="39" t="s">
        <v>62</v>
      </c>
      <c r="I266" s="37">
        <v>40549</v>
      </c>
      <c r="J266" s="41">
        <f t="shared" ref="J266:J268" si="11">DATEDIF(I266,B266,"Y")</f>
        <v>13</v>
      </c>
      <c r="K266" s="39" t="s">
        <v>203</v>
      </c>
      <c r="L266" s="39">
        <v>3117455690</v>
      </c>
      <c r="M266" s="39" t="s">
        <v>720</v>
      </c>
      <c r="N266" s="39"/>
      <c r="O266" s="39" t="s">
        <v>65</v>
      </c>
      <c r="P266" s="39" t="s">
        <v>40</v>
      </c>
      <c r="Q266" s="39" t="s">
        <v>2554</v>
      </c>
      <c r="R266" s="39" t="s">
        <v>2087</v>
      </c>
      <c r="S266" s="41"/>
      <c r="T266" s="40"/>
      <c r="U266" s="73" t="s">
        <v>1860</v>
      </c>
      <c r="V266" s="40"/>
      <c r="W266" s="39"/>
      <c r="X266" s="40"/>
      <c r="Y266" s="73" t="s">
        <v>1832</v>
      </c>
      <c r="Z266" s="39"/>
      <c r="AA266" s="58"/>
      <c r="AB266" s="62"/>
      <c r="AC266" s="50" t="s">
        <v>1847</v>
      </c>
      <c r="AD266" s="6" t="s">
        <v>1848</v>
      </c>
    </row>
    <row r="267" spans="1:30" ht="70.5" customHeight="1" x14ac:dyDescent="0.4">
      <c r="A267" s="36">
        <v>266</v>
      </c>
      <c r="B267" s="37">
        <v>45562</v>
      </c>
      <c r="C267" s="37" t="s">
        <v>2456</v>
      </c>
      <c r="D267" s="39">
        <v>1077114461</v>
      </c>
      <c r="E267" s="39" t="s">
        <v>2555</v>
      </c>
      <c r="F267" s="39"/>
      <c r="G267" s="40" t="str">
        <f t="shared" si="10"/>
        <v xml:space="preserve">Anderson Geovanny Murillo Loaiza </v>
      </c>
      <c r="H267" s="39" t="s">
        <v>62</v>
      </c>
      <c r="I267" s="37">
        <v>40231</v>
      </c>
      <c r="J267" s="41">
        <f t="shared" si="11"/>
        <v>14</v>
      </c>
      <c r="K267" s="39" t="s">
        <v>203</v>
      </c>
      <c r="L267" s="39">
        <v>3125812850</v>
      </c>
      <c r="M267" s="39" t="s">
        <v>720</v>
      </c>
      <c r="N267" s="72" t="s">
        <v>2556</v>
      </c>
      <c r="O267" s="39" t="s">
        <v>80</v>
      </c>
      <c r="P267" s="39" t="s">
        <v>40</v>
      </c>
      <c r="Q267" s="39" t="s">
        <v>2557</v>
      </c>
      <c r="R267" s="39" t="s">
        <v>2087</v>
      </c>
      <c r="S267" s="41"/>
      <c r="T267" s="40"/>
      <c r="U267" s="73" t="s">
        <v>1860</v>
      </c>
      <c r="V267" s="40"/>
      <c r="W267" s="39"/>
      <c r="X267" s="40"/>
      <c r="Y267" s="73" t="s">
        <v>1832</v>
      </c>
      <c r="Z267" s="39"/>
      <c r="AA267" s="58"/>
      <c r="AB267" s="62"/>
      <c r="AC267" s="50" t="s">
        <v>1847</v>
      </c>
      <c r="AD267" s="6" t="s">
        <v>1848</v>
      </c>
    </row>
    <row r="268" spans="1:30" ht="70.5" customHeight="1" x14ac:dyDescent="0.4">
      <c r="A268" s="36">
        <v>267</v>
      </c>
      <c r="B268" s="37">
        <v>45562</v>
      </c>
      <c r="C268" s="37" t="s">
        <v>2456</v>
      </c>
      <c r="D268" s="39">
        <v>1036453250</v>
      </c>
      <c r="E268" s="39" t="s">
        <v>2558</v>
      </c>
      <c r="F268" s="39"/>
      <c r="G268" s="40" t="str">
        <f t="shared" si="10"/>
        <v xml:space="preserve">María Isabela Franco Espinosa </v>
      </c>
      <c r="H268" s="39" t="s">
        <v>36</v>
      </c>
      <c r="I268" s="37">
        <v>40000</v>
      </c>
      <c r="J268" s="41">
        <f t="shared" si="11"/>
        <v>15</v>
      </c>
      <c r="K268" s="39" t="s">
        <v>203</v>
      </c>
      <c r="L268" s="39">
        <v>3194131725</v>
      </c>
      <c r="M268" s="39" t="s">
        <v>720</v>
      </c>
      <c r="N268" s="72" t="s">
        <v>2559</v>
      </c>
      <c r="O268" s="39" t="s">
        <v>51</v>
      </c>
      <c r="P268" s="39" t="s">
        <v>40</v>
      </c>
      <c r="Q268" s="39" t="s">
        <v>2560</v>
      </c>
      <c r="R268" s="39" t="s">
        <v>1056</v>
      </c>
      <c r="S268" s="41"/>
      <c r="T268" s="40"/>
      <c r="U268" s="73" t="s">
        <v>1860</v>
      </c>
      <c r="V268" s="40"/>
      <c r="W268" s="39"/>
      <c r="X268" s="40"/>
      <c r="Y268" s="73" t="s">
        <v>1832</v>
      </c>
      <c r="Z268" s="39"/>
      <c r="AA268" s="58"/>
      <c r="AB268" s="62"/>
      <c r="AC268" s="50" t="s">
        <v>1847</v>
      </c>
      <c r="AD268" s="6" t="s">
        <v>1848</v>
      </c>
    </row>
    <row r="269" spans="1:30" ht="70.5" customHeight="1" x14ac:dyDescent="0.4">
      <c r="A269" s="36">
        <v>268</v>
      </c>
      <c r="B269" s="37">
        <v>45563</v>
      </c>
      <c r="C269" s="57" t="s">
        <v>1446</v>
      </c>
      <c r="D269" s="39">
        <v>1037641579</v>
      </c>
      <c r="E269" s="39" t="s">
        <v>1447</v>
      </c>
      <c r="F269" s="39" t="s">
        <v>1448</v>
      </c>
      <c r="G269" s="40" t="str">
        <f>E269 &amp; " " &amp; F269</f>
        <v>Luisa Fernanda  Cardona Salazar</v>
      </c>
      <c r="H269" s="39" t="s">
        <v>36</v>
      </c>
      <c r="I269" s="37">
        <v>34809</v>
      </c>
      <c r="J269" s="41">
        <f>DATEDIF(I269,B269,"Y")</f>
        <v>29</v>
      </c>
      <c r="K269" s="39" t="s">
        <v>276</v>
      </c>
      <c r="L269" s="39">
        <v>3012572289</v>
      </c>
      <c r="M269" s="39" t="s">
        <v>766</v>
      </c>
      <c r="N269" s="39" t="s">
        <v>1449</v>
      </c>
      <c r="O269" s="39" t="s">
        <v>80</v>
      </c>
      <c r="P269" s="39" t="s">
        <v>52</v>
      </c>
      <c r="Q269" s="39" t="s">
        <v>1450</v>
      </c>
      <c r="R269" s="39" t="s">
        <v>1347</v>
      </c>
      <c r="S269" s="39" t="s">
        <v>131</v>
      </c>
      <c r="T269" s="39" t="s">
        <v>2561</v>
      </c>
      <c r="U269" s="39" t="s">
        <v>1851</v>
      </c>
      <c r="V269" s="40"/>
      <c r="W269" s="39" t="s">
        <v>949</v>
      </c>
      <c r="X269" s="40"/>
      <c r="Y269" s="39" t="s">
        <v>56</v>
      </c>
      <c r="Z269" s="48" t="s">
        <v>380</v>
      </c>
      <c r="AA269" s="58" t="s">
        <v>2562</v>
      </c>
      <c r="AB269" s="69" t="s">
        <v>2563</v>
      </c>
      <c r="AC269" s="50" t="s">
        <v>1829</v>
      </c>
      <c r="AD269" s="6" t="s">
        <v>1830</v>
      </c>
    </row>
    <row r="270" spans="1:30" ht="70.5" customHeight="1" x14ac:dyDescent="0.4">
      <c r="A270" s="36">
        <v>269</v>
      </c>
      <c r="B270" s="37">
        <v>45563</v>
      </c>
      <c r="C270" s="57" t="s">
        <v>1446</v>
      </c>
      <c r="D270" s="39">
        <v>1036455427</v>
      </c>
      <c r="E270" s="39" t="s">
        <v>2564</v>
      </c>
      <c r="F270" s="39" t="s">
        <v>2565</v>
      </c>
      <c r="G270" s="40" t="str">
        <f t="shared" ref="G270:G279" si="12">E270 &amp; " " &amp; F270</f>
        <v>Sofía Hernández Cardona</v>
      </c>
      <c r="H270" s="39" t="s">
        <v>36</v>
      </c>
      <c r="I270" s="37">
        <v>40987</v>
      </c>
      <c r="J270" s="41">
        <f t="shared" ref="J270:J279" si="13">DATEDIF(I270,B270,"Y")</f>
        <v>12</v>
      </c>
      <c r="K270" s="39" t="s">
        <v>203</v>
      </c>
      <c r="L270" s="39">
        <v>3012572289</v>
      </c>
      <c r="M270" s="39" t="s">
        <v>720</v>
      </c>
      <c r="N270" s="39" t="s">
        <v>1449</v>
      </c>
      <c r="O270" s="39" t="s">
        <v>80</v>
      </c>
      <c r="P270" s="39" t="s">
        <v>40</v>
      </c>
      <c r="Q270" s="39" t="s">
        <v>2566</v>
      </c>
      <c r="R270" s="39" t="s">
        <v>1347</v>
      </c>
      <c r="S270" s="39" t="s">
        <v>131</v>
      </c>
      <c r="T270" s="39" t="s">
        <v>2567</v>
      </c>
      <c r="U270" s="39" t="s">
        <v>1851</v>
      </c>
      <c r="V270" s="40"/>
      <c r="W270" s="39" t="s">
        <v>2189</v>
      </c>
      <c r="X270" s="40"/>
      <c r="Y270" s="39" t="s">
        <v>56</v>
      </c>
      <c r="Z270" s="48" t="s">
        <v>380</v>
      </c>
      <c r="AA270" s="40" t="s">
        <v>2568</v>
      </c>
      <c r="AB270" s="74" t="s">
        <v>2569</v>
      </c>
      <c r="AC270" s="50" t="s">
        <v>1829</v>
      </c>
      <c r="AD270" s="6" t="s">
        <v>1830</v>
      </c>
    </row>
    <row r="271" spans="1:30" ht="70.5" customHeight="1" x14ac:dyDescent="0.4">
      <c r="A271" s="36">
        <v>270</v>
      </c>
      <c r="B271" s="37">
        <v>45563</v>
      </c>
      <c r="C271" s="57" t="s">
        <v>1446</v>
      </c>
      <c r="D271" s="39">
        <v>1035232422</v>
      </c>
      <c r="E271" s="39" t="s">
        <v>1465</v>
      </c>
      <c r="F271" s="39" t="s">
        <v>1466</v>
      </c>
      <c r="G271" s="40" t="str">
        <f t="shared" si="12"/>
        <v>Carolina Martínez Hernández</v>
      </c>
      <c r="H271" s="39" t="s">
        <v>36</v>
      </c>
      <c r="I271" s="37">
        <v>35178</v>
      </c>
      <c r="J271" s="41">
        <f t="shared" si="13"/>
        <v>28</v>
      </c>
      <c r="K271" s="39" t="s">
        <v>74</v>
      </c>
      <c r="L271" s="39">
        <v>3193799040</v>
      </c>
      <c r="M271" s="39" t="s">
        <v>720</v>
      </c>
      <c r="N271" s="68" t="s">
        <v>1467</v>
      </c>
      <c r="O271" s="39" t="s">
        <v>51</v>
      </c>
      <c r="P271" s="39" t="s">
        <v>40</v>
      </c>
      <c r="Q271" s="39" t="s">
        <v>1468</v>
      </c>
      <c r="R271" s="39" t="s">
        <v>1468</v>
      </c>
      <c r="S271" s="39" t="s">
        <v>131</v>
      </c>
      <c r="T271" s="39" t="s">
        <v>2570</v>
      </c>
      <c r="U271" s="39" t="s">
        <v>1846</v>
      </c>
      <c r="V271" s="40"/>
      <c r="W271" s="39" t="s">
        <v>949</v>
      </c>
      <c r="X271" s="40"/>
      <c r="Y271" s="39" t="s">
        <v>1832</v>
      </c>
      <c r="Z271" s="39"/>
      <c r="AA271" s="58" t="s">
        <v>2173</v>
      </c>
      <c r="AB271" s="69" t="s">
        <v>2571</v>
      </c>
      <c r="AC271" s="50" t="s">
        <v>1829</v>
      </c>
      <c r="AD271" s="6" t="s">
        <v>1830</v>
      </c>
    </row>
    <row r="272" spans="1:30" ht="70.5" customHeight="1" x14ac:dyDescent="0.4">
      <c r="A272" s="36">
        <v>271</v>
      </c>
      <c r="B272" s="37">
        <v>45563</v>
      </c>
      <c r="C272" s="57" t="s">
        <v>1446</v>
      </c>
      <c r="D272" s="39">
        <v>42772630</v>
      </c>
      <c r="E272" s="39" t="s">
        <v>1471</v>
      </c>
      <c r="F272" s="39" t="s">
        <v>1472</v>
      </c>
      <c r="G272" s="40" t="str">
        <f t="shared" si="12"/>
        <v>Beatriz Betancur Espinal</v>
      </c>
      <c r="H272" s="39" t="s">
        <v>36</v>
      </c>
      <c r="I272" s="37">
        <v>24118</v>
      </c>
      <c r="J272" s="41">
        <f t="shared" si="13"/>
        <v>58</v>
      </c>
      <c r="K272" s="39" t="s">
        <v>1831</v>
      </c>
      <c r="L272" s="39">
        <v>3122406691</v>
      </c>
      <c r="M272" s="39" t="s">
        <v>729</v>
      </c>
      <c r="N272" s="39"/>
      <c r="O272" s="39" t="s">
        <v>51</v>
      </c>
      <c r="P272" s="39" t="s">
        <v>40</v>
      </c>
      <c r="Q272" s="39" t="s">
        <v>1473</v>
      </c>
      <c r="R272" s="39" t="s">
        <v>1347</v>
      </c>
      <c r="S272" s="39" t="s">
        <v>131</v>
      </c>
      <c r="T272" s="39" t="s">
        <v>2572</v>
      </c>
      <c r="U272" s="39" t="s">
        <v>1851</v>
      </c>
      <c r="V272" s="40"/>
      <c r="W272" s="39" t="s">
        <v>949</v>
      </c>
      <c r="X272" s="40"/>
      <c r="Y272" s="39" t="s">
        <v>1832</v>
      </c>
      <c r="Z272" s="39"/>
      <c r="AA272" s="58"/>
      <c r="AB272" s="69" t="s">
        <v>2573</v>
      </c>
      <c r="AC272" s="50" t="s">
        <v>1829</v>
      </c>
      <c r="AD272" s="6" t="s">
        <v>1830</v>
      </c>
    </row>
    <row r="273" spans="1:30" ht="70.5" customHeight="1" x14ac:dyDescent="0.4">
      <c r="A273" s="36">
        <v>272</v>
      </c>
      <c r="B273" s="37">
        <v>45563</v>
      </c>
      <c r="C273" s="57" t="s">
        <v>1446</v>
      </c>
      <c r="D273" s="39">
        <v>43734671</v>
      </c>
      <c r="E273" s="39" t="s">
        <v>1475</v>
      </c>
      <c r="F273" s="39" t="s">
        <v>1476</v>
      </c>
      <c r="G273" s="40" t="str">
        <f t="shared" si="12"/>
        <v>Claudia María Tamayo</v>
      </c>
      <c r="H273" s="39" t="s">
        <v>36</v>
      </c>
      <c r="I273" s="37">
        <v>26373</v>
      </c>
      <c r="J273" s="41">
        <f t="shared" si="13"/>
        <v>52</v>
      </c>
      <c r="K273" s="39" t="s">
        <v>1831</v>
      </c>
      <c r="L273" s="39">
        <v>3192539575</v>
      </c>
      <c r="M273" s="39" t="s">
        <v>729</v>
      </c>
      <c r="N273" s="68" t="s">
        <v>1477</v>
      </c>
      <c r="O273" s="39" t="s">
        <v>51</v>
      </c>
      <c r="P273" s="39" t="s">
        <v>40</v>
      </c>
      <c r="Q273" s="39" t="s">
        <v>1478</v>
      </c>
      <c r="R273" s="39" t="s">
        <v>1347</v>
      </c>
      <c r="S273" s="39" t="s">
        <v>157</v>
      </c>
      <c r="T273" s="39" t="s">
        <v>2574</v>
      </c>
      <c r="U273" s="39" t="s">
        <v>1851</v>
      </c>
      <c r="V273" s="40"/>
      <c r="W273" s="39" t="s">
        <v>949</v>
      </c>
      <c r="X273" s="40"/>
      <c r="Y273" s="39" t="s">
        <v>56</v>
      </c>
      <c r="Z273" s="48" t="s">
        <v>380</v>
      </c>
      <c r="AA273" s="58" t="s">
        <v>1964</v>
      </c>
      <c r="AB273" s="74" t="s">
        <v>2575</v>
      </c>
      <c r="AC273" s="50" t="s">
        <v>1829</v>
      </c>
      <c r="AD273" s="6" t="s">
        <v>1830</v>
      </c>
    </row>
    <row r="274" spans="1:30" ht="70.5" customHeight="1" x14ac:dyDescent="0.4">
      <c r="A274" s="36">
        <v>273</v>
      </c>
      <c r="B274" s="37">
        <v>45563</v>
      </c>
      <c r="C274" s="57" t="s">
        <v>1446</v>
      </c>
      <c r="D274" s="39">
        <v>1017132454</v>
      </c>
      <c r="E274" s="39" t="s">
        <v>2576</v>
      </c>
      <c r="F274" s="39" t="s">
        <v>2577</v>
      </c>
      <c r="G274" s="40" t="str">
        <f t="shared" si="12"/>
        <v xml:space="preserve">Natalia Holguín Rave </v>
      </c>
      <c r="H274" s="39" t="s">
        <v>36</v>
      </c>
      <c r="I274" s="37">
        <v>31402</v>
      </c>
      <c r="J274" s="41">
        <f t="shared" si="13"/>
        <v>38</v>
      </c>
      <c r="K274" s="39" t="s">
        <v>276</v>
      </c>
      <c r="L274" s="39">
        <v>3113773986</v>
      </c>
      <c r="M274" s="39" t="s">
        <v>817</v>
      </c>
      <c r="N274" s="68" t="s">
        <v>2578</v>
      </c>
      <c r="O274" s="39" t="s">
        <v>51</v>
      </c>
      <c r="P274" s="39" t="s">
        <v>52</v>
      </c>
      <c r="Q274" s="39" t="s">
        <v>2579</v>
      </c>
      <c r="R274" s="39" t="s">
        <v>1347</v>
      </c>
      <c r="S274" s="39" t="s">
        <v>131</v>
      </c>
      <c r="T274" s="39" t="s">
        <v>2580</v>
      </c>
      <c r="U274" s="39" t="s">
        <v>1851</v>
      </c>
      <c r="V274" s="40"/>
      <c r="W274" s="39" t="s">
        <v>2189</v>
      </c>
      <c r="X274" s="40"/>
      <c r="Y274" s="39" t="s">
        <v>56</v>
      </c>
      <c r="Z274" s="48" t="s">
        <v>380</v>
      </c>
      <c r="AA274" s="58" t="s">
        <v>1964</v>
      </c>
      <c r="AB274" s="74" t="s">
        <v>2581</v>
      </c>
      <c r="AC274" s="50" t="s">
        <v>1829</v>
      </c>
      <c r="AD274" s="6" t="s">
        <v>1830</v>
      </c>
    </row>
    <row r="275" spans="1:30" ht="70.5" customHeight="1" x14ac:dyDescent="0.4">
      <c r="A275" s="36">
        <v>274</v>
      </c>
      <c r="B275" s="37">
        <v>45563</v>
      </c>
      <c r="C275" s="57" t="s">
        <v>1446</v>
      </c>
      <c r="D275" s="39">
        <v>43729556</v>
      </c>
      <c r="E275" s="39" t="s">
        <v>1489</v>
      </c>
      <c r="F275" s="39" t="s">
        <v>1490</v>
      </c>
      <c r="G275" s="40" t="str">
        <f t="shared" si="12"/>
        <v>Alba Nury Alcaraz Monsalve</v>
      </c>
      <c r="H275" s="39" t="s">
        <v>36</v>
      </c>
      <c r="I275" s="37">
        <v>25434</v>
      </c>
      <c r="J275" s="41">
        <f t="shared" si="13"/>
        <v>55</v>
      </c>
      <c r="K275" s="39" t="s">
        <v>276</v>
      </c>
      <c r="L275" s="39">
        <v>3015198242</v>
      </c>
      <c r="M275" s="39" t="s">
        <v>720</v>
      </c>
      <c r="N275" s="39" t="s">
        <v>1491</v>
      </c>
      <c r="O275" s="39" t="s">
        <v>134</v>
      </c>
      <c r="P275" s="39" t="s">
        <v>52</v>
      </c>
      <c r="Q275" s="39" t="s">
        <v>1492</v>
      </c>
      <c r="R275" s="39" t="s">
        <v>318</v>
      </c>
      <c r="S275" s="39" t="s">
        <v>157</v>
      </c>
      <c r="T275" s="39" t="s">
        <v>2582</v>
      </c>
      <c r="U275" s="40" t="s">
        <v>1860</v>
      </c>
      <c r="V275" s="40"/>
      <c r="W275" s="39" t="s">
        <v>949</v>
      </c>
      <c r="X275" s="40"/>
      <c r="Y275" s="39" t="s">
        <v>56</v>
      </c>
      <c r="Z275" s="48" t="s">
        <v>380</v>
      </c>
      <c r="AA275" s="58"/>
      <c r="AB275" s="69" t="s">
        <v>2583</v>
      </c>
      <c r="AC275" s="50" t="s">
        <v>1829</v>
      </c>
      <c r="AD275" s="6" t="s">
        <v>1830</v>
      </c>
    </row>
    <row r="276" spans="1:30" ht="70.5" customHeight="1" x14ac:dyDescent="0.4">
      <c r="A276" s="36">
        <v>275</v>
      </c>
      <c r="B276" s="37">
        <v>45563</v>
      </c>
      <c r="C276" s="57" t="s">
        <v>1446</v>
      </c>
      <c r="D276" s="39">
        <v>8347003</v>
      </c>
      <c r="E276" s="39" t="s">
        <v>1501</v>
      </c>
      <c r="F276" s="39" t="s">
        <v>1502</v>
      </c>
      <c r="G276" s="40" t="str">
        <f t="shared" si="12"/>
        <v>Luis Humberto González Brand</v>
      </c>
      <c r="H276" s="39" t="s">
        <v>62</v>
      </c>
      <c r="I276" s="37">
        <v>18811</v>
      </c>
      <c r="J276" s="41">
        <f t="shared" si="13"/>
        <v>73</v>
      </c>
      <c r="K276" s="39" t="s">
        <v>74</v>
      </c>
      <c r="L276" s="39">
        <v>3176189295</v>
      </c>
      <c r="M276" s="39" t="s">
        <v>729</v>
      </c>
      <c r="N276" s="68" t="s">
        <v>1503</v>
      </c>
      <c r="O276" s="39" t="s">
        <v>51</v>
      </c>
      <c r="P276" s="39" t="s">
        <v>52</v>
      </c>
      <c r="Q276" s="39" t="s">
        <v>1504</v>
      </c>
      <c r="R276" s="39" t="s">
        <v>1347</v>
      </c>
      <c r="S276" s="39" t="s">
        <v>126</v>
      </c>
      <c r="T276" s="39" t="s">
        <v>2584</v>
      </c>
      <c r="U276" s="39" t="s">
        <v>1837</v>
      </c>
      <c r="V276" s="40"/>
      <c r="W276" s="39" t="s">
        <v>2271</v>
      </c>
      <c r="X276" s="40"/>
      <c r="Y276" s="39" t="s">
        <v>1832</v>
      </c>
      <c r="Z276" s="39"/>
      <c r="AA276" s="58" t="s">
        <v>1968</v>
      </c>
      <c r="AB276" s="69" t="s">
        <v>2585</v>
      </c>
      <c r="AC276" s="50" t="s">
        <v>1838</v>
      </c>
      <c r="AD276" s="6" t="s">
        <v>2132</v>
      </c>
    </row>
    <row r="277" spans="1:30" ht="70.5" customHeight="1" x14ac:dyDescent="0.4">
      <c r="A277" s="36">
        <v>276</v>
      </c>
      <c r="B277" s="37">
        <v>45563</v>
      </c>
      <c r="C277" s="57" t="s">
        <v>1446</v>
      </c>
      <c r="D277" s="39">
        <v>1037635253</v>
      </c>
      <c r="E277" s="39" t="s">
        <v>2586</v>
      </c>
      <c r="F277" s="39" t="s">
        <v>2587</v>
      </c>
      <c r="G277" s="40" t="str">
        <f t="shared" si="12"/>
        <v>Daniela Ruiz Rendón</v>
      </c>
      <c r="H277" s="39" t="s">
        <v>36</v>
      </c>
      <c r="I277" s="37">
        <v>34519</v>
      </c>
      <c r="J277" s="41">
        <f t="shared" si="13"/>
        <v>30</v>
      </c>
      <c r="K277" s="39" t="s">
        <v>276</v>
      </c>
      <c r="L277" s="39">
        <v>3163457835</v>
      </c>
      <c r="M277" s="39" t="s">
        <v>720</v>
      </c>
      <c r="N277" s="68" t="s">
        <v>2588</v>
      </c>
      <c r="O277" s="39" t="s">
        <v>51</v>
      </c>
      <c r="P277" s="39" t="s">
        <v>52</v>
      </c>
      <c r="Q277" s="39" t="s">
        <v>2589</v>
      </c>
      <c r="R277" s="39" t="s">
        <v>1347</v>
      </c>
      <c r="S277" s="39" t="s">
        <v>131</v>
      </c>
      <c r="T277" s="39" t="s">
        <v>2590</v>
      </c>
      <c r="U277" s="39" t="s">
        <v>2591</v>
      </c>
      <c r="V277" s="40"/>
      <c r="W277" s="39" t="s">
        <v>949</v>
      </c>
      <c r="X277" s="40"/>
      <c r="Y277" s="39" t="s">
        <v>1828</v>
      </c>
      <c r="Z277" s="48"/>
      <c r="AA277" s="58" t="s">
        <v>2173</v>
      </c>
      <c r="AB277" s="69" t="s">
        <v>2592</v>
      </c>
      <c r="AC277" s="50" t="s">
        <v>1829</v>
      </c>
      <c r="AD277" s="6" t="s">
        <v>1830</v>
      </c>
    </row>
    <row r="278" spans="1:30" ht="70.5" customHeight="1" x14ac:dyDescent="0.4">
      <c r="A278" s="36">
        <v>277</v>
      </c>
      <c r="B278" s="37">
        <v>45563</v>
      </c>
      <c r="C278" s="57" t="s">
        <v>1446</v>
      </c>
      <c r="D278" s="39">
        <v>71617203</v>
      </c>
      <c r="E278" s="39" t="s">
        <v>1506</v>
      </c>
      <c r="F278" s="39" t="s">
        <v>1507</v>
      </c>
      <c r="G278" s="40" t="str">
        <f t="shared" si="12"/>
        <v>Victor Raúl Sepúlveda Castrillón</v>
      </c>
      <c r="H278" s="39" t="s">
        <v>62</v>
      </c>
      <c r="I278" s="37">
        <v>22735</v>
      </c>
      <c r="J278" s="41">
        <f t="shared" si="13"/>
        <v>62</v>
      </c>
      <c r="K278" s="39" t="s">
        <v>48</v>
      </c>
      <c r="L278" s="39">
        <v>3004750522</v>
      </c>
      <c r="M278" s="39" t="s">
        <v>729</v>
      </c>
      <c r="N278" s="39" t="s">
        <v>1508</v>
      </c>
      <c r="O278" s="39" t="s">
        <v>51</v>
      </c>
      <c r="P278" s="39" t="s">
        <v>52</v>
      </c>
      <c r="Q278" s="39" t="s">
        <v>1509</v>
      </c>
      <c r="R278" s="39" t="s">
        <v>1347</v>
      </c>
      <c r="S278" s="39" t="s">
        <v>131</v>
      </c>
      <c r="T278" s="39" t="s">
        <v>2593</v>
      </c>
      <c r="U278" s="39" t="s">
        <v>1837</v>
      </c>
      <c r="V278" s="40"/>
      <c r="W278" s="39" t="s">
        <v>2271</v>
      </c>
      <c r="X278" s="40"/>
      <c r="Y278" s="39" t="s">
        <v>1828</v>
      </c>
      <c r="Z278" s="39"/>
      <c r="AA278" s="58" t="s">
        <v>1964</v>
      </c>
      <c r="AB278" s="69" t="s">
        <v>2594</v>
      </c>
      <c r="AC278" s="50" t="s">
        <v>1838</v>
      </c>
      <c r="AD278" s="6" t="s">
        <v>2132</v>
      </c>
    </row>
    <row r="279" spans="1:30" ht="70.5" customHeight="1" x14ac:dyDescent="0.4">
      <c r="A279" s="36">
        <v>278</v>
      </c>
      <c r="B279" s="37">
        <v>45563</v>
      </c>
      <c r="C279" s="57" t="s">
        <v>1446</v>
      </c>
      <c r="D279" s="39">
        <v>11912701</v>
      </c>
      <c r="E279" s="39" t="s">
        <v>1512</v>
      </c>
      <c r="F279" s="39" t="s">
        <v>2595</v>
      </c>
      <c r="G279" s="40" t="str">
        <f t="shared" si="12"/>
        <v>Evy Uzcategui</v>
      </c>
      <c r="H279" s="39" t="s">
        <v>36</v>
      </c>
      <c r="I279" s="37">
        <v>26853</v>
      </c>
      <c r="J279" s="41">
        <f t="shared" si="13"/>
        <v>51</v>
      </c>
      <c r="K279" s="39" t="s">
        <v>1831</v>
      </c>
      <c r="L279" s="39">
        <v>3247854672</v>
      </c>
      <c r="M279" s="39" t="s">
        <v>729</v>
      </c>
      <c r="N279" s="39" t="s">
        <v>1514</v>
      </c>
      <c r="O279" s="39" t="s">
        <v>1725</v>
      </c>
      <c r="P279" s="39" t="s">
        <v>949</v>
      </c>
      <c r="Q279" s="39" t="s">
        <v>1515</v>
      </c>
      <c r="R279" s="39" t="s">
        <v>1347</v>
      </c>
      <c r="S279" s="39" t="s">
        <v>131</v>
      </c>
      <c r="T279" s="39" t="s">
        <v>2596</v>
      </c>
      <c r="U279" s="39" t="s">
        <v>1837</v>
      </c>
      <c r="V279" s="40"/>
      <c r="W279" s="39" t="s">
        <v>949</v>
      </c>
      <c r="X279" s="40"/>
      <c r="Y279" s="39" t="s">
        <v>1828</v>
      </c>
      <c r="Z279" s="39"/>
      <c r="AA279" s="58" t="s">
        <v>1964</v>
      </c>
      <c r="AB279" s="69" t="s">
        <v>2597</v>
      </c>
      <c r="AC279" s="50" t="s">
        <v>1838</v>
      </c>
      <c r="AD279" s="6" t="s">
        <v>2132</v>
      </c>
    </row>
    <row r="280" spans="1:30" ht="70.5" customHeight="1" x14ac:dyDescent="0.4">
      <c r="A280" s="36">
        <v>279</v>
      </c>
      <c r="B280" s="37">
        <v>45591</v>
      </c>
      <c r="C280" s="37" t="s">
        <v>1516</v>
      </c>
      <c r="D280" s="39">
        <v>21572714</v>
      </c>
      <c r="E280" s="39" t="s">
        <v>1291</v>
      </c>
      <c r="F280" s="39" t="s">
        <v>2598</v>
      </c>
      <c r="G280" s="40" t="str">
        <f>E280 &amp; " " &amp; F280</f>
        <v>Rosalba Palacio viuda de Montoya</v>
      </c>
      <c r="H280" s="39" t="s">
        <v>36</v>
      </c>
      <c r="I280" s="37">
        <v>16277</v>
      </c>
      <c r="J280" s="41">
        <f>DATEDIF(I280,B280,"Y")</f>
        <v>80</v>
      </c>
      <c r="K280" s="39" t="s">
        <v>1831</v>
      </c>
      <c r="L280" s="39">
        <v>3057819008</v>
      </c>
      <c r="M280" s="39" t="s">
        <v>758</v>
      </c>
      <c r="N280" s="39"/>
      <c r="O280" s="39" t="s">
        <v>143</v>
      </c>
      <c r="P280" s="39" t="s">
        <v>40</v>
      </c>
      <c r="Q280" s="39" t="s">
        <v>2599</v>
      </c>
      <c r="R280" s="39" t="s">
        <v>2600</v>
      </c>
      <c r="S280" s="39" t="s">
        <v>131</v>
      </c>
      <c r="T280" s="39" t="s">
        <v>2601</v>
      </c>
      <c r="U280" s="39" t="s">
        <v>1871</v>
      </c>
      <c r="V280" s="40"/>
      <c r="W280" s="39" t="s">
        <v>949</v>
      </c>
      <c r="X280" s="40"/>
      <c r="Y280" s="39" t="s">
        <v>1832</v>
      </c>
      <c r="Z280" s="39"/>
      <c r="AA280" s="58" t="s">
        <v>2602</v>
      </c>
      <c r="AB280" s="69" t="s">
        <v>2603</v>
      </c>
      <c r="AC280" s="50" t="s">
        <v>1847</v>
      </c>
      <c r="AD280" s="6" t="s">
        <v>2604</v>
      </c>
    </row>
    <row r="281" spans="1:30" ht="70.5" customHeight="1" x14ac:dyDescent="0.4">
      <c r="A281" s="36">
        <v>280</v>
      </c>
      <c r="B281" s="37">
        <v>45591</v>
      </c>
      <c r="C281" s="37" t="s">
        <v>1516</v>
      </c>
      <c r="D281" s="39">
        <v>42452909</v>
      </c>
      <c r="E281" s="39" t="s">
        <v>1454</v>
      </c>
      <c r="F281" s="39" t="s">
        <v>1531</v>
      </c>
      <c r="G281" s="40" t="str">
        <f t="shared" ref="G281:G286" si="14">E281 &amp; " " &amp; F281</f>
        <v>Beatriz Elena Montoya García</v>
      </c>
      <c r="H281" s="39" t="s">
        <v>36</v>
      </c>
      <c r="I281" s="37">
        <v>23000</v>
      </c>
      <c r="J281" s="41">
        <f>DATEDIF(I281,B281,"Y")</f>
        <v>61</v>
      </c>
      <c r="K281" s="39" t="s">
        <v>1831</v>
      </c>
      <c r="L281" s="39">
        <v>3001208419</v>
      </c>
      <c r="M281" s="39" t="s">
        <v>720</v>
      </c>
      <c r="N281" s="68" t="s">
        <v>1532</v>
      </c>
      <c r="O281" s="39" t="s">
        <v>51</v>
      </c>
      <c r="P281" s="39" t="s">
        <v>40</v>
      </c>
      <c r="Q281" s="39" t="s">
        <v>1533</v>
      </c>
      <c r="R281" s="39" t="s">
        <v>1516</v>
      </c>
      <c r="S281" s="39" t="s">
        <v>131</v>
      </c>
      <c r="T281" s="39" t="s">
        <v>2605</v>
      </c>
      <c r="U281" s="39" t="s">
        <v>1871</v>
      </c>
      <c r="V281" s="40"/>
      <c r="W281" s="39" t="s">
        <v>2337</v>
      </c>
      <c r="X281" s="40"/>
      <c r="Y281" s="39" t="s">
        <v>1832</v>
      </c>
      <c r="Z281" s="39"/>
      <c r="AA281" s="58" t="s">
        <v>2602</v>
      </c>
      <c r="AB281" s="69" t="s">
        <v>2606</v>
      </c>
      <c r="AC281" s="50" t="s">
        <v>1847</v>
      </c>
      <c r="AD281" s="6" t="s">
        <v>2604</v>
      </c>
    </row>
    <row r="282" spans="1:30" ht="70.5" customHeight="1" x14ac:dyDescent="0.4">
      <c r="A282" s="36">
        <v>281</v>
      </c>
      <c r="B282" s="37">
        <v>45591</v>
      </c>
      <c r="C282" s="37" t="s">
        <v>1516</v>
      </c>
      <c r="D282" s="39">
        <v>1038867426</v>
      </c>
      <c r="E282" s="39" t="s">
        <v>1540</v>
      </c>
      <c r="F282" s="39" t="s">
        <v>1541</v>
      </c>
      <c r="G282" s="40" t="str">
        <f t="shared" si="14"/>
        <v>Samuel Villada Torres</v>
      </c>
      <c r="H282" s="39" t="s">
        <v>62</v>
      </c>
      <c r="I282" s="37">
        <v>38630</v>
      </c>
      <c r="J282" s="41">
        <f t="shared" ref="J282:J286" si="15">DATEDIF(I282,B282,"Y")</f>
        <v>19</v>
      </c>
      <c r="K282" s="39" t="s">
        <v>203</v>
      </c>
      <c r="L282" s="39">
        <v>3043483376</v>
      </c>
      <c r="M282" s="39" t="s">
        <v>720</v>
      </c>
      <c r="N282" s="68" t="s">
        <v>1542</v>
      </c>
      <c r="O282" s="39" t="s">
        <v>134</v>
      </c>
      <c r="P282" s="39" t="s">
        <v>40</v>
      </c>
      <c r="Q282" s="39" t="s">
        <v>1543</v>
      </c>
      <c r="R282" s="39" t="s">
        <v>1544</v>
      </c>
      <c r="S282" s="39" t="s">
        <v>126</v>
      </c>
      <c r="T282" s="39" t="s">
        <v>2607</v>
      </c>
      <c r="U282" s="39" t="s">
        <v>1860</v>
      </c>
      <c r="V282" s="40"/>
      <c r="W282" s="39" t="s">
        <v>949</v>
      </c>
      <c r="X282" s="40"/>
      <c r="Y282" s="39" t="s">
        <v>1832</v>
      </c>
      <c r="Z282" s="39"/>
      <c r="AA282" s="58"/>
      <c r="AB282" s="69" t="s">
        <v>2608</v>
      </c>
      <c r="AC282" s="50" t="s">
        <v>1847</v>
      </c>
      <c r="AD282" s="6" t="s">
        <v>2604</v>
      </c>
    </row>
    <row r="283" spans="1:30" ht="70.5" customHeight="1" x14ac:dyDescent="0.4">
      <c r="A283" s="36">
        <v>282</v>
      </c>
      <c r="B283" s="37">
        <v>45591</v>
      </c>
      <c r="C283" s="37" t="s">
        <v>1516</v>
      </c>
      <c r="D283" s="39">
        <v>1037592623</v>
      </c>
      <c r="E283" s="39" t="s">
        <v>823</v>
      </c>
      <c r="F283" s="39" t="s">
        <v>1546</v>
      </c>
      <c r="G283" s="40" t="str">
        <f t="shared" si="14"/>
        <v xml:space="preserve">Juan Camilo Montoya Jaraba </v>
      </c>
      <c r="H283" s="39" t="s">
        <v>62</v>
      </c>
      <c r="I283" s="37">
        <v>32499</v>
      </c>
      <c r="J283" s="41">
        <f t="shared" si="15"/>
        <v>35</v>
      </c>
      <c r="K283" s="39" t="s">
        <v>63</v>
      </c>
      <c r="L283" s="39">
        <v>3002437948</v>
      </c>
      <c r="M283" s="39" t="s">
        <v>720</v>
      </c>
      <c r="N283" s="39" t="s">
        <v>1547</v>
      </c>
      <c r="O283" s="39" t="s">
        <v>143</v>
      </c>
      <c r="P283" s="39" t="s">
        <v>40</v>
      </c>
      <c r="Q283" s="39" t="s">
        <v>1548</v>
      </c>
      <c r="R283" s="39" t="s">
        <v>1516</v>
      </c>
      <c r="S283" s="39" t="s">
        <v>157</v>
      </c>
      <c r="T283" s="39" t="s">
        <v>2609</v>
      </c>
      <c r="U283" s="39" t="s">
        <v>1871</v>
      </c>
      <c r="V283" s="40"/>
      <c r="W283" s="39" t="s">
        <v>949</v>
      </c>
      <c r="X283" s="40"/>
      <c r="Y283" s="39" t="s">
        <v>1828</v>
      </c>
      <c r="Z283" s="39"/>
      <c r="AA283" s="58" t="s">
        <v>1968</v>
      </c>
      <c r="AB283" s="69" t="s">
        <v>2610</v>
      </c>
      <c r="AC283" s="50" t="s">
        <v>1847</v>
      </c>
      <c r="AD283" s="6" t="s">
        <v>2604</v>
      </c>
    </row>
    <row r="284" spans="1:30" ht="70.5" customHeight="1" x14ac:dyDescent="0.4">
      <c r="A284" s="36">
        <v>283</v>
      </c>
      <c r="B284" s="37">
        <v>45591</v>
      </c>
      <c r="C284" s="37" t="s">
        <v>1516</v>
      </c>
      <c r="D284" s="39">
        <v>32244305</v>
      </c>
      <c r="E284" s="39" t="s">
        <v>1567</v>
      </c>
      <c r="F284" s="39" t="s">
        <v>1568</v>
      </c>
      <c r="G284" s="40" t="str">
        <f t="shared" si="14"/>
        <v>Yennifer  Quintero Escobar</v>
      </c>
      <c r="H284" s="39" t="s">
        <v>36</v>
      </c>
      <c r="I284" s="37">
        <v>30596</v>
      </c>
      <c r="J284" s="41">
        <f t="shared" si="15"/>
        <v>41</v>
      </c>
      <c r="K284" s="39" t="s">
        <v>276</v>
      </c>
      <c r="L284" s="39">
        <v>3182386321</v>
      </c>
      <c r="M284" s="39" t="s">
        <v>720</v>
      </c>
      <c r="N284" s="39" t="s">
        <v>1569</v>
      </c>
      <c r="O284" s="39" t="s">
        <v>51</v>
      </c>
      <c r="P284" s="39" t="s">
        <v>52</v>
      </c>
      <c r="Q284" s="39" t="s">
        <v>1570</v>
      </c>
      <c r="R284" s="39" t="s">
        <v>1516</v>
      </c>
      <c r="S284" s="39" t="s">
        <v>131</v>
      </c>
      <c r="T284" s="39" t="s">
        <v>2611</v>
      </c>
      <c r="U284" s="39" t="s">
        <v>1871</v>
      </c>
      <c r="V284" s="40"/>
      <c r="W284" s="39" t="s">
        <v>949</v>
      </c>
      <c r="X284" s="40"/>
      <c r="Y284" s="39" t="s">
        <v>1832</v>
      </c>
      <c r="Z284" s="39"/>
      <c r="AA284" s="58"/>
      <c r="AB284" s="69" t="s">
        <v>2612</v>
      </c>
      <c r="AC284" s="50" t="s">
        <v>1847</v>
      </c>
      <c r="AD284" s="6" t="s">
        <v>2604</v>
      </c>
    </row>
    <row r="285" spans="1:30" ht="70.5" customHeight="1" x14ac:dyDescent="0.4">
      <c r="A285" s="36">
        <v>284</v>
      </c>
      <c r="B285" s="37">
        <v>45591</v>
      </c>
      <c r="C285" s="37" t="s">
        <v>1516</v>
      </c>
      <c r="D285" s="39">
        <v>1022151295</v>
      </c>
      <c r="E285" s="39" t="s">
        <v>2613</v>
      </c>
      <c r="F285" s="39" t="s">
        <v>2614</v>
      </c>
      <c r="G285" s="40" t="str">
        <f t="shared" si="14"/>
        <v>Isabella Hurtado Carvajal</v>
      </c>
      <c r="H285" s="39" t="s">
        <v>36</v>
      </c>
      <c r="I285" s="37">
        <v>39930</v>
      </c>
      <c r="J285" s="41">
        <f t="shared" si="15"/>
        <v>15</v>
      </c>
      <c r="K285" s="39" t="s">
        <v>203</v>
      </c>
      <c r="L285" s="39">
        <v>3017545999</v>
      </c>
      <c r="M285" s="39" t="s">
        <v>720</v>
      </c>
      <c r="N285" s="68" t="s">
        <v>2615</v>
      </c>
      <c r="O285" s="39" t="s">
        <v>51</v>
      </c>
      <c r="P285" s="39" t="s">
        <v>52</v>
      </c>
      <c r="Q285" s="39" t="s">
        <v>2616</v>
      </c>
      <c r="R285" s="39" t="s">
        <v>649</v>
      </c>
      <c r="S285" s="39" t="s">
        <v>131</v>
      </c>
      <c r="T285" s="39" t="s">
        <v>2617</v>
      </c>
      <c r="U285" s="39" t="s">
        <v>1860</v>
      </c>
      <c r="V285" s="40"/>
      <c r="W285" s="39" t="s">
        <v>949</v>
      </c>
      <c r="X285" s="40"/>
      <c r="Y285" s="39" t="s">
        <v>1832</v>
      </c>
      <c r="Z285" s="39"/>
      <c r="AA285" s="58"/>
      <c r="AB285" s="69" t="s">
        <v>2618</v>
      </c>
      <c r="AC285" s="50" t="s">
        <v>1847</v>
      </c>
      <c r="AD285" s="6" t="s">
        <v>2604</v>
      </c>
    </row>
    <row r="286" spans="1:30" ht="70.5" customHeight="1" x14ac:dyDescent="0.4">
      <c r="A286" s="36">
        <v>285</v>
      </c>
      <c r="B286" s="37">
        <v>45591</v>
      </c>
      <c r="C286" s="37" t="s">
        <v>1516</v>
      </c>
      <c r="D286" s="39">
        <v>1038870920</v>
      </c>
      <c r="E286" s="39" t="s">
        <v>2619</v>
      </c>
      <c r="F286" s="39" t="s">
        <v>2620</v>
      </c>
      <c r="G286" s="40" t="str">
        <f t="shared" si="14"/>
        <v>Salomé  Arango Alarcón</v>
      </c>
      <c r="H286" s="39" t="s">
        <v>36</v>
      </c>
      <c r="I286" s="37">
        <v>40117</v>
      </c>
      <c r="J286" s="41">
        <f t="shared" si="15"/>
        <v>14</v>
      </c>
      <c r="K286" s="39" t="s">
        <v>203</v>
      </c>
      <c r="L286" s="39">
        <v>3016074287</v>
      </c>
      <c r="M286" s="39" t="s">
        <v>720</v>
      </c>
      <c r="N286" s="39" t="s">
        <v>2621</v>
      </c>
      <c r="O286" s="39" t="s">
        <v>51</v>
      </c>
      <c r="P286" s="39" t="s">
        <v>40</v>
      </c>
      <c r="Q286" s="39" t="s">
        <v>2622</v>
      </c>
      <c r="R286" s="39" t="s">
        <v>649</v>
      </c>
      <c r="S286" s="39" t="s">
        <v>157</v>
      </c>
      <c r="T286" s="39" t="s">
        <v>2617</v>
      </c>
      <c r="U286" s="39" t="s">
        <v>1860</v>
      </c>
      <c r="V286" s="40"/>
      <c r="W286" s="39" t="s">
        <v>949</v>
      </c>
      <c r="X286" s="40"/>
      <c r="Y286" s="39" t="s">
        <v>1832</v>
      </c>
      <c r="Z286" s="39"/>
      <c r="AA286" s="58"/>
      <c r="AB286" s="69" t="s">
        <v>2618</v>
      </c>
      <c r="AC286" s="50" t="s">
        <v>1847</v>
      </c>
      <c r="AD286" s="6" t="s">
        <v>2604</v>
      </c>
    </row>
    <row r="287" spans="1:30" ht="70.5" customHeight="1" x14ac:dyDescent="0.4">
      <c r="A287" s="36">
        <v>286</v>
      </c>
      <c r="B287" s="37">
        <v>45612</v>
      </c>
      <c r="C287" s="37" t="s">
        <v>1602</v>
      </c>
      <c r="D287" s="39">
        <v>42887843</v>
      </c>
      <c r="E287" s="40" t="s">
        <v>1611</v>
      </c>
      <c r="F287" s="40" t="s">
        <v>1612</v>
      </c>
      <c r="G287" s="40" t="str">
        <f>E287 &amp; " " &amp; F287</f>
        <v>María Eugenia Torres Villa</v>
      </c>
      <c r="H287" s="39" t="s">
        <v>36</v>
      </c>
      <c r="I287" s="37">
        <v>23952</v>
      </c>
      <c r="J287" s="41">
        <f>DATEDIF(I287,B287,"Y")</f>
        <v>59</v>
      </c>
      <c r="K287" s="39" t="s">
        <v>1831</v>
      </c>
      <c r="L287" s="39">
        <v>3027234880</v>
      </c>
      <c r="M287" s="39" t="s">
        <v>729</v>
      </c>
      <c r="N287" s="40"/>
      <c r="O287" s="39" t="s">
        <v>51</v>
      </c>
      <c r="P287" s="39" t="s">
        <v>40</v>
      </c>
      <c r="Q287" s="39" t="s">
        <v>1613</v>
      </c>
      <c r="R287" s="39" t="s">
        <v>1614</v>
      </c>
      <c r="S287" s="39" t="s">
        <v>131</v>
      </c>
      <c r="T287" s="40" t="s">
        <v>2623</v>
      </c>
      <c r="U287" s="39" t="s">
        <v>1851</v>
      </c>
      <c r="V287" s="40"/>
      <c r="W287" s="40" t="s">
        <v>2189</v>
      </c>
      <c r="X287" s="40"/>
      <c r="Y287" s="39" t="s">
        <v>56</v>
      </c>
      <c r="Z287" s="48" t="s">
        <v>380</v>
      </c>
      <c r="AA287" s="58" t="s">
        <v>2624</v>
      </c>
      <c r="AB287" s="75" t="s">
        <v>2625</v>
      </c>
      <c r="AC287" s="50" t="s">
        <v>1829</v>
      </c>
      <c r="AD287" s="6" t="s">
        <v>1830</v>
      </c>
    </row>
    <row r="288" spans="1:30" ht="70.5" customHeight="1" x14ac:dyDescent="0.4">
      <c r="A288" s="36">
        <v>287</v>
      </c>
      <c r="B288" s="37">
        <v>45612</v>
      </c>
      <c r="C288" s="37" t="s">
        <v>1602</v>
      </c>
      <c r="D288" s="39">
        <v>42867505</v>
      </c>
      <c r="E288" s="40" t="s">
        <v>1153</v>
      </c>
      <c r="F288" s="40" t="s">
        <v>1615</v>
      </c>
      <c r="G288" s="40" t="str">
        <f t="shared" ref="G288:G318" si="16">E288 &amp; " " &amp; F288</f>
        <v>Gloria María Congote Bolívar</v>
      </c>
      <c r="H288" s="39" t="s">
        <v>36</v>
      </c>
      <c r="I288" s="37">
        <v>21410</v>
      </c>
      <c r="J288" s="41">
        <f t="shared" ref="J288:J318" si="17">DATEDIF(I288,B288,"Y")</f>
        <v>66</v>
      </c>
      <c r="K288" s="39" t="s">
        <v>1831</v>
      </c>
      <c r="L288" s="39">
        <v>3104446106</v>
      </c>
      <c r="M288" s="39" t="s">
        <v>758</v>
      </c>
      <c r="N288" s="40"/>
      <c r="O288" s="39" t="s">
        <v>143</v>
      </c>
      <c r="P288" s="39" t="s">
        <v>40</v>
      </c>
      <c r="Q288" s="40" t="s">
        <v>1616</v>
      </c>
      <c r="R288" s="39" t="s">
        <v>1617</v>
      </c>
      <c r="S288" s="39" t="s">
        <v>157</v>
      </c>
      <c r="T288" s="40" t="s">
        <v>2626</v>
      </c>
      <c r="U288" s="39" t="s">
        <v>1871</v>
      </c>
      <c r="V288" s="40"/>
      <c r="W288" s="40" t="s">
        <v>949</v>
      </c>
      <c r="X288" s="40"/>
      <c r="Y288" s="39" t="s">
        <v>56</v>
      </c>
      <c r="Z288" s="39" t="s">
        <v>481</v>
      </c>
      <c r="AA288" s="58" t="s">
        <v>2627</v>
      </c>
      <c r="AB288" s="75" t="s">
        <v>2628</v>
      </c>
      <c r="AC288" s="50" t="s">
        <v>1829</v>
      </c>
      <c r="AD288" s="6" t="s">
        <v>1830</v>
      </c>
    </row>
    <row r="289" spans="1:30" ht="70.5" customHeight="1" x14ac:dyDescent="0.4">
      <c r="A289" s="36">
        <v>288</v>
      </c>
      <c r="B289" s="37">
        <v>45612</v>
      </c>
      <c r="C289" s="37" t="s">
        <v>1602</v>
      </c>
      <c r="D289" s="39">
        <v>42866470</v>
      </c>
      <c r="E289" s="40" t="s">
        <v>1622</v>
      </c>
      <c r="F289" s="40" t="s">
        <v>1623</v>
      </c>
      <c r="G289" s="40" t="str">
        <f t="shared" si="16"/>
        <v>Ofelia Quintero de Gómez</v>
      </c>
      <c r="H289" s="39" t="s">
        <v>36</v>
      </c>
      <c r="I289" s="37">
        <v>20882</v>
      </c>
      <c r="J289" s="41">
        <f t="shared" si="17"/>
        <v>67</v>
      </c>
      <c r="K289" s="39" t="s">
        <v>48</v>
      </c>
      <c r="L289" s="39">
        <v>3116796510</v>
      </c>
      <c r="M289" s="39" t="s">
        <v>758</v>
      </c>
      <c r="N289" s="51" t="s">
        <v>1624</v>
      </c>
      <c r="O289" s="39" t="s">
        <v>247</v>
      </c>
      <c r="P289" s="39" t="s">
        <v>52</v>
      </c>
      <c r="Q289" s="40" t="s">
        <v>1625</v>
      </c>
      <c r="R289" s="39" t="s">
        <v>1606</v>
      </c>
      <c r="S289" s="39" t="s">
        <v>131</v>
      </c>
      <c r="T289" s="40" t="s">
        <v>2629</v>
      </c>
      <c r="U289" s="39" t="s">
        <v>1851</v>
      </c>
      <c r="V289" s="40"/>
      <c r="W289" s="40" t="s">
        <v>2337</v>
      </c>
      <c r="X289" s="40"/>
      <c r="Y289" s="39" t="s">
        <v>56</v>
      </c>
      <c r="Z289" s="39"/>
      <c r="AA289" s="58" t="s">
        <v>1968</v>
      </c>
      <c r="AB289" s="75" t="s">
        <v>2630</v>
      </c>
      <c r="AC289" s="50" t="s">
        <v>1829</v>
      </c>
      <c r="AD289" s="6" t="s">
        <v>1830</v>
      </c>
    </row>
    <row r="290" spans="1:30" ht="70.5" customHeight="1" x14ac:dyDescent="0.4">
      <c r="A290" s="36">
        <v>289</v>
      </c>
      <c r="B290" s="37">
        <v>45612</v>
      </c>
      <c r="C290" s="37" t="s">
        <v>1602</v>
      </c>
      <c r="D290" s="39">
        <v>32430335</v>
      </c>
      <c r="E290" s="40" t="s">
        <v>1628</v>
      </c>
      <c r="F290" s="40" t="s">
        <v>1629</v>
      </c>
      <c r="G290" s="40" t="str">
        <f t="shared" si="16"/>
        <v>Luz Amalia Estrada Mejía</v>
      </c>
      <c r="H290" s="39" t="s">
        <v>36</v>
      </c>
      <c r="I290" s="37">
        <v>17115</v>
      </c>
      <c r="J290" s="41">
        <f t="shared" si="17"/>
        <v>78</v>
      </c>
      <c r="K290" s="39" t="s">
        <v>48</v>
      </c>
      <c r="L290" s="39">
        <v>3226591786</v>
      </c>
      <c r="M290" s="39" t="s">
        <v>758</v>
      </c>
      <c r="N290" s="40" t="s">
        <v>1630</v>
      </c>
      <c r="O290" s="39" t="s">
        <v>1631</v>
      </c>
      <c r="P290" s="39" t="s">
        <v>218</v>
      </c>
      <c r="Q290" s="40" t="s">
        <v>1632</v>
      </c>
      <c r="R290" s="39" t="s">
        <v>1633</v>
      </c>
      <c r="S290" s="39" t="s">
        <v>131</v>
      </c>
      <c r="T290" s="40" t="s">
        <v>2631</v>
      </c>
      <c r="U290" s="39" t="s">
        <v>2591</v>
      </c>
      <c r="V290" s="40"/>
      <c r="W290" s="40" t="s">
        <v>949</v>
      </c>
      <c r="X290" s="40"/>
      <c r="Y290" s="39" t="s">
        <v>56</v>
      </c>
      <c r="Z290" s="39" t="s">
        <v>2632</v>
      </c>
      <c r="AA290" s="58"/>
      <c r="AB290" s="75" t="s">
        <v>2633</v>
      </c>
      <c r="AC290" s="50" t="s">
        <v>1829</v>
      </c>
      <c r="AD290" s="6" t="s">
        <v>1830</v>
      </c>
    </row>
    <row r="291" spans="1:30" ht="70.5" customHeight="1" x14ac:dyDescent="0.4">
      <c r="A291" s="36">
        <v>290</v>
      </c>
      <c r="B291" s="37">
        <v>45612</v>
      </c>
      <c r="C291" s="37" t="s">
        <v>1602</v>
      </c>
      <c r="D291" s="39">
        <v>1414199</v>
      </c>
      <c r="E291" s="40" t="s">
        <v>1648</v>
      </c>
      <c r="F291" s="40" t="s">
        <v>1649</v>
      </c>
      <c r="G291" s="40" t="str">
        <f t="shared" si="16"/>
        <v>Nairoby Villalobos Monzant</v>
      </c>
      <c r="H291" s="39" t="s">
        <v>36</v>
      </c>
      <c r="I291" s="37">
        <v>32933</v>
      </c>
      <c r="J291" s="41">
        <f t="shared" si="17"/>
        <v>34</v>
      </c>
      <c r="K291" s="39" t="s">
        <v>74</v>
      </c>
      <c r="L291" s="39">
        <v>3177386051</v>
      </c>
      <c r="M291" s="39" t="s">
        <v>766</v>
      </c>
      <c r="N291" s="51" t="s">
        <v>1650</v>
      </c>
      <c r="O291" s="39" t="s">
        <v>51</v>
      </c>
      <c r="P291" s="39" t="s">
        <v>40</v>
      </c>
      <c r="Q291" s="39" t="s">
        <v>1651</v>
      </c>
      <c r="R291" s="39" t="s">
        <v>1062</v>
      </c>
      <c r="S291" s="71" t="s">
        <v>2634</v>
      </c>
      <c r="T291" s="40" t="s">
        <v>2635</v>
      </c>
      <c r="U291" s="39" t="s">
        <v>1837</v>
      </c>
      <c r="V291" s="40"/>
      <c r="W291" s="40" t="s">
        <v>2271</v>
      </c>
      <c r="X291" s="40"/>
      <c r="Y291" s="39" t="s">
        <v>1828</v>
      </c>
      <c r="Z291" s="48"/>
      <c r="AA291" s="40" t="s">
        <v>2636</v>
      </c>
      <c r="AB291" s="75" t="s">
        <v>2637</v>
      </c>
      <c r="AC291" s="50" t="s">
        <v>1838</v>
      </c>
      <c r="AD291" s="6" t="s">
        <v>2378</v>
      </c>
    </row>
    <row r="292" spans="1:30" ht="70.5" customHeight="1" x14ac:dyDescent="0.4">
      <c r="A292" s="36">
        <v>291</v>
      </c>
      <c r="B292" s="37">
        <v>45612</v>
      </c>
      <c r="C292" s="37" t="s">
        <v>1602</v>
      </c>
      <c r="D292" s="39">
        <v>7811859</v>
      </c>
      <c r="E292" s="40" t="s">
        <v>1652</v>
      </c>
      <c r="F292" s="40" t="s">
        <v>1653</v>
      </c>
      <c r="G292" s="40" t="str">
        <f t="shared" si="16"/>
        <v xml:space="preserve">Mary Monzant </v>
      </c>
      <c r="H292" s="39" t="s">
        <v>36</v>
      </c>
      <c r="I292" s="37">
        <v>22755</v>
      </c>
      <c r="J292" s="41">
        <f t="shared" si="17"/>
        <v>62</v>
      </c>
      <c r="K292" s="39" t="s">
        <v>1831</v>
      </c>
      <c r="L292" s="39">
        <v>3177386051</v>
      </c>
      <c r="M292" s="39" t="s">
        <v>817</v>
      </c>
      <c r="N292" s="40" t="s">
        <v>1654</v>
      </c>
      <c r="O292" s="39" t="s">
        <v>1725</v>
      </c>
      <c r="P292" s="39" t="s">
        <v>949</v>
      </c>
      <c r="Q292" s="40" t="s">
        <v>1655</v>
      </c>
      <c r="R292" s="39" t="s">
        <v>1062</v>
      </c>
      <c r="S292" s="71" t="s">
        <v>2434</v>
      </c>
      <c r="T292" s="40" t="s">
        <v>2638</v>
      </c>
      <c r="U292" s="39" t="s">
        <v>2591</v>
      </c>
      <c r="V292" s="40"/>
      <c r="W292" s="40" t="s">
        <v>2337</v>
      </c>
      <c r="X292" s="40"/>
      <c r="Y292" s="39" t="s">
        <v>1828</v>
      </c>
      <c r="Z292" s="39"/>
      <c r="AA292" s="58" t="s">
        <v>2602</v>
      </c>
      <c r="AB292" s="75" t="s">
        <v>2639</v>
      </c>
      <c r="AC292" s="50" t="s">
        <v>1838</v>
      </c>
      <c r="AD292" s="6" t="s">
        <v>2378</v>
      </c>
    </row>
    <row r="293" spans="1:30" ht="70.5" customHeight="1" x14ac:dyDescent="0.4">
      <c r="A293" s="36">
        <v>292</v>
      </c>
      <c r="B293" s="37">
        <v>45612</v>
      </c>
      <c r="C293" s="37" t="s">
        <v>1602</v>
      </c>
      <c r="D293" s="39">
        <v>42884172</v>
      </c>
      <c r="E293" s="40" t="s">
        <v>1658</v>
      </c>
      <c r="F293" s="40" t="s">
        <v>1659</v>
      </c>
      <c r="G293" s="40" t="str">
        <f t="shared" si="16"/>
        <v>María Lucelly Muñoz Tapias</v>
      </c>
      <c r="H293" s="39" t="s">
        <v>36</v>
      </c>
      <c r="I293" s="37">
        <v>20786</v>
      </c>
      <c r="J293" s="41">
        <f t="shared" si="17"/>
        <v>67</v>
      </c>
      <c r="K293" s="39" t="s">
        <v>1831</v>
      </c>
      <c r="L293" s="39">
        <v>3027292920</v>
      </c>
      <c r="M293" s="39" t="s">
        <v>729</v>
      </c>
      <c r="N293" s="40"/>
      <c r="O293" s="39" t="s">
        <v>143</v>
      </c>
      <c r="P293" s="39" t="s">
        <v>40</v>
      </c>
      <c r="Q293" s="40" t="s">
        <v>1660</v>
      </c>
      <c r="R293" s="39" t="s">
        <v>1617</v>
      </c>
      <c r="S293" s="71" t="s">
        <v>2434</v>
      </c>
      <c r="T293" s="40" t="s">
        <v>2640</v>
      </c>
      <c r="U293" s="40" t="s">
        <v>1871</v>
      </c>
      <c r="V293" s="40"/>
      <c r="W293" s="40" t="s">
        <v>949</v>
      </c>
      <c r="X293" s="40"/>
      <c r="Y293" s="39" t="s">
        <v>1828</v>
      </c>
      <c r="Z293" s="39" t="s">
        <v>2641</v>
      </c>
      <c r="AA293" s="58" t="s">
        <v>2121</v>
      </c>
      <c r="AB293" s="75" t="s">
        <v>2642</v>
      </c>
      <c r="AC293" s="50" t="s">
        <v>1838</v>
      </c>
      <c r="AD293" s="6" t="s">
        <v>2378</v>
      </c>
    </row>
    <row r="294" spans="1:30" ht="70.5" customHeight="1" x14ac:dyDescent="0.4">
      <c r="A294" s="36">
        <v>293</v>
      </c>
      <c r="B294" s="37">
        <v>45619</v>
      </c>
      <c r="C294" s="57" t="s">
        <v>1554</v>
      </c>
      <c r="D294" s="39">
        <v>39457028</v>
      </c>
      <c r="E294" s="40" t="s">
        <v>1667</v>
      </c>
      <c r="F294" s="40" t="s">
        <v>1668</v>
      </c>
      <c r="G294" s="40" t="str">
        <f t="shared" si="16"/>
        <v>Catalina  Gutierrez Gomez</v>
      </c>
      <c r="H294" s="39" t="s">
        <v>36</v>
      </c>
      <c r="I294" s="37">
        <v>31028</v>
      </c>
      <c r="J294" s="41">
        <f t="shared" si="17"/>
        <v>39</v>
      </c>
      <c r="K294" s="39" t="s">
        <v>1831</v>
      </c>
      <c r="L294" s="39">
        <v>3125906641</v>
      </c>
      <c r="M294" s="39" t="s">
        <v>766</v>
      </c>
      <c r="N294" s="39" t="s">
        <v>1669</v>
      </c>
      <c r="O294" s="39" t="s">
        <v>143</v>
      </c>
      <c r="P294" s="39" t="s">
        <v>40</v>
      </c>
      <c r="Q294" s="39" t="s">
        <v>1670</v>
      </c>
      <c r="R294" s="39" t="s">
        <v>1671</v>
      </c>
      <c r="S294" s="39" t="s">
        <v>126</v>
      </c>
      <c r="T294" s="39" t="s">
        <v>2643</v>
      </c>
      <c r="U294" s="39" t="s">
        <v>1837</v>
      </c>
      <c r="V294" s="40"/>
      <c r="W294" s="39" t="s">
        <v>949</v>
      </c>
      <c r="X294" s="40"/>
      <c r="Y294" s="39" t="s">
        <v>1832</v>
      </c>
      <c r="Z294" s="39"/>
      <c r="AA294" s="58"/>
      <c r="AB294" s="69" t="s">
        <v>2644</v>
      </c>
      <c r="AC294" s="50" t="s">
        <v>1838</v>
      </c>
      <c r="AD294" s="6" t="s">
        <v>2132</v>
      </c>
    </row>
    <row r="295" spans="1:30" ht="70.5" customHeight="1" x14ac:dyDescent="0.4">
      <c r="A295" s="36">
        <v>294</v>
      </c>
      <c r="B295" s="37">
        <v>45619</v>
      </c>
      <c r="C295" s="57" t="s">
        <v>1554</v>
      </c>
      <c r="D295" s="39">
        <v>1035977919</v>
      </c>
      <c r="E295" s="40" t="s">
        <v>1680</v>
      </c>
      <c r="F295" s="40" t="s">
        <v>1681</v>
      </c>
      <c r="G295" s="40" t="str">
        <f t="shared" si="16"/>
        <v>Miguel Angel Samper Baynes</v>
      </c>
      <c r="H295" s="39" t="s">
        <v>62</v>
      </c>
      <c r="I295" s="37">
        <v>39937</v>
      </c>
      <c r="J295" s="41">
        <f t="shared" si="17"/>
        <v>15</v>
      </c>
      <c r="K295" s="39" t="s">
        <v>203</v>
      </c>
      <c r="L295" s="39">
        <v>3137082634</v>
      </c>
      <c r="M295" s="39" t="s">
        <v>720</v>
      </c>
      <c r="N295" s="39" t="s">
        <v>1682</v>
      </c>
      <c r="O295" s="39" t="s">
        <v>247</v>
      </c>
      <c r="P295" s="39" t="s">
        <v>52</v>
      </c>
      <c r="Q295" s="39" t="s">
        <v>1683</v>
      </c>
      <c r="R295" s="39" t="s">
        <v>1683</v>
      </c>
      <c r="S295" s="39" t="s">
        <v>131</v>
      </c>
      <c r="T295" s="39" t="s">
        <v>2645</v>
      </c>
      <c r="U295" s="39" t="s">
        <v>1846</v>
      </c>
      <c r="V295" s="40"/>
      <c r="W295" s="39" t="s">
        <v>949</v>
      </c>
      <c r="X295" s="40"/>
      <c r="Y295" s="39" t="s">
        <v>1832</v>
      </c>
      <c r="Z295" s="39"/>
      <c r="AA295" s="58"/>
      <c r="AB295" s="69" t="s">
        <v>2646</v>
      </c>
      <c r="AC295" s="50" t="s">
        <v>1838</v>
      </c>
      <c r="AD295" s="6" t="s">
        <v>2132</v>
      </c>
    </row>
    <row r="296" spans="1:30" ht="70.5" customHeight="1" x14ac:dyDescent="0.4">
      <c r="A296" s="36">
        <v>295</v>
      </c>
      <c r="B296" s="37">
        <v>45619</v>
      </c>
      <c r="C296" s="57" t="s">
        <v>1554</v>
      </c>
      <c r="D296" s="39">
        <v>50900302</v>
      </c>
      <c r="E296" s="40" t="s">
        <v>1687</v>
      </c>
      <c r="F296" s="40" t="s">
        <v>1688</v>
      </c>
      <c r="G296" s="40" t="str">
        <f t="shared" si="16"/>
        <v xml:space="preserve">Monica Garces Mestre </v>
      </c>
      <c r="H296" s="39" t="s">
        <v>36</v>
      </c>
      <c r="I296" s="37">
        <v>25248</v>
      </c>
      <c r="J296" s="41">
        <f t="shared" si="17"/>
        <v>55</v>
      </c>
      <c r="K296" s="39" t="s">
        <v>1831</v>
      </c>
      <c r="L296" s="39">
        <v>3122724494</v>
      </c>
      <c r="M296" s="39" t="s">
        <v>766</v>
      </c>
      <c r="N296" s="39" t="s">
        <v>1689</v>
      </c>
      <c r="O296" s="39" t="s">
        <v>80</v>
      </c>
      <c r="P296" s="39" t="s">
        <v>52</v>
      </c>
      <c r="Q296" s="39" t="s">
        <v>1690</v>
      </c>
      <c r="R296" s="39" t="s">
        <v>1677</v>
      </c>
      <c r="S296" s="39" t="s">
        <v>126</v>
      </c>
      <c r="T296" s="39" t="s">
        <v>2647</v>
      </c>
      <c r="U296" s="39" t="s">
        <v>1871</v>
      </c>
      <c r="V296" s="40"/>
      <c r="W296" s="39" t="s">
        <v>949</v>
      </c>
      <c r="X296" s="40"/>
      <c r="Y296" s="39" t="s">
        <v>1832</v>
      </c>
      <c r="Z296" s="39"/>
      <c r="AA296" s="58"/>
      <c r="AB296" s="69" t="s">
        <v>2648</v>
      </c>
      <c r="AC296" s="50" t="s">
        <v>1838</v>
      </c>
      <c r="AD296" s="6" t="s">
        <v>2132</v>
      </c>
    </row>
    <row r="297" spans="1:30" ht="70.5" customHeight="1" x14ac:dyDescent="0.4">
      <c r="A297" s="36">
        <v>296</v>
      </c>
      <c r="B297" s="37">
        <v>45619</v>
      </c>
      <c r="C297" s="57" t="s">
        <v>1554</v>
      </c>
      <c r="D297" s="39">
        <v>21609152</v>
      </c>
      <c r="E297" s="40" t="s">
        <v>1693</v>
      </c>
      <c r="F297" s="40" t="s">
        <v>1694</v>
      </c>
      <c r="G297" s="40" t="str">
        <f t="shared" si="16"/>
        <v xml:space="preserve">Maria Dora  Cifuentes Arango </v>
      </c>
      <c r="H297" s="39" t="s">
        <v>36</v>
      </c>
      <c r="I297" s="37">
        <v>20235</v>
      </c>
      <c r="J297" s="41">
        <f t="shared" si="17"/>
        <v>69</v>
      </c>
      <c r="K297" s="39" t="s">
        <v>48</v>
      </c>
      <c r="L297" s="39">
        <v>3117371157</v>
      </c>
      <c r="M297" s="39" t="s">
        <v>720</v>
      </c>
      <c r="N297" s="39" t="s">
        <v>1695</v>
      </c>
      <c r="O297" s="39" t="s">
        <v>1696</v>
      </c>
      <c r="P297" s="39" t="s">
        <v>52</v>
      </c>
      <c r="Q297" s="39" t="s">
        <v>1697</v>
      </c>
      <c r="R297" s="39" t="s">
        <v>1698</v>
      </c>
      <c r="S297" s="39" t="s">
        <v>157</v>
      </c>
      <c r="T297" s="39" t="s">
        <v>2649</v>
      </c>
      <c r="U297" s="39" t="s">
        <v>1871</v>
      </c>
      <c r="V297" s="40"/>
      <c r="W297" s="39" t="s">
        <v>2337</v>
      </c>
      <c r="X297" s="40"/>
      <c r="Y297" s="39" t="s">
        <v>1828</v>
      </c>
      <c r="Z297" s="39"/>
      <c r="AA297" s="58" t="s">
        <v>1964</v>
      </c>
      <c r="AB297" s="69" t="s">
        <v>2650</v>
      </c>
      <c r="AC297" s="50" t="s">
        <v>1838</v>
      </c>
      <c r="AD297" s="6" t="s">
        <v>2132</v>
      </c>
    </row>
    <row r="298" spans="1:30" ht="70.5" customHeight="1" x14ac:dyDescent="0.4">
      <c r="A298" s="36">
        <v>297</v>
      </c>
      <c r="B298" s="37">
        <v>45619</v>
      </c>
      <c r="C298" s="57" t="s">
        <v>1554</v>
      </c>
      <c r="D298" s="39">
        <v>42879552</v>
      </c>
      <c r="E298" s="40" t="s">
        <v>1701</v>
      </c>
      <c r="F298" s="40" t="s">
        <v>1702</v>
      </c>
      <c r="G298" s="40" t="str">
        <f t="shared" si="16"/>
        <v>Maria Gilma  Berrio Loaiza</v>
      </c>
      <c r="H298" s="39" t="s">
        <v>36</v>
      </c>
      <c r="I298" s="37">
        <v>23112</v>
      </c>
      <c r="J298" s="41">
        <f t="shared" si="17"/>
        <v>61</v>
      </c>
      <c r="K298" s="39" t="s">
        <v>1831</v>
      </c>
      <c r="L298" s="39">
        <v>3116040892</v>
      </c>
      <c r="M298" s="39" t="s">
        <v>720</v>
      </c>
      <c r="N298" s="39" t="s">
        <v>1703</v>
      </c>
      <c r="O298" s="39" t="s">
        <v>1704</v>
      </c>
      <c r="P298" s="39" t="s">
        <v>52</v>
      </c>
      <c r="Q298" s="39" t="s">
        <v>1705</v>
      </c>
      <c r="R298" s="39" t="s">
        <v>1706</v>
      </c>
      <c r="S298" s="39" t="s">
        <v>157</v>
      </c>
      <c r="T298" s="39" t="s">
        <v>2651</v>
      </c>
      <c r="U298" s="39" t="s">
        <v>1871</v>
      </c>
      <c r="V298" s="40"/>
      <c r="W298" s="39" t="s">
        <v>949</v>
      </c>
      <c r="X298" s="40"/>
      <c r="Y298" s="39" t="s">
        <v>1832</v>
      </c>
      <c r="Z298" s="39"/>
      <c r="AA298" s="58"/>
      <c r="AB298" s="69" t="s">
        <v>2652</v>
      </c>
      <c r="AC298" s="50" t="s">
        <v>1838</v>
      </c>
      <c r="AD298" s="6" t="s">
        <v>2132</v>
      </c>
    </row>
    <row r="299" spans="1:30" ht="70.5" customHeight="1" x14ac:dyDescent="0.4">
      <c r="A299" s="36">
        <v>298</v>
      </c>
      <c r="B299" s="37">
        <v>45619</v>
      </c>
      <c r="C299" s="57" t="s">
        <v>1554</v>
      </c>
      <c r="D299" s="39">
        <v>1037630282</v>
      </c>
      <c r="E299" s="40" t="s">
        <v>2653</v>
      </c>
      <c r="F299" s="40" t="s">
        <v>2654</v>
      </c>
      <c r="G299" s="40" t="str">
        <f t="shared" si="16"/>
        <v>Alexander  Mejía Arroyabe</v>
      </c>
      <c r="H299" s="39" t="s">
        <v>62</v>
      </c>
      <c r="I299" s="37">
        <v>33645</v>
      </c>
      <c r="J299" s="41">
        <f t="shared" si="17"/>
        <v>32</v>
      </c>
      <c r="K299" s="39" t="s">
        <v>74</v>
      </c>
      <c r="L299" s="39">
        <v>3001540340</v>
      </c>
      <c r="M299" s="39" t="s">
        <v>720</v>
      </c>
      <c r="N299" s="72" t="s">
        <v>1713</v>
      </c>
      <c r="O299" s="39" t="s">
        <v>143</v>
      </c>
      <c r="P299" s="39" t="s">
        <v>40</v>
      </c>
      <c r="Q299" s="39" t="s">
        <v>1714</v>
      </c>
      <c r="R299" s="39" t="s">
        <v>1671</v>
      </c>
      <c r="S299" s="39" t="s">
        <v>131</v>
      </c>
      <c r="T299" s="39" t="s">
        <v>2655</v>
      </c>
      <c r="U299" s="39" t="s">
        <v>1871</v>
      </c>
      <c r="V299" s="40"/>
      <c r="W299" s="39" t="s">
        <v>2271</v>
      </c>
      <c r="X299" s="40"/>
      <c r="Y299" s="39" t="s">
        <v>1832</v>
      </c>
      <c r="Z299" s="39"/>
      <c r="AA299" s="58"/>
      <c r="AB299" s="69" t="s">
        <v>2656</v>
      </c>
      <c r="AC299" s="50" t="s">
        <v>1838</v>
      </c>
      <c r="AD299" s="6" t="s">
        <v>2132</v>
      </c>
    </row>
    <row r="300" spans="1:30" ht="70.5" customHeight="1" x14ac:dyDescent="0.4">
      <c r="A300" s="36">
        <v>299</v>
      </c>
      <c r="B300" s="37">
        <v>45619</v>
      </c>
      <c r="C300" s="57" t="s">
        <v>1554</v>
      </c>
      <c r="D300" s="39">
        <v>42868815</v>
      </c>
      <c r="E300" s="40" t="s">
        <v>1711</v>
      </c>
      <c r="F300" s="40" t="s">
        <v>1712</v>
      </c>
      <c r="G300" s="40" t="str">
        <f t="shared" si="16"/>
        <v>Martha Silvia Arroyave</v>
      </c>
      <c r="H300" s="39" t="s">
        <v>36</v>
      </c>
      <c r="I300" s="37">
        <v>21479</v>
      </c>
      <c r="J300" s="41">
        <f t="shared" si="17"/>
        <v>66</v>
      </c>
      <c r="K300" s="39" t="s">
        <v>1831</v>
      </c>
      <c r="L300" s="39">
        <v>3505458856</v>
      </c>
      <c r="M300" s="39" t="s">
        <v>758</v>
      </c>
      <c r="N300" s="72" t="s">
        <v>1713</v>
      </c>
      <c r="O300" s="39" t="s">
        <v>143</v>
      </c>
      <c r="P300" s="39" t="s">
        <v>40</v>
      </c>
      <c r="Q300" s="39" t="s">
        <v>1714</v>
      </c>
      <c r="R300" s="39" t="s">
        <v>1677</v>
      </c>
      <c r="S300" s="39" t="s">
        <v>131</v>
      </c>
      <c r="T300" s="39" t="s">
        <v>2657</v>
      </c>
      <c r="U300" s="39" t="s">
        <v>1827</v>
      </c>
      <c r="V300" s="40"/>
      <c r="W300" s="39" t="s">
        <v>2337</v>
      </c>
      <c r="X300" s="40"/>
      <c r="Y300" s="39" t="s">
        <v>1828</v>
      </c>
      <c r="Z300" s="39"/>
      <c r="AA300" s="58" t="s">
        <v>1968</v>
      </c>
      <c r="AB300" s="69" t="s">
        <v>2658</v>
      </c>
      <c r="AC300" s="50" t="s">
        <v>1838</v>
      </c>
      <c r="AD300" s="6" t="s">
        <v>2132</v>
      </c>
    </row>
    <row r="301" spans="1:30" ht="70.5" customHeight="1" x14ac:dyDescent="0.4">
      <c r="A301" s="36">
        <v>300</v>
      </c>
      <c r="B301" s="37">
        <v>45619</v>
      </c>
      <c r="C301" s="57" t="s">
        <v>1554</v>
      </c>
      <c r="D301" s="39">
        <v>42872893</v>
      </c>
      <c r="E301" s="40" t="s">
        <v>1717</v>
      </c>
      <c r="F301" s="40" t="s">
        <v>1718</v>
      </c>
      <c r="G301" s="40" t="str">
        <f t="shared" si="16"/>
        <v xml:space="preserve">Adriana del Carmen  Loaiza Berrio </v>
      </c>
      <c r="H301" s="39" t="s">
        <v>36</v>
      </c>
      <c r="I301" s="37">
        <v>22307</v>
      </c>
      <c r="J301" s="41">
        <f t="shared" si="17"/>
        <v>63</v>
      </c>
      <c r="K301" s="39" t="s">
        <v>48</v>
      </c>
      <c r="L301" s="39">
        <v>3127298057</v>
      </c>
      <c r="M301" s="39" t="s">
        <v>729</v>
      </c>
      <c r="N301" s="72" t="s">
        <v>1719</v>
      </c>
      <c r="O301" s="39" t="s">
        <v>51</v>
      </c>
      <c r="P301" s="39" t="s">
        <v>52</v>
      </c>
      <c r="Q301" s="39" t="s">
        <v>1720</v>
      </c>
      <c r="R301" s="39" t="s">
        <v>1671</v>
      </c>
      <c r="S301" s="39" t="s">
        <v>131</v>
      </c>
      <c r="T301" s="39" t="s">
        <v>2659</v>
      </c>
      <c r="U301" s="39" t="s">
        <v>1871</v>
      </c>
      <c r="V301" s="40"/>
      <c r="W301" s="39" t="s">
        <v>949</v>
      </c>
      <c r="X301" s="40"/>
      <c r="Y301" s="39" t="s">
        <v>1828</v>
      </c>
      <c r="Z301" s="39"/>
      <c r="AA301" s="58" t="s">
        <v>1964</v>
      </c>
      <c r="AB301" s="69" t="s">
        <v>2660</v>
      </c>
      <c r="AC301" s="50" t="s">
        <v>1838</v>
      </c>
      <c r="AD301" s="6" t="s">
        <v>2132</v>
      </c>
    </row>
    <row r="302" spans="1:30" ht="70.5" customHeight="1" x14ac:dyDescent="0.4">
      <c r="A302" s="36">
        <v>301</v>
      </c>
      <c r="B302" s="37">
        <v>45619</v>
      </c>
      <c r="C302" s="57" t="s">
        <v>1554</v>
      </c>
      <c r="D302" s="39">
        <v>27867951</v>
      </c>
      <c r="E302" s="40" t="s">
        <v>1722</v>
      </c>
      <c r="F302" s="40" t="s">
        <v>1723</v>
      </c>
      <c r="G302" s="40" t="str">
        <f t="shared" si="16"/>
        <v>Katerin  Gonzalez</v>
      </c>
      <c r="H302" s="39" t="s">
        <v>36</v>
      </c>
      <c r="I302" s="37">
        <v>36667</v>
      </c>
      <c r="J302" s="41">
        <f t="shared" si="17"/>
        <v>24</v>
      </c>
      <c r="K302" s="39" t="s">
        <v>1831</v>
      </c>
      <c r="L302" s="39">
        <v>2786795</v>
      </c>
      <c r="M302" s="39" t="s">
        <v>720</v>
      </c>
      <c r="N302" s="39" t="s">
        <v>1724</v>
      </c>
      <c r="O302" s="39" t="s">
        <v>1725</v>
      </c>
      <c r="P302" s="39" t="s">
        <v>949</v>
      </c>
      <c r="Q302" s="39" t="s">
        <v>1726</v>
      </c>
      <c r="R302" s="39" t="s">
        <v>1677</v>
      </c>
      <c r="S302" s="39" t="s">
        <v>157</v>
      </c>
      <c r="T302" s="39" t="s">
        <v>2661</v>
      </c>
      <c r="U302" s="39" t="s">
        <v>1871</v>
      </c>
      <c r="V302" s="40"/>
      <c r="W302" s="39" t="s">
        <v>949</v>
      </c>
      <c r="X302" s="40"/>
      <c r="Y302" s="39" t="s">
        <v>1832</v>
      </c>
      <c r="Z302" s="39"/>
      <c r="AA302" s="58"/>
      <c r="AB302" s="69" t="s">
        <v>2662</v>
      </c>
      <c r="AC302" s="50" t="s">
        <v>1838</v>
      </c>
      <c r="AD302" s="6" t="s">
        <v>2132</v>
      </c>
    </row>
    <row r="303" spans="1:30" ht="70.5" customHeight="1" x14ac:dyDescent="0.4">
      <c r="A303" s="36">
        <v>302</v>
      </c>
      <c r="B303" s="37">
        <v>45619</v>
      </c>
      <c r="C303" s="57" t="s">
        <v>1554</v>
      </c>
      <c r="D303" s="39">
        <v>8345703</v>
      </c>
      <c r="E303" s="40" t="s">
        <v>1728</v>
      </c>
      <c r="F303" s="40" t="s">
        <v>1729</v>
      </c>
      <c r="G303" s="40" t="str">
        <f t="shared" si="16"/>
        <v xml:space="preserve">Gildardo Morales Garcia </v>
      </c>
      <c r="H303" s="39" t="s">
        <v>62</v>
      </c>
      <c r="I303" s="37">
        <v>18273</v>
      </c>
      <c r="J303" s="41">
        <f t="shared" si="17"/>
        <v>74</v>
      </c>
      <c r="K303" s="39" t="s">
        <v>48</v>
      </c>
      <c r="L303" s="39">
        <v>3003986830</v>
      </c>
      <c r="M303" s="39" t="s">
        <v>766</v>
      </c>
      <c r="N303" s="39" t="s">
        <v>1730</v>
      </c>
      <c r="O303" s="39" t="s">
        <v>51</v>
      </c>
      <c r="P303" s="39" t="s">
        <v>52</v>
      </c>
      <c r="Q303" s="39" t="s">
        <v>1731</v>
      </c>
      <c r="R303" s="39" t="s">
        <v>1671</v>
      </c>
      <c r="S303" s="39" t="s">
        <v>131</v>
      </c>
      <c r="T303" s="39" t="s">
        <v>2663</v>
      </c>
      <c r="U303" s="39" t="s">
        <v>1827</v>
      </c>
      <c r="V303" s="40"/>
      <c r="W303" s="39" t="s">
        <v>949</v>
      </c>
      <c r="X303" s="40"/>
      <c r="Y303" s="39" t="s">
        <v>1832</v>
      </c>
      <c r="Z303" s="39"/>
      <c r="AA303" s="58" t="s">
        <v>2130</v>
      </c>
      <c r="AB303" s="69" t="s">
        <v>2664</v>
      </c>
      <c r="AC303" s="50" t="s">
        <v>1838</v>
      </c>
      <c r="AD303" s="6" t="s">
        <v>2132</v>
      </c>
    </row>
    <row r="304" spans="1:30" ht="70.5" customHeight="1" x14ac:dyDescent="0.4">
      <c r="A304" s="36">
        <v>303</v>
      </c>
      <c r="B304" s="37">
        <v>45619</v>
      </c>
      <c r="C304" s="57" t="s">
        <v>1554</v>
      </c>
      <c r="D304" s="39">
        <v>9890414</v>
      </c>
      <c r="E304" s="40" t="s">
        <v>1733</v>
      </c>
      <c r="F304" s="40" t="s">
        <v>1734</v>
      </c>
      <c r="G304" s="40" t="str">
        <f t="shared" si="16"/>
        <v>Hoover Emilio  Largo Trejos</v>
      </c>
      <c r="H304" s="39" t="s">
        <v>62</v>
      </c>
      <c r="I304" s="37">
        <v>21831</v>
      </c>
      <c r="J304" s="41">
        <f t="shared" si="17"/>
        <v>65</v>
      </c>
      <c r="K304" s="39" t="s">
        <v>74</v>
      </c>
      <c r="L304" s="39">
        <v>3053436773</v>
      </c>
      <c r="M304" s="39" t="s">
        <v>729</v>
      </c>
      <c r="N304" s="39" t="s">
        <v>613</v>
      </c>
      <c r="O304" s="39" t="s">
        <v>143</v>
      </c>
      <c r="P304" s="39" t="s">
        <v>40</v>
      </c>
      <c r="Q304" s="39" t="s">
        <v>1735</v>
      </c>
      <c r="R304" s="39" t="s">
        <v>1677</v>
      </c>
      <c r="S304" s="39" t="s">
        <v>131</v>
      </c>
      <c r="T304" s="39" t="s">
        <v>2665</v>
      </c>
      <c r="U304" s="39" t="s">
        <v>1871</v>
      </c>
      <c r="V304" s="40"/>
      <c r="W304" s="39" t="s">
        <v>2271</v>
      </c>
      <c r="X304" s="40"/>
      <c r="Y304" s="39" t="s">
        <v>56</v>
      </c>
      <c r="Z304" s="39" t="s">
        <v>1840</v>
      </c>
      <c r="AA304" s="58" t="s">
        <v>1968</v>
      </c>
      <c r="AB304" s="69" t="s">
        <v>2666</v>
      </c>
      <c r="AC304" s="50" t="s">
        <v>1838</v>
      </c>
      <c r="AD304" s="6" t="s">
        <v>2132</v>
      </c>
    </row>
    <row r="305" spans="1:30" ht="70.5" customHeight="1" x14ac:dyDescent="0.4">
      <c r="A305" s="36">
        <v>304</v>
      </c>
      <c r="B305" s="37">
        <v>45619</v>
      </c>
      <c r="C305" s="57" t="s">
        <v>1554</v>
      </c>
      <c r="D305" s="39">
        <v>98560236</v>
      </c>
      <c r="E305" s="40" t="s">
        <v>1737</v>
      </c>
      <c r="F305" s="40" t="s">
        <v>1738</v>
      </c>
      <c r="G305" s="40" t="str">
        <f t="shared" si="16"/>
        <v>Leonardo  Londoño Catano</v>
      </c>
      <c r="H305" s="39" t="s">
        <v>62</v>
      </c>
      <c r="I305" s="37">
        <v>26540</v>
      </c>
      <c r="J305" s="41">
        <f t="shared" si="17"/>
        <v>52</v>
      </c>
      <c r="K305" s="39" t="s">
        <v>276</v>
      </c>
      <c r="L305" s="39">
        <v>3108456512</v>
      </c>
      <c r="M305" s="39" t="s">
        <v>766</v>
      </c>
      <c r="N305" s="39" t="s">
        <v>2667</v>
      </c>
      <c r="O305" s="39" t="s">
        <v>51</v>
      </c>
      <c r="P305" s="39" t="s">
        <v>52</v>
      </c>
      <c r="Q305" s="39" t="s">
        <v>1740</v>
      </c>
      <c r="R305" s="39" t="s">
        <v>1677</v>
      </c>
      <c r="S305" s="39" t="s">
        <v>131</v>
      </c>
      <c r="T305" s="39" t="s">
        <v>2668</v>
      </c>
      <c r="U305" s="39" t="s">
        <v>1827</v>
      </c>
      <c r="V305" s="40"/>
      <c r="W305" s="39" t="s">
        <v>949</v>
      </c>
      <c r="X305" s="40"/>
      <c r="Y305" s="39" t="s">
        <v>1828</v>
      </c>
      <c r="Z305" s="39"/>
      <c r="AA305" s="58" t="s">
        <v>2146</v>
      </c>
      <c r="AB305" s="69" t="s">
        <v>2669</v>
      </c>
      <c r="AC305" s="50" t="s">
        <v>1838</v>
      </c>
      <c r="AD305" s="6" t="s">
        <v>2132</v>
      </c>
    </row>
    <row r="306" spans="1:30" ht="70.5" customHeight="1" x14ac:dyDescent="0.4">
      <c r="A306" s="36">
        <v>305</v>
      </c>
      <c r="B306" s="37">
        <v>45619</v>
      </c>
      <c r="C306" s="57" t="s">
        <v>1554</v>
      </c>
      <c r="D306" s="39">
        <v>42842283</v>
      </c>
      <c r="E306" s="40" t="s">
        <v>1742</v>
      </c>
      <c r="F306" s="40" t="s">
        <v>1743</v>
      </c>
      <c r="G306" s="40" t="str">
        <f t="shared" si="16"/>
        <v>Gloria Yaneth Osorio Ramirez</v>
      </c>
      <c r="H306" s="39" t="s">
        <v>36</v>
      </c>
      <c r="I306" s="37">
        <v>27668</v>
      </c>
      <c r="J306" s="41">
        <f t="shared" si="17"/>
        <v>49</v>
      </c>
      <c r="K306" s="39" t="s">
        <v>276</v>
      </c>
      <c r="L306" s="39">
        <v>3128923505</v>
      </c>
      <c r="M306" s="39" t="s">
        <v>766</v>
      </c>
      <c r="N306" s="39" t="s">
        <v>1744</v>
      </c>
      <c r="O306" s="39" t="s">
        <v>51</v>
      </c>
      <c r="P306" s="39" t="s">
        <v>52</v>
      </c>
      <c r="Q306" s="39" t="s">
        <v>1740</v>
      </c>
      <c r="R306" s="39" t="s">
        <v>1671</v>
      </c>
      <c r="S306" s="39" t="s">
        <v>1386</v>
      </c>
      <c r="T306" s="39" t="s">
        <v>2670</v>
      </c>
      <c r="U306" s="39" t="s">
        <v>1871</v>
      </c>
      <c r="V306" s="40"/>
      <c r="W306" s="39" t="s">
        <v>2337</v>
      </c>
      <c r="X306" s="40"/>
      <c r="Y306" s="39" t="s">
        <v>1832</v>
      </c>
      <c r="Z306" s="39"/>
      <c r="AA306" s="58"/>
      <c r="AB306" s="69" t="s">
        <v>2671</v>
      </c>
      <c r="AC306" s="50" t="s">
        <v>1838</v>
      </c>
      <c r="AD306" s="6" t="s">
        <v>2132</v>
      </c>
    </row>
    <row r="307" spans="1:30" ht="70.5" customHeight="1" x14ac:dyDescent="0.4">
      <c r="A307" s="36">
        <v>306</v>
      </c>
      <c r="B307" s="37">
        <v>45619</v>
      </c>
      <c r="C307" s="57" t="s">
        <v>1554</v>
      </c>
      <c r="D307" s="39">
        <v>98560236</v>
      </c>
      <c r="E307" s="40" t="s">
        <v>1737</v>
      </c>
      <c r="F307" s="40" t="s">
        <v>1738</v>
      </c>
      <c r="G307" s="40" t="str">
        <f t="shared" si="16"/>
        <v>Leonardo  Londoño Catano</v>
      </c>
      <c r="H307" s="39" t="s">
        <v>62</v>
      </c>
      <c r="I307" s="37">
        <v>26540</v>
      </c>
      <c r="J307" s="41">
        <f t="shared" si="17"/>
        <v>52</v>
      </c>
      <c r="K307" s="39" t="s">
        <v>276</v>
      </c>
      <c r="L307" s="39">
        <v>3108456512</v>
      </c>
      <c r="M307" s="39" t="s">
        <v>766</v>
      </c>
      <c r="N307" s="39" t="s">
        <v>2667</v>
      </c>
      <c r="O307" s="39" t="s">
        <v>51</v>
      </c>
      <c r="P307" s="39" t="s">
        <v>52</v>
      </c>
      <c r="Q307" s="39" t="s">
        <v>1740</v>
      </c>
      <c r="R307" s="39" t="s">
        <v>1677</v>
      </c>
      <c r="S307" s="39" t="s">
        <v>131</v>
      </c>
      <c r="T307" s="39" t="s">
        <v>2672</v>
      </c>
      <c r="U307" s="39" t="s">
        <v>700</v>
      </c>
      <c r="V307" s="40"/>
      <c r="W307" s="39" t="s">
        <v>949</v>
      </c>
      <c r="X307" s="40"/>
      <c r="Y307" s="39" t="s">
        <v>1832</v>
      </c>
      <c r="Z307" s="39"/>
      <c r="AA307" s="58" t="s">
        <v>1964</v>
      </c>
      <c r="AB307" s="76" t="s">
        <v>2673</v>
      </c>
      <c r="AC307" s="50" t="s">
        <v>1847</v>
      </c>
      <c r="AD307" s="6" t="s">
        <v>1848</v>
      </c>
    </row>
    <row r="308" spans="1:30" ht="70.5" customHeight="1" x14ac:dyDescent="0.4">
      <c r="A308" s="36">
        <v>307</v>
      </c>
      <c r="B308" s="37">
        <v>45619</v>
      </c>
      <c r="C308" s="57" t="s">
        <v>1554</v>
      </c>
      <c r="D308" s="39">
        <v>73544915</v>
      </c>
      <c r="E308" s="40" t="s">
        <v>1752</v>
      </c>
      <c r="F308" s="40" t="s">
        <v>1753</v>
      </c>
      <c r="G308" s="40" t="str">
        <f t="shared" si="16"/>
        <v>Luis Guillermo  Meza</v>
      </c>
      <c r="H308" s="39" t="s">
        <v>62</v>
      </c>
      <c r="I308" s="37">
        <v>24070</v>
      </c>
      <c r="J308" s="41">
        <f t="shared" si="17"/>
        <v>58</v>
      </c>
      <c r="K308" s="39" t="s">
        <v>276</v>
      </c>
      <c r="L308" s="39">
        <v>3045573054</v>
      </c>
      <c r="M308" s="39" t="s">
        <v>766</v>
      </c>
      <c r="N308" s="39" t="s">
        <v>1754</v>
      </c>
      <c r="O308" s="39" t="s">
        <v>80</v>
      </c>
      <c r="P308" s="39" t="s">
        <v>52</v>
      </c>
      <c r="Q308" s="39" t="s">
        <v>1755</v>
      </c>
      <c r="R308" s="39" t="s">
        <v>1756</v>
      </c>
      <c r="S308" s="39" t="s">
        <v>347</v>
      </c>
      <c r="T308" s="39" t="s">
        <v>2674</v>
      </c>
      <c r="U308" s="39" t="s">
        <v>700</v>
      </c>
      <c r="V308" s="40"/>
      <c r="W308" s="39" t="s">
        <v>949</v>
      </c>
      <c r="X308" s="40"/>
      <c r="Y308" s="39" t="s">
        <v>1832</v>
      </c>
      <c r="Z308" s="39"/>
      <c r="AA308" s="58" t="s">
        <v>1964</v>
      </c>
      <c r="AB308" s="69" t="s">
        <v>2675</v>
      </c>
      <c r="AC308" s="50" t="s">
        <v>1847</v>
      </c>
      <c r="AD308" s="6" t="s">
        <v>1848</v>
      </c>
    </row>
    <row r="309" spans="1:30" ht="70.5" customHeight="1" x14ac:dyDescent="0.4">
      <c r="A309" s="36">
        <v>308</v>
      </c>
      <c r="B309" s="37">
        <v>45619</v>
      </c>
      <c r="C309" s="57" t="s">
        <v>1554</v>
      </c>
      <c r="D309" s="39">
        <v>71694244</v>
      </c>
      <c r="E309" s="40" t="s">
        <v>1758</v>
      </c>
      <c r="F309" s="40" t="s">
        <v>1759</v>
      </c>
      <c r="G309" s="40" t="str">
        <f t="shared" si="16"/>
        <v>Diego Humberto Londoño Perez</v>
      </c>
      <c r="H309" s="39" t="s">
        <v>62</v>
      </c>
      <c r="I309" s="37">
        <v>24816</v>
      </c>
      <c r="J309" s="41">
        <f t="shared" si="17"/>
        <v>56</v>
      </c>
      <c r="K309" s="39" t="s">
        <v>276</v>
      </c>
      <c r="L309" s="39">
        <v>3164825136</v>
      </c>
      <c r="M309" s="39" t="s">
        <v>729</v>
      </c>
      <c r="N309" s="39" t="s">
        <v>1760</v>
      </c>
      <c r="O309" s="39" t="s">
        <v>51</v>
      </c>
      <c r="P309" s="39" t="s">
        <v>52</v>
      </c>
      <c r="Q309" s="39" t="s">
        <v>1761</v>
      </c>
      <c r="R309" s="39" t="s">
        <v>1762</v>
      </c>
      <c r="S309" s="39" t="s">
        <v>126</v>
      </c>
      <c r="T309" s="39" t="s">
        <v>2676</v>
      </c>
      <c r="U309" s="39" t="s">
        <v>1871</v>
      </c>
      <c r="V309" s="40"/>
      <c r="W309" s="39" t="s">
        <v>2337</v>
      </c>
      <c r="X309" s="40"/>
      <c r="Y309" s="39" t="s">
        <v>1832</v>
      </c>
      <c r="Z309" s="39"/>
      <c r="AA309" s="58"/>
      <c r="AB309" s="69" t="s">
        <v>2677</v>
      </c>
      <c r="AC309" s="50" t="s">
        <v>1847</v>
      </c>
      <c r="AD309" s="6" t="s">
        <v>1848</v>
      </c>
    </row>
    <row r="310" spans="1:30" ht="70.5" customHeight="1" x14ac:dyDescent="0.4">
      <c r="A310" s="36">
        <v>309</v>
      </c>
      <c r="B310" s="37">
        <v>45619</v>
      </c>
      <c r="C310" s="57" t="s">
        <v>1554</v>
      </c>
      <c r="D310" s="39">
        <v>42842283</v>
      </c>
      <c r="E310" s="40" t="s">
        <v>1742</v>
      </c>
      <c r="F310" s="40" t="s">
        <v>1743</v>
      </c>
      <c r="G310" s="40" t="str">
        <f t="shared" si="16"/>
        <v>Gloria Yaneth Osorio Ramirez</v>
      </c>
      <c r="H310" s="39" t="s">
        <v>36</v>
      </c>
      <c r="I310" s="37">
        <v>27668</v>
      </c>
      <c r="J310" s="41">
        <f t="shared" si="17"/>
        <v>49</v>
      </c>
      <c r="K310" s="39" t="s">
        <v>276</v>
      </c>
      <c r="L310" s="39">
        <v>3128923505</v>
      </c>
      <c r="M310" s="39" t="s">
        <v>766</v>
      </c>
      <c r="N310" s="39" t="s">
        <v>1744</v>
      </c>
      <c r="O310" s="39" t="s">
        <v>51</v>
      </c>
      <c r="P310" s="39" t="s">
        <v>52</v>
      </c>
      <c r="Q310" s="39" t="s">
        <v>1740</v>
      </c>
      <c r="R310" s="39" t="s">
        <v>1671</v>
      </c>
      <c r="S310" s="39" t="s">
        <v>1386</v>
      </c>
      <c r="T310" s="39" t="s">
        <v>2678</v>
      </c>
      <c r="U310" s="40" t="s">
        <v>1871</v>
      </c>
      <c r="V310" s="40"/>
      <c r="W310" s="39" t="s">
        <v>2189</v>
      </c>
      <c r="X310" s="40"/>
      <c r="Y310" s="39" t="s">
        <v>1832</v>
      </c>
      <c r="Z310" s="39"/>
      <c r="AA310" s="58"/>
      <c r="AB310" s="69" t="s">
        <v>2679</v>
      </c>
      <c r="AC310" s="50" t="s">
        <v>1847</v>
      </c>
      <c r="AD310" s="6" t="s">
        <v>1848</v>
      </c>
    </row>
    <row r="311" spans="1:30" ht="70.5" customHeight="1" x14ac:dyDescent="0.4">
      <c r="A311" s="36">
        <v>310</v>
      </c>
      <c r="B311" s="37">
        <v>45619</v>
      </c>
      <c r="C311" s="57" t="s">
        <v>1554</v>
      </c>
      <c r="D311" s="39">
        <v>32241364</v>
      </c>
      <c r="E311" s="40" t="s">
        <v>2680</v>
      </c>
      <c r="F311" s="40" t="s">
        <v>2681</v>
      </c>
      <c r="G311" s="40" t="str">
        <f t="shared" si="16"/>
        <v>Yorladys Giraldo Gomez</v>
      </c>
      <c r="H311" s="39" t="s">
        <v>36</v>
      </c>
      <c r="I311" s="37">
        <v>28875</v>
      </c>
      <c r="J311" s="41">
        <f t="shared" si="17"/>
        <v>45</v>
      </c>
      <c r="K311" s="39" t="s">
        <v>1831</v>
      </c>
      <c r="L311" s="39">
        <v>3196874953</v>
      </c>
      <c r="M311" s="39" t="s">
        <v>720</v>
      </c>
      <c r="N311" s="72" t="s">
        <v>2682</v>
      </c>
      <c r="O311" s="39" t="s">
        <v>143</v>
      </c>
      <c r="P311" s="39" t="s">
        <v>52</v>
      </c>
      <c r="Q311" s="39" t="s">
        <v>2683</v>
      </c>
      <c r="R311" s="39" t="s">
        <v>1671</v>
      </c>
      <c r="S311" s="39" t="s">
        <v>131</v>
      </c>
      <c r="T311" s="39" t="s">
        <v>2684</v>
      </c>
      <c r="U311" s="39" t="s">
        <v>1871</v>
      </c>
      <c r="V311" s="40"/>
      <c r="W311" s="39" t="s">
        <v>949</v>
      </c>
      <c r="X311" s="40"/>
      <c r="Y311" s="39" t="s">
        <v>1832</v>
      </c>
      <c r="Z311" s="39"/>
      <c r="AA311" s="58"/>
      <c r="AB311" s="69" t="s">
        <v>2685</v>
      </c>
      <c r="AC311" s="50" t="s">
        <v>1847</v>
      </c>
      <c r="AD311" s="6" t="s">
        <v>1848</v>
      </c>
    </row>
    <row r="312" spans="1:30" ht="70.5" customHeight="1" x14ac:dyDescent="0.4">
      <c r="A312" s="36">
        <v>311</v>
      </c>
      <c r="B312" s="37">
        <v>45619</v>
      </c>
      <c r="C312" s="57" t="s">
        <v>1554</v>
      </c>
      <c r="D312" s="39">
        <v>43579296</v>
      </c>
      <c r="E312" s="40" t="s">
        <v>1774</v>
      </c>
      <c r="F312" s="40" t="s">
        <v>1775</v>
      </c>
      <c r="G312" s="40" t="str">
        <f t="shared" si="16"/>
        <v>Maria Isabel  Torres</v>
      </c>
      <c r="H312" s="39" t="s">
        <v>36</v>
      </c>
      <c r="I312" s="37">
        <v>26774</v>
      </c>
      <c r="J312" s="41">
        <f t="shared" si="17"/>
        <v>51</v>
      </c>
      <c r="K312" s="39" t="s">
        <v>74</v>
      </c>
      <c r="L312" s="39">
        <v>3128518111</v>
      </c>
      <c r="M312" s="39" t="s">
        <v>720</v>
      </c>
      <c r="N312" s="39" t="s">
        <v>1776</v>
      </c>
      <c r="O312" s="39" t="s">
        <v>51</v>
      </c>
      <c r="P312" s="39" t="s">
        <v>52</v>
      </c>
      <c r="Q312" s="39" t="s">
        <v>1777</v>
      </c>
      <c r="R312" s="39" t="s">
        <v>1778</v>
      </c>
      <c r="S312" s="39" t="s">
        <v>1779</v>
      </c>
      <c r="T312" s="39" t="s">
        <v>2686</v>
      </c>
      <c r="U312" s="39" t="s">
        <v>1871</v>
      </c>
      <c r="V312" s="40"/>
      <c r="W312" s="39" t="s">
        <v>2189</v>
      </c>
      <c r="X312" s="40"/>
      <c r="Y312" s="39" t="s">
        <v>1832</v>
      </c>
      <c r="Z312" s="39"/>
      <c r="AA312" s="58"/>
      <c r="AB312" s="69" t="s">
        <v>2687</v>
      </c>
      <c r="AC312" s="50" t="s">
        <v>1847</v>
      </c>
      <c r="AD312" s="6" t="s">
        <v>1848</v>
      </c>
    </row>
    <row r="313" spans="1:30" ht="70.5" customHeight="1" x14ac:dyDescent="0.4">
      <c r="A313" s="36">
        <v>312</v>
      </c>
      <c r="B313" s="37">
        <v>45619</v>
      </c>
      <c r="C313" s="37" t="s">
        <v>1793</v>
      </c>
      <c r="D313" s="39">
        <v>31644813</v>
      </c>
      <c r="E313" s="40" t="s">
        <v>2688</v>
      </c>
      <c r="F313" s="40" t="s">
        <v>2689</v>
      </c>
      <c r="G313" s="40" t="str">
        <f t="shared" si="16"/>
        <v>Eliana Lerma Peña</v>
      </c>
      <c r="H313" s="39" t="s">
        <v>36</v>
      </c>
      <c r="I313" s="37">
        <v>29984</v>
      </c>
      <c r="J313" s="41">
        <f t="shared" si="17"/>
        <v>42</v>
      </c>
      <c r="K313" s="39" t="s">
        <v>276</v>
      </c>
      <c r="L313" s="39">
        <v>3173197614</v>
      </c>
      <c r="M313" s="39" t="s">
        <v>729</v>
      </c>
      <c r="N313" s="68" t="s">
        <v>2690</v>
      </c>
      <c r="O313" s="39" t="s">
        <v>80</v>
      </c>
      <c r="P313" s="39" t="s">
        <v>52</v>
      </c>
      <c r="Q313" s="39" t="s">
        <v>2691</v>
      </c>
      <c r="R313" s="39" t="s">
        <v>156</v>
      </c>
      <c r="S313" s="39" t="s">
        <v>86</v>
      </c>
      <c r="T313" s="39" t="s">
        <v>2692</v>
      </c>
      <c r="U313" s="39" t="s">
        <v>1871</v>
      </c>
      <c r="V313" s="40"/>
      <c r="W313" s="39" t="s">
        <v>2189</v>
      </c>
      <c r="X313" s="40"/>
      <c r="Y313" s="39" t="s">
        <v>56</v>
      </c>
      <c r="Z313" s="39" t="s">
        <v>380</v>
      </c>
      <c r="AA313" s="58"/>
      <c r="AB313" s="69" t="s">
        <v>2693</v>
      </c>
      <c r="AC313" s="50" t="s">
        <v>1829</v>
      </c>
      <c r="AD313" s="6" t="s">
        <v>1830</v>
      </c>
    </row>
    <row r="314" spans="1:30" ht="70.5" customHeight="1" x14ac:dyDescent="0.4">
      <c r="A314" s="36">
        <v>313</v>
      </c>
      <c r="B314" s="37">
        <v>45619</v>
      </c>
      <c r="C314" s="37" t="s">
        <v>1793</v>
      </c>
      <c r="D314" s="39">
        <v>43491973</v>
      </c>
      <c r="E314" s="40" t="s">
        <v>1799</v>
      </c>
      <c r="F314" s="40" t="s">
        <v>1800</v>
      </c>
      <c r="G314" s="40" t="str">
        <f t="shared" si="16"/>
        <v>Claudia Consuelo Urrego Suárez</v>
      </c>
      <c r="H314" s="39" t="s">
        <v>36</v>
      </c>
      <c r="I314" s="37">
        <v>29321</v>
      </c>
      <c r="J314" s="41">
        <f t="shared" si="17"/>
        <v>44</v>
      </c>
      <c r="K314" s="39" t="s">
        <v>1831</v>
      </c>
      <c r="L314" s="39">
        <v>3006729721</v>
      </c>
      <c r="M314" s="39" t="s">
        <v>766</v>
      </c>
      <c r="N314" s="39"/>
      <c r="O314" s="39" t="s">
        <v>143</v>
      </c>
      <c r="P314" s="39" t="s">
        <v>40</v>
      </c>
      <c r="Q314" s="39" t="s">
        <v>1793</v>
      </c>
      <c r="R314" s="39" t="s">
        <v>1793</v>
      </c>
      <c r="S314" s="39" t="s">
        <v>157</v>
      </c>
      <c r="T314" s="39" t="s">
        <v>2694</v>
      </c>
      <c r="U314" s="39" t="s">
        <v>1846</v>
      </c>
      <c r="V314" s="40"/>
      <c r="W314" s="39" t="s">
        <v>2189</v>
      </c>
      <c r="X314" s="40"/>
      <c r="Y314" s="39" t="s">
        <v>1832</v>
      </c>
      <c r="Z314" s="48"/>
      <c r="AA314" s="58"/>
      <c r="AB314" s="69" t="s">
        <v>2695</v>
      </c>
      <c r="AC314" s="50" t="s">
        <v>1829</v>
      </c>
      <c r="AD314" s="6" t="s">
        <v>1830</v>
      </c>
    </row>
    <row r="315" spans="1:30" ht="70.5" customHeight="1" x14ac:dyDescent="0.4">
      <c r="A315" s="36">
        <v>314</v>
      </c>
      <c r="B315" s="37">
        <v>45619</v>
      </c>
      <c r="C315" s="37" t="s">
        <v>1793</v>
      </c>
      <c r="D315" s="39">
        <v>42889746</v>
      </c>
      <c r="E315" s="40" t="s">
        <v>1805</v>
      </c>
      <c r="F315" s="40" t="s">
        <v>1806</v>
      </c>
      <c r="G315" s="40" t="str">
        <f t="shared" si="16"/>
        <v>Doris Elena Ortega Jaramillo</v>
      </c>
      <c r="H315" s="39" t="s">
        <v>36</v>
      </c>
      <c r="I315" s="37">
        <v>24183</v>
      </c>
      <c r="J315" s="41">
        <f t="shared" si="17"/>
        <v>58</v>
      </c>
      <c r="K315" s="39" t="s">
        <v>1831</v>
      </c>
      <c r="L315" s="39">
        <v>3014716697</v>
      </c>
      <c r="M315" s="39" t="s">
        <v>817</v>
      </c>
      <c r="N315" s="39"/>
      <c r="O315" s="39" t="s">
        <v>143</v>
      </c>
      <c r="P315" s="39" t="s">
        <v>40</v>
      </c>
      <c r="Q315" s="39" t="s">
        <v>1793</v>
      </c>
      <c r="R315" s="39" t="s">
        <v>1793</v>
      </c>
      <c r="S315" s="39" t="s">
        <v>131</v>
      </c>
      <c r="T315" s="39" t="s">
        <v>2696</v>
      </c>
      <c r="U315" s="39" t="s">
        <v>1851</v>
      </c>
      <c r="V315" s="40"/>
      <c r="W315" s="39" t="s">
        <v>949</v>
      </c>
      <c r="X315" s="40"/>
      <c r="Y315" s="39" t="s">
        <v>1832</v>
      </c>
      <c r="Z315" s="39"/>
      <c r="AA315" s="58" t="s">
        <v>2093</v>
      </c>
      <c r="AB315" s="76" t="s">
        <v>2697</v>
      </c>
      <c r="AC315" s="50" t="s">
        <v>1829</v>
      </c>
      <c r="AD315" s="6" t="s">
        <v>1830</v>
      </c>
    </row>
    <row r="316" spans="1:30" ht="70.5" customHeight="1" x14ac:dyDescent="0.4">
      <c r="A316" s="36">
        <v>315</v>
      </c>
      <c r="B316" s="37">
        <v>45619</v>
      </c>
      <c r="C316" s="37" t="s">
        <v>1793</v>
      </c>
      <c r="D316" s="39">
        <v>42865240</v>
      </c>
      <c r="E316" s="40" t="s">
        <v>1809</v>
      </c>
      <c r="F316" s="40" t="s">
        <v>1810</v>
      </c>
      <c r="G316" s="40" t="str">
        <f t="shared" si="16"/>
        <v>Luz Miriam Ospina Vélez</v>
      </c>
      <c r="H316" s="39" t="s">
        <v>36</v>
      </c>
      <c r="I316" s="37">
        <v>21039</v>
      </c>
      <c r="J316" s="41">
        <f t="shared" si="17"/>
        <v>67</v>
      </c>
      <c r="K316" s="39" t="s">
        <v>1831</v>
      </c>
      <c r="L316" s="39">
        <v>4086988</v>
      </c>
      <c r="M316" s="39" t="s">
        <v>758</v>
      </c>
      <c r="N316" s="68" t="s">
        <v>1811</v>
      </c>
      <c r="O316" s="39" t="s">
        <v>143</v>
      </c>
      <c r="P316" s="39" t="s">
        <v>40</v>
      </c>
      <c r="Q316" s="39" t="s">
        <v>1793</v>
      </c>
      <c r="R316" s="39" t="s">
        <v>1793</v>
      </c>
      <c r="S316" s="39" t="s">
        <v>157</v>
      </c>
      <c r="T316" s="39" t="s">
        <v>2698</v>
      </c>
      <c r="U316" s="39" t="s">
        <v>1871</v>
      </c>
      <c r="V316" s="40"/>
      <c r="W316" s="39" t="s">
        <v>949</v>
      </c>
      <c r="X316" s="40"/>
      <c r="Y316" s="39" t="s">
        <v>1832</v>
      </c>
      <c r="Z316" s="39"/>
      <c r="AA316" s="58"/>
      <c r="AB316" s="69" t="s">
        <v>2699</v>
      </c>
      <c r="AC316" s="50" t="s">
        <v>1829</v>
      </c>
      <c r="AD316" s="6" t="s">
        <v>1830</v>
      </c>
    </row>
    <row r="317" spans="1:30" ht="70.5" customHeight="1" x14ac:dyDescent="0.4">
      <c r="A317" s="36">
        <v>316</v>
      </c>
      <c r="B317" s="37">
        <v>45619</v>
      </c>
      <c r="C317" s="37" t="s">
        <v>1793</v>
      </c>
      <c r="D317" s="39">
        <v>43876860</v>
      </c>
      <c r="E317" s="40" t="s">
        <v>1813</v>
      </c>
      <c r="F317" s="40" t="s">
        <v>1814</v>
      </c>
      <c r="G317" s="40" t="str">
        <f t="shared" si="16"/>
        <v>Sandra Milena Jaramillo Ospina</v>
      </c>
      <c r="H317" s="39" t="s">
        <v>36</v>
      </c>
      <c r="I317" s="37">
        <v>29907</v>
      </c>
      <c r="J317" s="41">
        <f t="shared" si="17"/>
        <v>43</v>
      </c>
      <c r="K317" s="39" t="s">
        <v>1831</v>
      </c>
      <c r="L317" s="39">
        <v>3053365974</v>
      </c>
      <c r="M317" s="39" t="s">
        <v>720</v>
      </c>
      <c r="N317" s="39" t="s">
        <v>1811</v>
      </c>
      <c r="O317" s="39" t="s">
        <v>51</v>
      </c>
      <c r="P317" s="39" t="s">
        <v>40</v>
      </c>
      <c r="Q317" s="39" t="s">
        <v>1793</v>
      </c>
      <c r="R317" s="39" t="s">
        <v>1793</v>
      </c>
      <c r="S317" s="39" t="s">
        <v>157</v>
      </c>
      <c r="T317" s="39" t="s">
        <v>2700</v>
      </c>
      <c r="U317" s="39" t="s">
        <v>1827</v>
      </c>
      <c r="V317" s="40"/>
      <c r="W317" s="39" t="s">
        <v>2189</v>
      </c>
      <c r="X317" s="40"/>
      <c r="Y317" s="39" t="s">
        <v>1832</v>
      </c>
      <c r="Z317" s="39"/>
      <c r="AA317" s="58"/>
      <c r="AB317" s="69" t="s">
        <v>2701</v>
      </c>
      <c r="AC317" s="50" t="s">
        <v>1829</v>
      </c>
      <c r="AD317" s="6" t="s">
        <v>1830</v>
      </c>
    </row>
    <row r="318" spans="1:30" ht="70.5" customHeight="1" x14ac:dyDescent="0.4">
      <c r="A318" s="36">
        <v>317</v>
      </c>
      <c r="B318" s="37">
        <v>45619</v>
      </c>
      <c r="C318" s="37" t="s">
        <v>1793</v>
      </c>
      <c r="D318" s="39">
        <v>42896863</v>
      </c>
      <c r="E318" s="40" t="s">
        <v>2702</v>
      </c>
      <c r="F318" s="40" t="s">
        <v>2703</v>
      </c>
      <c r="G318" s="40" t="str">
        <f t="shared" si="16"/>
        <v>María Lucy  Torres Restrepo</v>
      </c>
      <c r="H318" s="39" t="s">
        <v>36</v>
      </c>
      <c r="I318" s="37">
        <v>25136</v>
      </c>
      <c r="J318" s="41">
        <f t="shared" si="17"/>
        <v>56</v>
      </c>
      <c r="K318" s="39" t="s">
        <v>1831</v>
      </c>
      <c r="L318" s="39">
        <v>3165326535</v>
      </c>
      <c r="M318" s="39" t="s">
        <v>720</v>
      </c>
      <c r="N318" s="39" t="s">
        <v>2704</v>
      </c>
      <c r="O318" s="39" t="s">
        <v>51</v>
      </c>
      <c r="P318" s="39" t="s">
        <v>40</v>
      </c>
      <c r="Q318" s="39" t="s">
        <v>2705</v>
      </c>
      <c r="R318" s="39" t="s">
        <v>2705</v>
      </c>
      <c r="S318" s="39" t="s">
        <v>157</v>
      </c>
      <c r="T318" s="39" t="s">
        <v>2706</v>
      </c>
      <c r="U318" s="39" t="s">
        <v>700</v>
      </c>
      <c r="V318" s="40"/>
      <c r="W318" s="39" t="s">
        <v>949</v>
      </c>
      <c r="X318" s="40"/>
      <c r="Y318" s="39" t="s">
        <v>56</v>
      </c>
      <c r="Z318" s="39"/>
      <c r="AA318" s="58"/>
      <c r="AB318" s="69" t="s">
        <v>2707</v>
      </c>
      <c r="AC318" s="50" t="s">
        <v>1829</v>
      </c>
      <c r="AD318" s="6" t="s">
        <v>1830</v>
      </c>
    </row>
    <row r="319" spans="1:30" ht="15.75" customHeight="1" x14ac:dyDescent="0.4">
      <c r="A319" s="29"/>
    </row>
    <row r="320" spans="1:30" ht="15.75" customHeight="1" x14ac:dyDescent="0.4">
      <c r="A320" s="29"/>
    </row>
    <row r="321" spans="1:1" ht="15.75" customHeight="1" x14ac:dyDescent="0.4">
      <c r="A321" s="29"/>
    </row>
    <row r="322" spans="1:1" ht="15.75" customHeight="1" x14ac:dyDescent="0.4">
      <c r="A322" s="29"/>
    </row>
    <row r="323" spans="1:1" ht="15.75" customHeight="1" x14ac:dyDescent="0.4">
      <c r="A323" s="29"/>
    </row>
    <row r="324" spans="1:1" ht="15.75" customHeight="1" x14ac:dyDescent="0.4">
      <c r="A324" s="29"/>
    </row>
    <row r="325" spans="1:1" ht="15.75" customHeight="1" x14ac:dyDescent="0.4">
      <c r="A325" s="29"/>
    </row>
    <row r="326" spans="1:1" ht="15.75" customHeight="1" x14ac:dyDescent="0.4">
      <c r="A326" s="29"/>
    </row>
    <row r="327" spans="1:1" ht="15.75" customHeight="1" x14ac:dyDescent="0.4">
      <c r="A327" s="29"/>
    </row>
    <row r="328" spans="1:1" ht="15.75" customHeight="1" x14ac:dyDescent="0.4">
      <c r="A328" s="29"/>
    </row>
    <row r="329" spans="1:1" ht="15.75" customHeight="1" x14ac:dyDescent="0.4">
      <c r="A329" s="29"/>
    </row>
    <row r="330" spans="1:1" ht="15.75" customHeight="1" x14ac:dyDescent="0.4">
      <c r="A330" s="29"/>
    </row>
    <row r="331" spans="1:1" ht="15.75" customHeight="1" x14ac:dyDescent="0.4">
      <c r="A331" s="29"/>
    </row>
    <row r="332" spans="1:1" ht="15.75" customHeight="1" x14ac:dyDescent="0.4">
      <c r="A332" s="29"/>
    </row>
    <row r="333" spans="1:1" ht="15.75" customHeight="1" x14ac:dyDescent="0.4">
      <c r="A333" s="29"/>
    </row>
    <row r="334" spans="1:1" ht="15.75" customHeight="1" x14ac:dyDescent="0.4">
      <c r="A334" s="29"/>
    </row>
    <row r="335" spans="1:1" ht="15.75" customHeight="1" x14ac:dyDescent="0.4">
      <c r="A335" s="29"/>
    </row>
    <row r="336" spans="1:1" ht="15.75" customHeight="1" x14ac:dyDescent="0.4">
      <c r="A336" s="29"/>
    </row>
    <row r="337" spans="1:1" ht="15.75" customHeight="1" x14ac:dyDescent="0.4">
      <c r="A337" s="29"/>
    </row>
    <row r="338" spans="1:1" ht="15.75" customHeight="1" x14ac:dyDescent="0.4">
      <c r="A338" s="29"/>
    </row>
    <row r="339" spans="1:1" ht="15.75" customHeight="1" x14ac:dyDescent="0.4">
      <c r="A339" s="29"/>
    </row>
    <row r="340" spans="1:1" ht="15.75" customHeight="1" x14ac:dyDescent="0.4">
      <c r="A340" s="29"/>
    </row>
    <row r="341" spans="1:1" ht="15.75" customHeight="1" x14ac:dyDescent="0.4">
      <c r="A341" s="29"/>
    </row>
    <row r="342" spans="1:1" ht="15.75" customHeight="1" x14ac:dyDescent="0.4">
      <c r="A342" s="29"/>
    </row>
    <row r="343" spans="1:1" ht="15.75" customHeight="1" x14ac:dyDescent="0.4">
      <c r="A343" s="29"/>
    </row>
    <row r="344" spans="1:1" ht="15.75" customHeight="1" x14ac:dyDescent="0.4">
      <c r="A344" s="29"/>
    </row>
    <row r="345" spans="1:1" ht="15.75" customHeight="1" x14ac:dyDescent="0.4">
      <c r="A345" s="29"/>
    </row>
    <row r="346" spans="1:1" ht="15.75" customHeight="1" x14ac:dyDescent="0.4">
      <c r="A346" s="29"/>
    </row>
    <row r="347" spans="1:1" ht="15.75" customHeight="1" x14ac:dyDescent="0.4">
      <c r="A347" s="29"/>
    </row>
    <row r="348" spans="1:1" ht="15.75" customHeight="1" x14ac:dyDescent="0.4">
      <c r="A348" s="29"/>
    </row>
    <row r="349" spans="1:1" ht="15.75" customHeight="1" x14ac:dyDescent="0.4">
      <c r="A349" s="29"/>
    </row>
    <row r="350" spans="1:1" ht="15.75" customHeight="1" x14ac:dyDescent="0.4">
      <c r="A350" s="29"/>
    </row>
    <row r="351" spans="1:1" ht="15.75" customHeight="1" x14ac:dyDescent="0.4">
      <c r="A351" s="29"/>
    </row>
    <row r="352" spans="1:1" ht="15.75" customHeight="1" x14ac:dyDescent="0.4">
      <c r="A352" s="29"/>
    </row>
    <row r="353" spans="1:1" ht="15.75" customHeight="1" x14ac:dyDescent="0.4">
      <c r="A353" s="29"/>
    </row>
    <row r="354" spans="1:1" ht="15.75" customHeight="1" x14ac:dyDescent="0.4">
      <c r="A354" s="29"/>
    </row>
    <row r="355" spans="1:1" ht="15.75" customHeight="1" x14ac:dyDescent="0.4">
      <c r="A355" s="29"/>
    </row>
    <row r="356" spans="1:1" ht="15.75" customHeight="1" x14ac:dyDescent="0.4">
      <c r="A356" s="29"/>
    </row>
    <row r="357" spans="1:1" ht="15.75" customHeight="1" x14ac:dyDescent="0.4">
      <c r="A357" s="29"/>
    </row>
    <row r="358" spans="1:1" ht="15.75" customHeight="1" x14ac:dyDescent="0.4">
      <c r="A358" s="29"/>
    </row>
    <row r="359" spans="1:1" ht="15.75" customHeight="1" x14ac:dyDescent="0.4">
      <c r="A359" s="29"/>
    </row>
    <row r="360" spans="1:1" ht="15.75" customHeight="1" x14ac:dyDescent="0.4">
      <c r="A360" s="29"/>
    </row>
    <row r="361" spans="1:1" ht="15.75" customHeight="1" x14ac:dyDescent="0.4">
      <c r="A361" s="29"/>
    </row>
    <row r="362" spans="1:1" ht="15.75" customHeight="1" x14ac:dyDescent="0.4">
      <c r="A362" s="29"/>
    </row>
    <row r="363" spans="1:1" ht="15.75" customHeight="1" x14ac:dyDescent="0.4">
      <c r="A363" s="29"/>
    </row>
    <row r="364" spans="1:1" ht="15.75" customHeight="1" x14ac:dyDescent="0.4">
      <c r="A364" s="29"/>
    </row>
    <row r="365" spans="1:1" ht="15.75" customHeight="1" x14ac:dyDescent="0.4">
      <c r="A365" s="29"/>
    </row>
    <row r="366" spans="1:1" ht="15.75" customHeight="1" x14ac:dyDescent="0.4">
      <c r="A366" s="29"/>
    </row>
    <row r="367" spans="1:1" ht="15.75" customHeight="1" x14ac:dyDescent="0.4">
      <c r="A367" s="29"/>
    </row>
    <row r="368" spans="1:1" ht="15.75" customHeight="1" x14ac:dyDescent="0.4">
      <c r="A368" s="29"/>
    </row>
    <row r="369" spans="1:1" ht="15.75" customHeight="1" x14ac:dyDescent="0.4">
      <c r="A369" s="29"/>
    </row>
    <row r="370" spans="1:1" ht="15.75" customHeight="1" x14ac:dyDescent="0.4">
      <c r="A370" s="29"/>
    </row>
  </sheetData>
  <hyperlinks>
    <hyperlink ref="N126" r:id="rId1" xr:uid="{DB30D2E9-4DB0-4CE4-808B-12F1614370A3}"/>
    <hyperlink ref="N131" r:id="rId2" xr:uid="{42629F4B-6433-4F70-8BC7-F1C45548004A}"/>
    <hyperlink ref="N133" r:id="rId3" xr:uid="{7DEDD08C-17E8-4EC8-ABE8-A16DB8D7F7EB}"/>
    <hyperlink ref="N135" r:id="rId4" xr:uid="{33C6352E-442A-4BEE-A259-E880E981907F}"/>
    <hyperlink ref="N137" r:id="rId5" xr:uid="{8562AD1C-C87B-4796-A49D-9F45F2D91FE6}"/>
    <hyperlink ref="N139" r:id="rId6" xr:uid="{7E462675-C294-481E-847A-CD9DA1AAD6C8}"/>
    <hyperlink ref="N140" r:id="rId7" xr:uid="{47B31D9A-7330-4CA3-91DB-215AB7160829}"/>
    <hyperlink ref="N141" r:id="rId8" xr:uid="{B2E642BD-952A-4238-88F4-0B15137143D5}"/>
    <hyperlink ref="N142" r:id="rId9" xr:uid="{06B6620C-3505-44B5-9B37-68D5E753CA7D}"/>
    <hyperlink ref="N143" r:id="rId10" xr:uid="{12EF06DF-6596-445F-9B7A-FB0E74A15018}"/>
    <hyperlink ref="N138" r:id="rId11" xr:uid="{E0834460-0F0F-42AE-BD08-E3466C2796F8}"/>
    <hyperlink ref="N149" r:id="rId12" xr:uid="{D93AD9F5-A119-46B3-B4A3-F0D8F27A705D}"/>
    <hyperlink ref="N153" r:id="rId13" xr:uid="{082918BE-3C2A-423A-860A-3DD2047D1047}"/>
    <hyperlink ref="N154" r:id="rId14" xr:uid="{2E3AFCAA-1DF9-4620-B392-FD77AD8447CE}"/>
    <hyperlink ref="N146" r:id="rId15" xr:uid="{6F4E93AF-FC65-4AEC-A7B0-B09C0C804A3C}"/>
    <hyperlink ref="N147" r:id="rId16" xr:uid="{121395AA-B4F0-4568-ADAF-5116B91FB5F3}"/>
    <hyperlink ref="N151" r:id="rId17" xr:uid="{7FFC2AE7-5D7D-4C61-AF60-EEBCCC9714D4}"/>
    <hyperlink ref="N159" r:id="rId18" xr:uid="{2A155C84-4CEC-4519-8C7B-45C32761E4BF}"/>
    <hyperlink ref="N177" r:id="rId19" xr:uid="{5C0C2A34-E678-478D-ADCE-58998E818AA8}"/>
    <hyperlink ref="N173" r:id="rId20" xr:uid="{08610512-822A-4035-AC05-10B5C4C94C62}"/>
    <hyperlink ref="N172" r:id="rId21" xr:uid="{87ED1460-919F-4FB7-9A72-8CE56ADB92DA}"/>
    <hyperlink ref="N165" r:id="rId22" xr:uid="{DA1F0538-74CB-4E9B-A2E1-96CDF55F370F}"/>
    <hyperlink ref="N160" r:id="rId23" xr:uid="{83FF8A47-2DE8-4660-8E8F-3FBEC26E1A5F}"/>
    <hyperlink ref="N179" r:id="rId24" xr:uid="{C8C27C32-740F-424A-98DF-6D670559FC5B}"/>
    <hyperlink ref="N182" r:id="rId25" xr:uid="{576EA948-B5F4-4D1A-A6D2-B537C0289610}"/>
    <hyperlink ref="N183" r:id="rId26" xr:uid="{C2895CFA-6F0B-4BDC-8790-28090262A3AB}"/>
    <hyperlink ref="N185" r:id="rId27" xr:uid="{9BF4C2D9-A822-4E24-9CB8-E7EC109444B9}"/>
    <hyperlink ref="N186" r:id="rId28" xr:uid="{CA8C99E2-07F7-414A-AC9B-22240C2F8A49}"/>
    <hyperlink ref="N187" r:id="rId29" xr:uid="{C05ECFE2-B82C-426D-AF0E-F90A85348917}"/>
    <hyperlink ref="N188" r:id="rId30" xr:uid="{31A53827-0712-4398-965D-A54E7B16E24A}"/>
    <hyperlink ref="N191" r:id="rId31" xr:uid="{5097B9D3-D2D6-41A1-9B2F-DBBFD2EEBCE3}"/>
    <hyperlink ref="N192" r:id="rId32" xr:uid="{3074512D-F658-456C-ADE5-22D75A1C7566}"/>
    <hyperlink ref="N194" r:id="rId33" xr:uid="{A6469E8D-57B1-49C2-96A2-F8C5E9AAAE22}"/>
    <hyperlink ref="N195" r:id="rId34" xr:uid="{8A8D7633-FE86-4D58-9CCE-2623E7869C68}"/>
    <hyperlink ref="N196" r:id="rId35" xr:uid="{4477BC5A-2258-4A6C-9F22-CC700E9C305C}"/>
    <hyperlink ref="N197" r:id="rId36" xr:uid="{B73FBE62-7894-4891-8E0B-B8E4AB45CE8E}"/>
    <hyperlink ref="N198" r:id="rId37" xr:uid="{2D707E7C-DB14-4AA1-A862-247A33B01A3B}"/>
    <hyperlink ref="N199" r:id="rId38" xr:uid="{6CA48708-D3C7-43BF-A16B-1D234D4D9D63}"/>
    <hyperlink ref="N200" r:id="rId39" xr:uid="{A93A41C9-684C-4EB5-B929-EE42A3D91EC2}"/>
    <hyperlink ref="N184" r:id="rId40" xr:uid="{9CE91544-6F37-43CB-BE4C-2F948AF9E76E}"/>
    <hyperlink ref="N193" r:id="rId41" xr:uid="{BC2A57D1-728A-4B13-82D8-C424EDCA8888}"/>
    <hyperlink ref="N204" r:id="rId42" xr:uid="{893604BD-1622-4F43-BCCC-89AAE8EC560D}"/>
    <hyperlink ref="N207" r:id="rId43" xr:uid="{77B8AB38-4203-44A5-901F-5D0CD32A88CE}"/>
    <hyperlink ref="N210" r:id="rId44" xr:uid="{4D387BCD-E09A-419F-B27A-6A3CCA4B83D0}"/>
    <hyperlink ref="N218" r:id="rId45" xr:uid="{DE341C39-867B-498B-B269-DC047733AD30}"/>
    <hyperlink ref="N223" r:id="rId46" xr:uid="{8F0ED5D1-9CFA-4E86-AA81-4AD127D37922}"/>
    <hyperlink ref="N277" r:id="rId47" xr:uid="{CA051090-CFCB-4A77-9AA5-0DBCBC501324}"/>
    <hyperlink ref="N276" r:id="rId48" xr:uid="{EB104B39-45A2-4F67-A280-AA4605DCF4D0}"/>
    <hyperlink ref="N274" r:id="rId49" xr:uid="{793AAF9C-EDEE-44F3-ADD6-3156E867D91B}"/>
    <hyperlink ref="N273" r:id="rId50" xr:uid="{B5624031-9629-4859-B872-EBE8512FC4B8}"/>
    <hyperlink ref="N271" r:id="rId51" xr:uid="{44730180-90A4-49A5-AE4A-BB212125CDB1}"/>
    <hyperlink ref="N285" r:id="rId52" xr:uid="{FF55FA56-76C5-4211-838C-E8AC64752D1D}"/>
    <hyperlink ref="N282" r:id="rId53" xr:uid="{43F8095F-66EE-43AA-B0B4-2A4DBB80306E}"/>
    <hyperlink ref="N281" r:id="rId54" xr:uid="{8A29145C-4FF5-4B3C-89F9-79B41BB2B32D}"/>
    <hyperlink ref="N289" r:id="rId55" xr:uid="{2B68A1B8-A9B1-4225-8DCE-3BAB6F59CAB0}"/>
    <hyperlink ref="N291" r:id="rId56" xr:uid="{9109A16F-F0DC-4C76-A836-4A4EB4B78FF6}"/>
    <hyperlink ref="N301" r:id="rId57" xr:uid="{4F24E9A1-CA3E-4D1C-96CF-80586872BB10}"/>
    <hyperlink ref="N311" r:id="rId58" xr:uid="{A33D63DA-0106-40FF-B70F-B4517C2BC89E}"/>
    <hyperlink ref="N299" r:id="rId59" xr:uid="{950494CF-DDBD-49AA-8428-CB91AF08D684}"/>
    <hyperlink ref="N300" r:id="rId60" xr:uid="{323C4CF4-5941-4638-ACB5-327C90DB82F0}"/>
    <hyperlink ref="N313" r:id="rId61" xr:uid="{A558959E-02CC-4B94-82FB-A5DAAE87CAC3}"/>
    <hyperlink ref="N316" r:id="rId62" xr:uid="{3DD90589-0B1F-49AC-B2B2-B797EFCCAAF4}"/>
    <hyperlink ref="N2" r:id="rId63" display="mailto:monagladyspl@gmail.com" xr:uid="{E1720F06-683D-4E17-AF96-2546E3A338D8}"/>
    <hyperlink ref="N3" r:id="rId64" display="mailto:lilianaospina582@gmail.com" xr:uid="{050C7F1F-FE31-4F1F-94C0-B98B07157DCE}"/>
    <hyperlink ref="N10" r:id="rId65" display="mailto:fama3153@hotmail.com" xr:uid="{321C2C94-AB65-4A9C-A079-44C46B090E7A}"/>
    <hyperlink ref="N13" r:id="rId66" display="mailto:malimarcruz@gmail.com" xr:uid="{F54FEF74-622A-4735-9EE8-4BB173443486}"/>
    <hyperlink ref="N14" r:id="rId67" display="mailto:leidyortega1190@hotmail.com" xr:uid="{EC2D44A5-04F9-4CAA-A607-50B2016F6D32}"/>
    <hyperlink ref="N15" r:id="rId68" display="mailto:luisavasquez100@yahoo.es" xr:uid="{CEE155BD-BC30-4872-ABDA-4662BED4D924}"/>
    <hyperlink ref="N16" r:id="rId69" display="mailto:gudielace19@gmail.com" xr:uid="{285AD9B4-6A97-4926-B7AA-09159540113A}"/>
    <hyperlink ref="N19" r:id="rId70" display="mailto:lina20restrepo@hotmail.com" xr:uid="{B26601C6-74E9-43A5-A636-D685A5302B9A}"/>
    <hyperlink ref="N4" r:id="rId71" display="mailto:abogadofiliberto@gmail.com" xr:uid="{9809CCF9-76C4-44F1-AA2E-D5D06E0334B5}"/>
    <hyperlink ref="N8" r:id="rId72" display="mailto:isdasa3@gmail.com" xr:uid="{99103ACF-8732-4F20-8B9E-7F0428AC6538}"/>
    <hyperlink ref="N23" r:id="rId73" xr:uid="{0C93911A-41C9-42A3-9499-9722F87E583B}"/>
    <hyperlink ref="N25" r:id="rId74" xr:uid="{E77D6E8B-4A38-4F15-B1BE-361EBA9612AB}"/>
    <hyperlink ref="N27" r:id="rId75" xr:uid="{1D4822DF-A75E-486F-8D02-02966EDF7796}"/>
    <hyperlink ref="N26" r:id="rId76" xr:uid="{CA706219-A205-42D0-A77E-780202394B7D}"/>
    <hyperlink ref="N28" r:id="rId77" xr:uid="{B64AB3B7-261E-4D31-9BEF-9320AD258D65}"/>
    <hyperlink ref="N32" r:id="rId78" xr:uid="{03612A28-0742-4335-A342-6A7B3104CC96}"/>
    <hyperlink ref="N33" r:id="rId79" xr:uid="{D6199F31-8DE7-4083-9EA9-1C0E41CEFD64}"/>
    <hyperlink ref="N34" r:id="rId80" xr:uid="{4A48DDEA-E384-4EDC-B4FD-3FFBFAE07AC5}"/>
    <hyperlink ref="N35" r:id="rId81" xr:uid="{A7644855-84B6-49E8-8EE5-FD960103AFBE}"/>
    <hyperlink ref="N30" r:id="rId82" xr:uid="{004DE330-0910-4FA5-8FC6-344D9AE2130D}"/>
    <hyperlink ref="N31" r:id="rId83" xr:uid="{7D0082CE-73D2-4423-A3A4-6246E5BBBD2B}"/>
    <hyperlink ref="E36" r:id="rId84" display="RAUL HECTOR LOSPEZ QUIROZ" xr:uid="{129517CF-BD1D-405F-BEC4-D206FA9372E3}"/>
    <hyperlink ref="D40" r:id="rId85" display="8284742" xr:uid="{B17ACCAB-852B-489E-9DA9-21B7A77C860F}"/>
    <hyperlink ref="N36" r:id="rId86" xr:uid="{1A50744F-FBB5-4147-84F8-C7749391DD9A}"/>
    <hyperlink ref="N37" r:id="rId87" xr:uid="{C526576B-2F99-4F03-BE4C-EE8B82190DB4}"/>
    <hyperlink ref="N39" r:id="rId88" xr:uid="{38678F8A-3D3B-43A8-8C0B-719A1A3D9875}"/>
    <hyperlink ref="N43" r:id="rId89" xr:uid="{4868F326-DDF3-496A-B0F1-297D4FF7DBB1}"/>
    <hyperlink ref="N42" r:id="rId90" xr:uid="{058530D9-21D2-4A73-BCF3-26E58D950272}"/>
    <hyperlink ref="N40" r:id="rId91" xr:uid="{19020F1D-867B-4281-9669-A558B1869831}"/>
    <hyperlink ref="N41" r:id="rId92" xr:uid="{26F19908-2B62-4174-93B7-892C7E5F21CA}"/>
    <hyperlink ref="N62" r:id="rId93" display="mailto:julianaq299@gmail.com" xr:uid="{D9A40860-5B54-4FEF-8FA9-B9B65C901FF0}"/>
    <hyperlink ref="N63" r:id="rId94" display="mailto:alejandrags28@gmail.com" xr:uid="{6FE53C55-93F0-46C2-8C68-69D2B3547785}"/>
    <hyperlink ref="N64" r:id="rId95" display="mailto:amontoya16@gmail.com" xr:uid="{9D34BEBD-B180-4731-9CBC-5BD56BB21561}"/>
    <hyperlink ref="N68" r:id="rId96" display="mailto:carloshenao@cinefilia.org.co" xr:uid="{16474F63-5474-48CD-BDFB-4BAA44B5A54B}"/>
    <hyperlink ref="N70" r:id="rId97" display="mailto:joseramonroa66@gmail.com" xr:uid="{EFA161CE-3B4F-49C9-8AB6-3264D803383C}"/>
    <hyperlink ref="N52" r:id="rId98" xr:uid="{0863C92E-5EB0-4600-BEA5-08DACD153EF5}"/>
    <hyperlink ref="N47" r:id="rId99" xr:uid="{51293776-FFC6-4759-A76C-2FD0F5F42148}"/>
    <hyperlink ref="N46" r:id="rId100" xr:uid="{3745C5CF-2C60-45AE-8C2A-20B7CFC4D796}"/>
    <hyperlink ref="N49" r:id="rId101" xr:uid="{7470A80A-5AB2-44BE-A5E3-1E56D9B3C2B3}"/>
    <hyperlink ref="N51" r:id="rId102" xr:uid="{9451A3E6-0351-4E55-B396-DECDF4C852E0}"/>
    <hyperlink ref="N53" r:id="rId103" xr:uid="{0C71DBA2-85FB-4135-AEE1-3953869CC217}"/>
    <hyperlink ref="N54" r:id="rId104" xr:uid="{113A2277-984C-4DA5-9323-85ECEB0C51E7}"/>
    <hyperlink ref="N55" r:id="rId105" xr:uid="{C5670CD8-1584-4535-9682-7F07313B5D33}"/>
    <hyperlink ref="N56" r:id="rId106" xr:uid="{4DF70E1A-7F0E-4FEE-9671-449CA6133F61}"/>
    <hyperlink ref="N57" r:id="rId107" display="mailto:leidyortega1190@hotmail.com" xr:uid="{5D12A844-6E1B-42D8-86FC-3BA5B7B92C13}"/>
    <hyperlink ref="N59" r:id="rId108" display="CACORJU@GMAIL.COM" xr:uid="{766C3CB7-E5E0-4014-A9C7-F8BDDF11FEA0}"/>
    <hyperlink ref="N44" r:id="rId109" xr:uid="{113F7902-F2CC-43BB-8438-D2581ED74536}"/>
    <hyperlink ref="N90" r:id="rId110" xr:uid="{2122A818-0A83-4D0A-8292-D0FB5FDC2F8F}"/>
    <hyperlink ref="N91" r:id="rId111" xr:uid="{111EC0DB-E223-45F4-B7F9-1DAB468E5F5C}"/>
    <hyperlink ref="N92" r:id="rId112" xr:uid="{16E5C7C2-62DA-482F-9EA6-3E945E002E6F}"/>
    <hyperlink ref="N93" r:id="rId113" xr:uid="{72FE150A-E55A-429B-AF86-53774C5160FC}"/>
    <hyperlink ref="N94" r:id="rId114" xr:uid="{AB5D9F88-F176-4884-988A-12BE040A4988}"/>
    <hyperlink ref="N95" r:id="rId115" xr:uid="{CA3650FE-15FD-4261-9BD5-7C676ECE98A6}"/>
    <hyperlink ref="N96" r:id="rId116" xr:uid="{586AF4D1-D07A-4689-ABF7-D983F443E566}"/>
    <hyperlink ref="N98" r:id="rId117" xr:uid="{5121B98A-8979-4849-A133-2FF46323AC7E}"/>
    <hyperlink ref="N99" r:id="rId118" xr:uid="{F68B7E46-D807-4AB3-A580-227F008707F9}"/>
    <hyperlink ref="N100" r:id="rId119" xr:uid="{A34B04B2-E1F6-40E2-BA59-05637AAFC9FD}"/>
    <hyperlink ref="N102" r:id="rId120" xr:uid="{301FA68C-0B19-440D-864F-FAE550D80E24}"/>
    <hyperlink ref="N103" r:id="rId121" xr:uid="{9AEB5046-307C-4623-B61D-F3BE7D7801F0}"/>
    <hyperlink ref="N104" r:id="rId122" xr:uid="{4C9E212D-266F-44A4-8A4F-BDEE58AA7E7F}"/>
    <hyperlink ref="N105" r:id="rId123" xr:uid="{6D351B4F-5DDD-4218-AF4B-838BA6610532}"/>
    <hyperlink ref="N106" r:id="rId124" xr:uid="{C3ED77F3-A64F-4298-BAE5-A6E065319F6B}"/>
    <hyperlink ref="N107" r:id="rId125" xr:uid="{E6DC2659-0E85-4367-8D25-7D29AD5E8F67}"/>
    <hyperlink ref="N109" r:id="rId126" xr:uid="{84C66D0B-0D19-4B57-9068-1EA62D19FC52}"/>
    <hyperlink ref="N110" r:id="rId127" xr:uid="{C6A811D2-FEE3-4C52-BD4E-CE7334F65B5F}"/>
    <hyperlink ref="N115" r:id="rId128" xr:uid="{885362CE-4F49-43E1-8FC4-AC840291293A}"/>
    <hyperlink ref="N111" r:id="rId129" xr:uid="{62D0B08E-9488-4CA5-9600-3A58F7B4F3F8}"/>
    <hyperlink ref="N112" r:id="rId130" xr:uid="{83879578-6E70-4A40-96CA-8389B3A27DAC}"/>
    <hyperlink ref="N113" r:id="rId131" xr:uid="{3E95D195-D28F-49F0-816E-D751CFFB3054}"/>
    <hyperlink ref="N114" r:id="rId132" xr:uid="{92122D2D-9B79-4DF8-A248-5D1970C469F9}"/>
    <hyperlink ref="N116" r:id="rId133" xr:uid="{26E9850C-BD62-4E0C-BA39-AED1F074AB15}"/>
    <hyperlink ref="N117" r:id="rId134" xr:uid="{43197DCB-D735-4F77-9604-0090B78CBC96}"/>
    <hyperlink ref="N118" r:id="rId135" xr:uid="{DEB8437C-2FAD-4B0D-AD07-346188393B01}"/>
    <hyperlink ref="N119" r:id="rId136" xr:uid="{1256B58D-7FA2-4C44-95A1-42D362CEDBC4}"/>
    <hyperlink ref="N120" r:id="rId137" xr:uid="{2EDC872F-6EEF-4F2A-849F-F1A4D7A900E3}"/>
    <hyperlink ref="N121" r:id="rId138" xr:uid="{2D70EC0E-B1BC-4D29-B191-80A3642E2135}"/>
    <hyperlink ref="N122" r:id="rId139" xr:uid="{A8650F3D-F874-4193-A134-5EAD5EE5B9D6}"/>
    <hyperlink ref="N123" r:id="rId140" xr:uid="{D54E3827-A914-48CF-9FDE-B266FD935571}"/>
    <hyperlink ref="N124" r:id="rId141" xr:uid="{268287EF-68C7-4982-94A8-42F83C6348E4}"/>
    <hyperlink ref="N125" r:id="rId142" xr:uid="{3E217F01-C03F-4918-AC4C-BC092E8A567C}"/>
    <hyperlink ref="N226" r:id="rId143" xr:uid="{0C83D9B6-ECFF-4976-96D1-130E4190221E}"/>
    <hyperlink ref="N227" r:id="rId144" xr:uid="{D0F2A4D9-73DF-4BD8-8F86-DECF5EC924B0}"/>
    <hyperlink ref="N228" r:id="rId145" xr:uid="{6F91E9F7-9394-4151-816C-FCB14A8F26A6}"/>
    <hyperlink ref="N229" r:id="rId146" xr:uid="{4D2A3D12-5DAB-4147-A6A6-386823868331}"/>
    <hyperlink ref="N230" r:id="rId147" xr:uid="{0EC09000-E97C-48B7-B06A-C0418FCE73BF}"/>
    <hyperlink ref="N231" r:id="rId148" xr:uid="{AE463DAD-5CC0-46F9-A321-B01804299E5C}"/>
    <hyperlink ref="N232" r:id="rId149" xr:uid="{E4FE24C5-2D73-43C0-86AC-D6C8B3BB3AE0}"/>
    <hyperlink ref="N233" r:id="rId150" xr:uid="{18601AF5-A42B-437F-8632-0A3A5DD56EFE}"/>
    <hyperlink ref="N234" r:id="rId151" xr:uid="{22285A8B-DBF8-43E2-B952-01805B4FBEB9}"/>
    <hyperlink ref="N235" r:id="rId152" xr:uid="{948968B2-4425-480C-A776-E63B637B4431}"/>
    <hyperlink ref="N236" r:id="rId153" xr:uid="{8839858A-C96A-4E93-A93A-D61A40BBF1DB}"/>
    <hyperlink ref="N237" r:id="rId154" xr:uid="{125B5B8C-FB19-4761-87C3-216672421D55}"/>
    <hyperlink ref="N238" r:id="rId155" xr:uid="{AFBFC040-88DB-4C9C-91E3-FE1E82FB45AA}"/>
    <hyperlink ref="N239" r:id="rId156" xr:uid="{8D4D9940-7C02-4305-A935-1CB5370F8E8A}"/>
    <hyperlink ref="N240" r:id="rId157" xr:uid="{281ABD8E-B2A5-4E37-A726-FEF59F9CFF8E}"/>
    <hyperlink ref="N244" r:id="rId158" xr:uid="{26BF3546-FDCD-44BF-8258-50C7E3D54EC5}"/>
    <hyperlink ref="N248" r:id="rId159" xr:uid="{835907B5-C2D8-4F35-BF97-29668968E1A6}"/>
    <hyperlink ref="N251" r:id="rId160" xr:uid="{D9A83FFD-F98A-408F-8F15-D3C9F3C8C363}"/>
    <hyperlink ref="N252" r:id="rId161" xr:uid="{53717CC8-4710-4B14-A01F-1A9B026A5D30}"/>
    <hyperlink ref="N253" r:id="rId162" xr:uid="{9784D870-84EA-4984-8742-ECF35F742768}"/>
    <hyperlink ref="N254" r:id="rId163" xr:uid="{3D77B9B7-D2F4-4A48-B4DE-E50BA6EDC065}"/>
    <hyperlink ref="N255" r:id="rId164" xr:uid="{867F4D21-F6DF-4233-ADF4-EFD706533580}"/>
    <hyperlink ref="N256" r:id="rId165" xr:uid="{D57BE5AD-13C5-4E53-BD0A-B90AAE992B93}"/>
    <hyperlink ref="N257" r:id="rId166" xr:uid="{BB1CB031-1532-46CF-9E63-079C283FA3D9}"/>
    <hyperlink ref="N258" r:id="rId167" xr:uid="{ACA61664-C5F8-4737-B576-A1CC72D46B5C}"/>
    <hyperlink ref="N259" r:id="rId168" xr:uid="{A1947A73-7DF5-401A-B1BD-3FF709302D14}"/>
    <hyperlink ref="N260" r:id="rId169" xr:uid="{06D8E889-A74C-483F-9506-32E8E9D90BFD}"/>
    <hyperlink ref="N261" r:id="rId170" xr:uid="{A6F30472-C989-4427-BF1B-5D0C664FD9BD}"/>
    <hyperlink ref="N262" r:id="rId171" xr:uid="{C0AF87B7-A161-4110-A570-2ECB07F8D02D}"/>
    <hyperlink ref="N263" r:id="rId172" xr:uid="{BB9BF60C-028C-4C57-9A3E-8E201C7AB4EB}"/>
    <hyperlink ref="N264" r:id="rId173" xr:uid="{AB4244D5-6DE7-46D4-B707-794DA6DA98DE}"/>
    <hyperlink ref="N265" r:id="rId174" xr:uid="{C8D0F33F-BCBB-4F30-A605-F147F814110A}"/>
    <hyperlink ref="N267" r:id="rId175" xr:uid="{7DB183FE-5FB0-4F31-95E2-1DA4C757E294}"/>
    <hyperlink ref="N268" r:id="rId176" xr:uid="{DB5BA307-1C81-43BC-80CF-E9E0295D9D88}"/>
  </hyperlinks>
  <pageMargins left="0.7" right="0.7" top="0.75" bottom="0.75" header="0.3" footer="0.3"/>
  <tableParts count="1">
    <tablePart r:id="rId17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48689-435A-43F7-A501-47FC4C778930}">
  <dimension ref="A2:G66"/>
  <sheetViews>
    <sheetView topLeftCell="A12" zoomScale="98" zoomScaleNormal="98" workbookViewId="0">
      <selection activeCell="H22" sqref="H22"/>
    </sheetView>
  </sheetViews>
  <sheetFormatPr baseColWidth="10" defaultColWidth="11.453125" defaultRowHeight="14.5" x14ac:dyDescent="0.35"/>
  <cols>
    <col min="1" max="1" width="45.26953125" customWidth="1"/>
    <col min="2" max="2" width="12.1796875" customWidth="1"/>
    <col min="5" max="5" width="31" customWidth="1"/>
  </cols>
  <sheetData>
    <row r="2" spans="1:7" x14ac:dyDescent="0.35">
      <c r="A2" s="172" t="s">
        <v>2876</v>
      </c>
      <c r="B2" s="173">
        <v>317</v>
      </c>
    </row>
    <row r="4" spans="1:7" x14ac:dyDescent="0.35">
      <c r="A4" s="167" t="s">
        <v>2836</v>
      </c>
      <c r="B4" s="168" t="s">
        <v>461</v>
      </c>
      <c r="C4" s="168" t="s">
        <v>2887</v>
      </c>
    </row>
    <row r="5" spans="1:7" x14ac:dyDescent="0.35">
      <c r="A5" t="s">
        <v>2837</v>
      </c>
      <c r="B5" s="166">
        <v>215</v>
      </c>
      <c r="C5" s="170">
        <f>B5/B7</f>
        <v>0.67823343848580442</v>
      </c>
      <c r="F5" s="160"/>
    </row>
    <row r="6" spans="1:7" x14ac:dyDescent="0.35">
      <c r="A6" t="s">
        <v>2838</v>
      </c>
      <c r="B6" s="166">
        <v>102</v>
      </c>
      <c r="C6" s="170">
        <f>B6/B7</f>
        <v>0.32176656151419558</v>
      </c>
      <c r="F6" s="160"/>
    </row>
    <row r="7" spans="1:7" x14ac:dyDescent="0.35">
      <c r="A7" t="s">
        <v>2839</v>
      </c>
      <c r="B7" s="165">
        <f>B5+B6</f>
        <v>317</v>
      </c>
      <c r="C7" s="166"/>
    </row>
    <row r="8" spans="1:7" x14ac:dyDescent="0.35">
      <c r="B8" s="166"/>
      <c r="C8" s="166"/>
    </row>
    <row r="9" spans="1:7" x14ac:dyDescent="0.35">
      <c r="A9" s="167" t="s">
        <v>2840</v>
      </c>
      <c r="B9" s="168" t="s">
        <v>461</v>
      </c>
      <c r="C9" s="168" t="s">
        <v>2887</v>
      </c>
    </row>
    <row r="10" spans="1:7" x14ac:dyDescent="0.35">
      <c r="A10" t="s">
        <v>2841</v>
      </c>
      <c r="B10" s="166">
        <v>52</v>
      </c>
      <c r="C10" s="171">
        <v>0.16</v>
      </c>
      <c r="F10" s="163"/>
    </row>
    <row r="11" spans="1:7" x14ac:dyDescent="0.35">
      <c r="A11" t="s">
        <v>2842</v>
      </c>
      <c r="B11" s="166">
        <v>29</v>
      </c>
      <c r="C11" s="171">
        <v>0.09</v>
      </c>
      <c r="F11" s="163"/>
    </row>
    <row r="12" spans="1:7" x14ac:dyDescent="0.35">
      <c r="A12" t="s">
        <v>2843</v>
      </c>
      <c r="B12" s="166">
        <v>122</v>
      </c>
      <c r="C12" s="171">
        <v>0.38</v>
      </c>
      <c r="F12" s="163"/>
    </row>
    <row r="13" spans="1:7" x14ac:dyDescent="0.35">
      <c r="A13" t="s">
        <v>2844</v>
      </c>
      <c r="B13" s="166">
        <v>114</v>
      </c>
      <c r="C13" s="171">
        <v>0.36</v>
      </c>
      <c r="F13" s="163"/>
    </row>
    <row r="14" spans="1:7" x14ac:dyDescent="0.35">
      <c r="A14" t="s">
        <v>2839</v>
      </c>
      <c r="B14" s="165">
        <f>B10+B11+B12+B13</f>
        <v>317</v>
      </c>
      <c r="C14" s="166"/>
      <c r="F14" s="159"/>
    </row>
    <row r="15" spans="1:7" x14ac:dyDescent="0.35">
      <c r="B15" s="166"/>
      <c r="C15" s="166"/>
    </row>
    <row r="16" spans="1:7" x14ac:dyDescent="0.35">
      <c r="A16" s="167" t="s">
        <v>2845</v>
      </c>
      <c r="B16" s="168" t="s">
        <v>461</v>
      </c>
      <c r="C16" s="168" t="s">
        <v>2887</v>
      </c>
      <c r="E16" s="169" t="s">
        <v>2878</v>
      </c>
      <c r="F16" s="168" t="s">
        <v>461</v>
      </c>
      <c r="G16" s="168" t="s">
        <v>2887</v>
      </c>
    </row>
    <row r="17" spans="1:6" x14ac:dyDescent="0.35">
      <c r="A17" t="s">
        <v>91</v>
      </c>
      <c r="B17" s="166">
        <v>172</v>
      </c>
      <c r="C17" s="166"/>
      <c r="E17" t="s">
        <v>2868</v>
      </c>
      <c r="F17" s="166">
        <v>150</v>
      </c>
    </row>
    <row r="18" spans="1:6" x14ac:dyDescent="0.35">
      <c r="A18" t="s">
        <v>2846</v>
      </c>
      <c r="B18" s="166">
        <v>34</v>
      </c>
      <c r="C18" s="166"/>
      <c r="E18" t="s">
        <v>2869</v>
      </c>
      <c r="F18" s="166">
        <v>155</v>
      </c>
    </row>
    <row r="19" spans="1:6" x14ac:dyDescent="0.35">
      <c r="A19" t="s">
        <v>2847</v>
      </c>
      <c r="B19" s="166">
        <v>26</v>
      </c>
      <c r="C19" s="166"/>
      <c r="E19" t="s">
        <v>2871</v>
      </c>
      <c r="F19" s="166">
        <v>7</v>
      </c>
    </row>
    <row r="20" spans="1:6" x14ac:dyDescent="0.35">
      <c r="A20" t="s">
        <v>2848</v>
      </c>
      <c r="B20" s="166">
        <v>53</v>
      </c>
      <c r="C20" s="166"/>
      <c r="E20" t="s">
        <v>2873</v>
      </c>
      <c r="F20" s="166">
        <v>5</v>
      </c>
    </row>
    <row r="21" spans="1:6" x14ac:dyDescent="0.35">
      <c r="A21" t="s">
        <v>2849</v>
      </c>
      <c r="B21" s="166">
        <v>12</v>
      </c>
      <c r="C21" s="166"/>
      <c r="F21" s="175">
        <v>317</v>
      </c>
    </row>
    <row r="22" spans="1:6" x14ac:dyDescent="0.35">
      <c r="A22" t="s">
        <v>698</v>
      </c>
      <c r="B22" s="166">
        <v>3</v>
      </c>
      <c r="C22" s="166"/>
    </row>
    <row r="23" spans="1:6" x14ac:dyDescent="0.35">
      <c r="A23" t="s">
        <v>450</v>
      </c>
      <c r="B23" s="166">
        <v>1</v>
      </c>
      <c r="C23" s="166"/>
    </row>
    <row r="24" spans="1:6" x14ac:dyDescent="0.35">
      <c r="A24" t="s">
        <v>2850</v>
      </c>
      <c r="B24" s="166">
        <v>5</v>
      </c>
      <c r="C24" s="166"/>
    </row>
    <row r="25" spans="1:6" x14ac:dyDescent="0.35">
      <c r="A25" t="s">
        <v>2873</v>
      </c>
      <c r="B25" s="166">
        <v>11</v>
      </c>
      <c r="C25" s="166"/>
    </row>
    <row r="26" spans="1:6" x14ac:dyDescent="0.35">
      <c r="A26" s="161" t="s">
        <v>2839</v>
      </c>
      <c r="B26" s="165">
        <f>SUM(B17:B25)</f>
        <v>317</v>
      </c>
      <c r="C26" s="166"/>
    </row>
    <row r="27" spans="1:6" x14ac:dyDescent="0.35">
      <c r="A27" s="161"/>
      <c r="B27" s="165"/>
      <c r="C27" s="166"/>
    </row>
    <row r="28" spans="1:6" x14ac:dyDescent="0.35">
      <c r="A28" s="167" t="s">
        <v>2851</v>
      </c>
      <c r="B28" s="168" t="s">
        <v>461</v>
      </c>
      <c r="C28" s="168" t="s">
        <v>2887</v>
      </c>
    </row>
    <row r="29" spans="1:6" x14ac:dyDescent="0.35">
      <c r="A29" t="s">
        <v>2852</v>
      </c>
      <c r="B29" s="166">
        <v>87</v>
      </c>
    </row>
    <row r="30" spans="1:6" x14ac:dyDescent="0.35">
      <c r="A30" t="s">
        <v>2853</v>
      </c>
      <c r="B30" s="166">
        <v>48</v>
      </c>
    </row>
    <row r="31" spans="1:6" x14ac:dyDescent="0.35">
      <c r="A31" t="s">
        <v>2854</v>
      </c>
      <c r="B31" s="166">
        <v>38</v>
      </c>
    </row>
    <row r="32" spans="1:6" x14ac:dyDescent="0.35">
      <c r="A32" t="s">
        <v>2889</v>
      </c>
      <c r="B32" s="166">
        <v>18</v>
      </c>
    </row>
    <row r="33" spans="1:7" x14ac:dyDescent="0.35">
      <c r="A33" t="s">
        <v>359</v>
      </c>
      <c r="B33" s="166">
        <v>37</v>
      </c>
    </row>
    <row r="34" spans="1:7" x14ac:dyDescent="0.35">
      <c r="A34" t="s">
        <v>2856</v>
      </c>
      <c r="B34" s="166">
        <v>60</v>
      </c>
    </row>
    <row r="35" spans="1:7" x14ac:dyDescent="0.35">
      <c r="A35" t="s">
        <v>2857</v>
      </c>
      <c r="B35" s="166">
        <v>23</v>
      </c>
    </row>
    <row r="36" spans="1:7" x14ac:dyDescent="0.35">
      <c r="A36" t="s">
        <v>105</v>
      </c>
      <c r="B36" s="166">
        <v>6</v>
      </c>
    </row>
    <row r="37" spans="1:7" x14ac:dyDescent="0.35">
      <c r="A37" t="s">
        <v>2839</v>
      </c>
      <c r="B37" s="165">
        <f>SUM(B29:B36)</f>
        <v>317</v>
      </c>
    </row>
    <row r="38" spans="1:7" x14ac:dyDescent="0.35">
      <c r="B38" s="165"/>
    </row>
    <row r="39" spans="1:7" x14ac:dyDescent="0.35">
      <c r="A39" s="167" t="s">
        <v>2858</v>
      </c>
      <c r="B39" s="168" t="s">
        <v>461</v>
      </c>
      <c r="C39" s="168" t="s">
        <v>2887</v>
      </c>
      <c r="E39" s="176" t="s">
        <v>2860</v>
      </c>
      <c r="F39" s="177" t="s">
        <v>461</v>
      </c>
      <c r="G39" s="168" t="s">
        <v>2887</v>
      </c>
    </row>
    <row r="40" spans="1:7" x14ac:dyDescent="0.35">
      <c r="A40" s="164" t="s">
        <v>1860</v>
      </c>
      <c r="B40" s="174">
        <v>82</v>
      </c>
      <c r="E40" s="164" t="s">
        <v>46</v>
      </c>
      <c r="F40" s="174">
        <v>164</v>
      </c>
    </row>
    <row r="41" spans="1:7" x14ac:dyDescent="0.35">
      <c r="A41" s="164" t="s">
        <v>1851</v>
      </c>
      <c r="B41" s="174">
        <v>47</v>
      </c>
      <c r="E41" s="164" t="s">
        <v>77</v>
      </c>
      <c r="F41" s="174">
        <v>70</v>
      </c>
    </row>
    <row r="42" spans="1:7" x14ac:dyDescent="0.35">
      <c r="A42" s="164" t="s">
        <v>1837</v>
      </c>
      <c r="B42" s="174">
        <v>61</v>
      </c>
      <c r="E42" s="164" t="s">
        <v>56</v>
      </c>
      <c r="F42" s="174">
        <v>83</v>
      </c>
    </row>
    <row r="43" spans="1:7" x14ac:dyDescent="0.35">
      <c r="A43" s="164" t="s">
        <v>1827</v>
      </c>
      <c r="B43" s="174">
        <v>21</v>
      </c>
      <c r="F43" s="165">
        <f>SUM(F34:F42)</f>
        <v>317</v>
      </c>
    </row>
    <row r="44" spans="1:7" x14ac:dyDescent="0.35">
      <c r="A44" s="164" t="s">
        <v>1846</v>
      </c>
      <c r="B44" s="174">
        <v>14</v>
      </c>
    </row>
    <row r="45" spans="1:7" x14ac:dyDescent="0.35">
      <c r="A45" s="164" t="s">
        <v>2079</v>
      </c>
      <c r="B45" s="174">
        <v>3</v>
      </c>
    </row>
    <row r="46" spans="1:7" x14ac:dyDescent="0.35">
      <c r="A46" s="164" t="s">
        <v>1871</v>
      </c>
      <c r="B46" s="174">
        <v>73</v>
      </c>
    </row>
    <row r="47" spans="1:7" x14ac:dyDescent="0.35">
      <c r="A47" s="164" t="s">
        <v>700</v>
      </c>
      <c r="B47" s="174">
        <v>13</v>
      </c>
    </row>
    <row r="48" spans="1:7" x14ac:dyDescent="0.35">
      <c r="A48" s="164" t="s">
        <v>2890</v>
      </c>
      <c r="B48" s="174">
        <v>3</v>
      </c>
    </row>
    <row r="49" spans="1:3" x14ac:dyDescent="0.35">
      <c r="A49" t="s">
        <v>2839</v>
      </c>
      <c r="B49" s="165">
        <f>SUM(B40:B48)</f>
        <v>317</v>
      </c>
    </row>
    <row r="51" spans="1:3" x14ac:dyDescent="0.35">
      <c r="A51" s="169" t="s">
        <v>2888</v>
      </c>
      <c r="B51" s="168" t="s">
        <v>461</v>
      </c>
      <c r="C51" s="159"/>
    </row>
    <row r="52" spans="1:3" x14ac:dyDescent="0.35">
      <c r="A52" t="s">
        <v>2870</v>
      </c>
      <c r="B52" s="166">
        <v>52</v>
      </c>
      <c r="C52" s="159"/>
    </row>
    <row r="53" spans="1:3" x14ac:dyDescent="0.35">
      <c r="A53" t="s">
        <v>2872</v>
      </c>
      <c r="B53" s="166">
        <v>45</v>
      </c>
      <c r="C53" s="159"/>
    </row>
    <row r="54" spans="1:3" x14ac:dyDescent="0.35">
      <c r="A54" t="s">
        <v>2865</v>
      </c>
      <c r="B54" s="166">
        <v>17</v>
      </c>
      <c r="C54" s="159"/>
    </row>
    <row r="55" spans="1:3" x14ac:dyDescent="0.35">
      <c r="A55" t="s">
        <v>2875</v>
      </c>
      <c r="B55" s="166">
        <v>14</v>
      </c>
    </row>
    <row r="56" spans="1:3" x14ac:dyDescent="0.35">
      <c r="A56" t="s">
        <v>2891</v>
      </c>
      <c r="B56" s="166">
        <v>11</v>
      </c>
    </row>
    <row r="57" spans="1:3" x14ac:dyDescent="0.35">
      <c r="A57" t="s">
        <v>2874</v>
      </c>
      <c r="B57" s="166">
        <v>9</v>
      </c>
    </row>
    <row r="58" spans="1:3" x14ac:dyDescent="0.35">
      <c r="A58" t="s">
        <v>2636</v>
      </c>
      <c r="B58" s="166">
        <v>7</v>
      </c>
    </row>
    <row r="59" spans="1:3" x14ac:dyDescent="0.35">
      <c r="A59" t="s">
        <v>2892</v>
      </c>
      <c r="B59" s="166">
        <v>5</v>
      </c>
    </row>
    <row r="60" spans="1:3" x14ac:dyDescent="0.35">
      <c r="A60" t="s">
        <v>2893</v>
      </c>
      <c r="B60" s="166">
        <v>2</v>
      </c>
    </row>
    <row r="61" spans="1:3" x14ac:dyDescent="0.35">
      <c r="A61" t="s">
        <v>2867</v>
      </c>
      <c r="B61" s="166">
        <v>1</v>
      </c>
    </row>
    <row r="63" spans="1:3" x14ac:dyDescent="0.35">
      <c r="A63" s="169" t="s">
        <v>2894</v>
      </c>
      <c r="B63" s="168" t="s">
        <v>461</v>
      </c>
    </row>
    <row r="64" spans="1:3" x14ac:dyDescent="0.35">
      <c r="A64" t="s">
        <v>1945</v>
      </c>
      <c r="B64" s="166">
        <v>120</v>
      </c>
    </row>
    <row r="65" spans="1:2" x14ac:dyDescent="0.35">
      <c r="A65" t="s">
        <v>380</v>
      </c>
      <c r="B65" s="166">
        <v>88</v>
      </c>
    </row>
    <row r="66" spans="1:2" x14ac:dyDescent="0.35">
      <c r="A66" t="s">
        <v>1840</v>
      </c>
      <c r="B66" s="166">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MEDICINA INTERNA</vt:lpstr>
      <vt:lpstr>INDICADORES MI</vt:lpstr>
      <vt:lpstr>SALUD SEXUAL</vt:lpstr>
      <vt:lpstr>INDICADORES SALUD SEXUAL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Londoño</dc:creator>
  <cp:lastModifiedBy>Marcela Londoño</cp:lastModifiedBy>
  <dcterms:created xsi:type="dcterms:W3CDTF">2024-12-03T13:35:13Z</dcterms:created>
  <dcterms:modified xsi:type="dcterms:W3CDTF">2024-12-03T15:13:42Z</dcterms:modified>
</cp:coreProperties>
</file>