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Analista de datos\Guías del trabajo\César Bracamonte\Proyecto inventario\"/>
    </mc:Choice>
  </mc:AlternateContent>
  <xr:revisionPtr revIDLastSave="0" documentId="13_ncr:1_{FD6976AD-E260-4D1F-B3E0-D5F820B761F3}" xr6:coauthVersionLast="47" xr6:coauthVersionMax="47" xr10:uidLastSave="{00000000-0000-0000-0000-000000000000}"/>
  <bookViews>
    <workbookView xWindow="-30828" yWindow="-48" windowWidth="30936" windowHeight="17496" activeTab="1" xr2:uid="{00000000-000D-0000-FFFF-FFFF00000000}"/>
  </bookViews>
  <sheets>
    <sheet name="Activos fijos" sheetId="1" r:id="rId1"/>
    <sheet name="Base de Datos" sheetId="4" r:id="rId2"/>
    <sheet name="Facturas de compras de equipo" sheetId="2" r:id="rId3"/>
    <sheet name="RESUMEN" sheetId="3" r:id="rId4"/>
  </sheets>
  <definedNames>
    <definedName name="_xlnm._FilterDatabase" localSheetId="0" hidden="1">'Activos fijos'!$A$2:$N$263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8" i="3" l="1"/>
  <c r="B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H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9000000}">
      <text>
        <r>
          <rPr>
            <sz val="14"/>
            <color theme="1"/>
            <rFont val="Calibri"/>
            <family val="2"/>
            <scheme val="minor"/>
          </rPr>
          <t>JAIME GARCIA LOBATO
	-Analista de datos</t>
        </r>
      </text>
    </comment>
    <comment ref="H28" authorId="0" shapeId="0" xr:uid="{00000000-0006-0000-0000-000014000000}">
      <text>
        <r>
          <rPr>
            <sz val="14"/>
            <color theme="1"/>
            <rFont val="Calibri"/>
            <family val="2"/>
            <scheme val="minor"/>
          </rPr>
          <t>id anterior al cambio del disco duro 
FC16CA9D-C46B-4777-A0E2-D758E3E1C304
	-HP</t>
        </r>
      </text>
    </comment>
    <comment ref="J28" authorId="0" shapeId="0" xr:uid="{00000000-0006-0000-0000-000012000000}">
      <text>
        <r>
          <rPr>
            <sz val="14"/>
            <color theme="1"/>
            <rFont val="Calibri"/>
            <family val="2"/>
            <scheme val="minor"/>
          </rPr>
          <t>antiguamente ADRIANA GONZALEZ
reparada el 12/01/2024
	-HP</t>
        </r>
      </text>
    </comment>
    <comment ref="J35" authorId="0" shapeId="0" xr:uid="{00000000-0006-0000-0000-000015000000}">
      <text>
        <r>
          <rPr>
            <sz val="14"/>
            <color theme="1"/>
            <rFont val="Calibri"/>
            <family val="2"/>
            <scheme val="minor"/>
          </rPr>
          <t>entregado el 15 ene 2025
	-HP</t>
        </r>
      </text>
    </comment>
    <comment ref="J38" authorId="0" shapeId="0" xr:uid="{00000000-0006-0000-0000-00000F000000}">
      <text>
        <r>
          <rPr>
            <sz val="14"/>
            <color theme="1"/>
            <rFont val="Calibri"/>
            <family val="2"/>
            <scheme val="minor"/>
          </rPr>
          <t>anteriormente de (ING.OCHOA)
	-HP</t>
        </r>
      </text>
    </comment>
    <comment ref="H40" authorId="0" shapeId="0" xr:uid="{00000000-0006-0000-0000-000001000000}">
      <text>
        <r>
          <rPr>
            <sz val="14"/>
            <color theme="1"/>
            <rFont val="Calibri"/>
            <family val="2"/>
            <scheme val="minor"/>
          </rPr>
          <t>SE ENVIO A REPARACION EL 5/03
LA TRAJERON REPARADA EL 6/03</t>
        </r>
      </text>
    </comment>
    <comment ref="J40" authorId="0" shapeId="0" xr:uid="{00000000-0006-0000-0000-00000D000000}">
      <text>
        <r>
          <rPr>
            <sz val="14"/>
            <color theme="1"/>
            <rFont val="Calibri"/>
            <family val="2"/>
            <scheme val="minor"/>
          </rPr>
          <t>ANTIGUAMENTE DE LORENA
	-HP</t>
        </r>
      </text>
    </comment>
    <comment ref="H45" authorId="0" shapeId="0" xr:uid="{00000000-0006-0000-0000-000002000000}">
      <text>
        <r>
          <rPr>
            <sz val="14"/>
            <color theme="1"/>
            <rFont val="Calibri"/>
            <family val="2"/>
            <scheme val="minor"/>
          </rPr>
          <t>SE ENVIO A REPARACION EL 5/03
LA TRAJERON REPARADA EL 6/03</t>
        </r>
      </text>
    </comment>
    <comment ref="J75" authorId="0" shapeId="0" xr:uid="{00000000-0006-0000-0000-00000C000000}">
      <text>
        <r>
          <rPr>
            <sz val="14"/>
            <color theme="1"/>
            <rFont val="Calibri"/>
            <family val="2"/>
            <scheme val="minor"/>
          </rPr>
          <t>ENTREGADA EL 15 ENERO 2025
	-HP</t>
        </r>
      </text>
    </comment>
    <comment ref="G79" authorId="0" shapeId="0" xr:uid="{00000000-0006-0000-0000-000010000000}">
      <text>
        <r>
          <rPr>
            <sz val="14"/>
            <color theme="1"/>
            <rFont val="Calibri"/>
            <family val="2"/>
            <scheme val="minor"/>
          </rPr>
          <t>antes tenia sistema:
LAPTOP  DELL NEGRA -  LATITUDE 7380 12th Gen Intel Core i3-1215U 1.20 GHz
SE ENVIO A ARREGLAR
	-camich</t>
        </r>
      </text>
    </comment>
    <comment ref="H79" authorId="0" shapeId="0" xr:uid="{00000000-0006-0000-0000-00000B000000}">
      <text>
        <r>
          <rPr>
            <sz val="14"/>
            <color theme="1"/>
            <rFont val="Calibri"/>
            <family val="2"/>
            <scheme val="minor"/>
          </rPr>
          <t>antes tenia 175869A8-1622-47CA-BBD0-F78452CB6005
	-camich</t>
        </r>
      </text>
    </comment>
    <comment ref="J79" authorId="0" shapeId="0" xr:uid="{00000000-0006-0000-0000-000003000000}">
      <text>
        <r>
          <rPr>
            <sz val="14"/>
            <color theme="1"/>
            <rFont val="Calibri"/>
            <family val="2"/>
            <scheme val="minor"/>
          </rPr>
          <t xml:space="preserve">Era del Alberto Soto. Hay que reparar laptop, no carga
</t>
        </r>
      </text>
    </comment>
    <comment ref="J81" authorId="0" shapeId="0" xr:uid="{00000000-0006-0000-0000-000013000000}">
      <text>
        <r>
          <rPr>
            <sz val="14"/>
            <color theme="1"/>
            <rFont val="Calibri"/>
            <family val="2"/>
            <scheme val="minor"/>
          </rPr>
          <t>USUARIO ANTERIOR GERARDO ALVARO
	-HP</t>
        </r>
      </text>
    </comment>
    <comment ref="J85" authorId="0" shapeId="0" xr:uid="{00000000-0006-0000-0000-000004000000}">
      <text>
        <r>
          <rPr>
            <sz val="14"/>
            <color theme="1"/>
            <rFont val="Calibri"/>
            <family val="2"/>
            <scheme val="minor"/>
          </rPr>
          <t>RECIBIDO DE BRUNO FIGUEROA EL 
(9/04/2025)</t>
        </r>
      </text>
    </comment>
    <comment ref="J88" authorId="0" shapeId="0" xr:uid="{00000000-0006-0000-0000-000005000000}">
      <text>
        <r>
          <rPr>
            <sz val="14"/>
            <color theme="1"/>
            <rFont val="Calibri"/>
            <family val="2"/>
            <scheme val="minor"/>
          </rPr>
          <t>Se robaron la laptop de la camioneta de Vidales  el día 18/06/2025</t>
        </r>
      </text>
    </comment>
    <comment ref="J90" authorId="0" shapeId="0" xr:uid="{00000000-0006-0000-0000-000006000000}">
      <text>
        <r>
          <rPr>
            <sz val="14"/>
            <color theme="1"/>
            <rFont val="Calibri"/>
            <family val="2"/>
            <scheme val="minor"/>
          </rPr>
          <t>Recibida 23 de Junio por José Miguel Lopez Cepeda</t>
        </r>
      </text>
    </comment>
    <comment ref="J112" authorId="0" shapeId="0" xr:uid="{00000000-0006-0000-0000-000007000000}">
      <text>
        <r>
          <rPr>
            <sz val="14"/>
            <color theme="1"/>
            <rFont val="Calibri"/>
            <family val="2"/>
            <scheme val="minor"/>
          </rPr>
          <t>desde el 12/04/2025
----
desde 12/04/2025
	-Analista de datos</t>
        </r>
      </text>
    </comment>
    <comment ref="J121" authorId="0" shapeId="0" xr:uid="{00000000-0006-0000-0000-000011000000}">
      <text>
        <r>
          <rPr>
            <sz val="14"/>
            <color theme="1"/>
            <rFont val="Calibri"/>
            <family val="2"/>
            <scheme val="minor"/>
          </rPr>
          <t>ANTIGUOS USUARIOS:
ALFREDO OCHOA
FERNANDO
	-HP
ING. JAIME GARCIA LOBATO hasta el 12/04/2025
	-Adriana Gonzalez</t>
        </r>
      </text>
    </comment>
    <comment ref="J123" authorId="0" shapeId="0" xr:uid="{00000000-0006-0000-0000-000008000000}">
      <text>
        <r>
          <rPr>
            <sz val="14"/>
            <color theme="1"/>
            <rFont val="Calibri"/>
            <family val="2"/>
            <scheme val="minor"/>
          </rPr>
          <t>Antiguo usuario: Javier Paulino Patiño
----
Antiguo Usuario: Javier Paulino Patiño
	-Analista de datos</t>
        </r>
      </text>
    </comment>
    <comment ref="J126" authorId="0" shapeId="0" xr:uid="{00000000-0006-0000-0000-00000E000000}">
      <text>
        <r>
          <rPr>
            <sz val="14"/>
            <color theme="1"/>
            <rFont val="Calibri"/>
            <family val="2"/>
            <scheme val="minor"/>
          </rPr>
          <t>entregado el 15 ene 2025
	-HP</t>
        </r>
      </text>
    </comment>
    <comment ref="J135" authorId="0" shapeId="0" xr:uid="{00000000-0006-0000-0000-00000A000000}">
      <text>
        <r>
          <rPr>
            <sz val="14"/>
            <color theme="1"/>
            <rFont val="Calibri"/>
            <family val="2"/>
            <scheme val="minor"/>
          </rPr>
          <t>La bodega ya no existe, buscar la nueva ubicación
	-Analista de datos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6" authorId="0" shapeId="0" xr:uid="{5ADB31D9-48CD-40B8-85E6-9483DC562C96}">
      <text>
        <r>
          <rPr>
            <sz val="14"/>
            <color theme="1"/>
            <rFont val="Calibri"/>
            <family val="2"/>
            <scheme val="minor"/>
          </rPr>
          <t>id anterior al cambio del disco duro 
FC16CA9D-C46B-4777-A0E2-D758E3E1C304
	-HP</t>
        </r>
      </text>
    </comment>
    <comment ref="E26" authorId="0" shapeId="0" xr:uid="{EA4B29F0-431B-4C5C-8E8D-88690F1CA1D1}">
      <text>
        <r>
          <rPr>
            <sz val="14"/>
            <color theme="1"/>
            <rFont val="Calibri"/>
            <family val="2"/>
            <scheme val="minor"/>
          </rPr>
          <t>antiguamente ADRIANA GONZALEZ
reparada el 12/01/2024
	-HP</t>
        </r>
      </text>
    </comment>
    <comment ref="E33" authorId="0" shapeId="0" xr:uid="{42E54A4C-8829-4AFF-9441-611C1A0EE834}">
      <text>
        <r>
          <rPr>
            <sz val="14"/>
            <color theme="1"/>
            <rFont val="Calibri"/>
            <family val="2"/>
            <scheme val="minor"/>
          </rPr>
          <t>entregado el 15 ene 2025
	-HP</t>
        </r>
      </text>
    </comment>
    <comment ref="E36" authorId="0" shapeId="0" xr:uid="{198B8D33-9D92-43D6-9559-C808014877DF}">
      <text>
        <r>
          <rPr>
            <sz val="14"/>
            <color theme="1"/>
            <rFont val="Calibri"/>
            <family val="2"/>
            <scheme val="minor"/>
          </rPr>
          <t>anteriormente de (ING.OCHOA)
	-HP</t>
        </r>
      </text>
    </comment>
    <comment ref="D38" authorId="0" shapeId="0" xr:uid="{72CF8C11-FFD1-468E-AF2C-C4F30311E236}">
      <text>
        <r>
          <rPr>
            <sz val="14"/>
            <color theme="1"/>
            <rFont val="Calibri"/>
            <family val="2"/>
            <scheme val="minor"/>
          </rPr>
          <t>SE ENVIO A REPARACION EL 5/03
LA TRAJERON REPARADA EL 6/03</t>
        </r>
      </text>
    </comment>
    <comment ref="E38" authorId="0" shapeId="0" xr:uid="{044C27B3-9B9E-4E40-B93B-1344C08D8E3C}">
      <text>
        <r>
          <rPr>
            <sz val="14"/>
            <color theme="1"/>
            <rFont val="Calibri"/>
            <family val="2"/>
            <scheme val="minor"/>
          </rPr>
          <t>ANTIGUAMENTE DE LORENA
	-HP</t>
        </r>
      </text>
    </comment>
    <comment ref="D43" authorId="0" shapeId="0" xr:uid="{015BCB32-C77E-4C52-A42C-FD6436B61317}">
      <text>
        <r>
          <rPr>
            <sz val="14"/>
            <color theme="1"/>
            <rFont val="Calibri"/>
            <family val="2"/>
            <scheme val="minor"/>
          </rPr>
          <t>SE ENVIO A REPARACION EL 5/03
LA TRAJERON REPARADA EL 6/03</t>
        </r>
      </text>
    </comment>
    <comment ref="E73" authorId="0" shapeId="0" xr:uid="{464B4348-3BB1-4CBF-AF45-7D191A0D9A3B}">
      <text>
        <r>
          <rPr>
            <sz val="14"/>
            <color theme="1"/>
            <rFont val="Calibri"/>
            <family val="2"/>
            <scheme val="minor"/>
          </rPr>
          <t>ENTREGADA EL 15 ENERO 2025
	-HP</t>
        </r>
      </text>
    </comment>
    <comment ref="C77" authorId="0" shapeId="0" xr:uid="{02D43E6C-AFB1-4FD7-86D1-7870A7733A44}">
      <text>
        <r>
          <rPr>
            <sz val="14"/>
            <color theme="1"/>
            <rFont val="Calibri"/>
            <family val="2"/>
            <scheme val="minor"/>
          </rPr>
          <t>antes tenia sistema:
LAPTOP  DELL NEGRA -  LATITUDE 7380 12th Gen Intel Core i3-1215U 1.20 GHz
SE ENVIO A ARREGLAR
	-camich</t>
        </r>
      </text>
    </comment>
    <comment ref="D77" authorId="0" shapeId="0" xr:uid="{79790106-C222-48B4-B3B4-8CB56933EFF1}">
      <text>
        <r>
          <rPr>
            <sz val="14"/>
            <color theme="1"/>
            <rFont val="Calibri"/>
            <family val="2"/>
            <scheme val="minor"/>
          </rPr>
          <t>antes tenia 175869A8-1622-47CA-BBD0-F78452CB6005
	-camich</t>
        </r>
      </text>
    </comment>
    <comment ref="E77" authorId="0" shapeId="0" xr:uid="{9399C359-8BAA-46CB-8DE7-C245DC0DAB70}">
      <text>
        <r>
          <rPr>
            <sz val="14"/>
            <color theme="1"/>
            <rFont val="Calibri"/>
            <family val="2"/>
            <scheme val="minor"/>
          </rPr>
          <t xml:space="preserve">Era del Alberto Soto. Hay que reparar laptop, no carga
</t>
        </r>
      </text>
    </comment>
    <comment ref="E79" authorId="0" shapeId="0" xr:uid="{E18358EA-E257-43E5-AC48-C6D91C996DBA}">
      <text>
        <r>
          <rPr>
            <sz val="14"/>
            <color theme="1"/>
            <rFont val="Calibri"/>
            <family val="2"/>
            <scheme val="minor"/>
          </rPr>
          <t>USUARIO ANTERIOR GERARDO ALVARO
	-HP</t>
        </r>
      </text>
    </comment>
    <comment ref="E83" authorId="0" shapeId="0" xr:uid="{75B61DE9-70C1-43FD-8D95-EA107246462C}">
      <text>
        <r>
          <rPr>
            <sz val="14"/>
            <color theme="1"/>
            <rFont val="Calibri"/>
            <family val="2"/>
            <scheme val="minor"/>
          </rPr>
          <t>RECIBIDO DE BRUNO FIGUEROA EL 
(9/04/2025)</t>
        </r>
      </text>
    </comment>
    <comment ref="E86" authorId="0" shapeId="0" xr:uid="{D4492DC3-15FD-46E2-861D-DA454178C505}">
      <text>
        <r>
          <rPr>
            <sz val="14"/>
            <color theme="1"/>
            <rFont val="Calibri"/>
            <family val="2"/>
            <scheme val="minor"/>
          </rPr>
          <t>Se robaron la laptop de la camioneta de Vidales  el día 18/06/2025</t>
        </r>
      </text>
    </comment>
    <comment ref="E88" authorId="0" shapeId="0" xr:uid="{D3182FFA-6C32-4CE2-A0C5-A914C0EF70D8}">
      <text>
        <r>
          <rPr>
            <sz val="14"/>
            <color theme="1"/>
            <rFont val="Calibri"/>
            <family val="2"/>
            <scheme val="minor"/>
          </rPr>
          <t>Recibida 23 de Junio por José Miguel Lopez Cepeda</t>
        </r>
      </text>
    </comment>
    <comment ref="E110" authorId="0" shapeId="0" xr:uid="{512C6C3C-EA1D-4FA3-AE05-8CA251D56B3E}">
      <text>
        <r>
          <rPr>
            <sz val="14"/>
            <color theme="1"/>
            <rFont val="Calibri"/>
            <family val="2"/>
            <scheme val="minor"/>
          </rPr>
          <t>desde el 12/04/2025
----
desde 12/04/2025
	-Analista de datos</t>
        </r>
      </text>
    </comment>
    <comment ref="E119" authorId="0" shapeId="0" xr:uid="{110FDC91-38E9-45AB-957C-113609E1B2E9}">
      <text>
        <r>
          <rPr>
            <sz val="14"/>
            <color theme="1"/>
            <rFont val="Calibri"/>
            <family val="2"/>
            <scheme val="minor"/>
          </rPr>
          <t>ANTIGUOS USUARIOS:
ALFREDO OCHOA
FERNANDO
	-HP
ING. JAIME GARCIA LOBATO hasta el 12/04/2025
	-Adriana Gonzalez</t>
        </r>
      </text>
    </comment>
    <comment ref="E121" authorId="0" shapeId="0" xr:uid="{28169B80-B86E-4A0B-AA86-DBBEA6219C51}">
      <text>
        <r>
          <rPr>
            <sz val="14"/>
            <color theme="1"/>
            <rFont val="Calibri"/>
            <family val="2"/>
            <scheme val="minor"/>
          </rPr>
          <t>Antiguo usuario: Javier Paulino Patiño
----
Antiguo Usuario: Javier Paulino Patiño
	-Analista de datos</t>
        </r>
      </text>
    </comment>
    <comment ref="E124" authorId="0" shapeId="0" xr:uid="{29ECAE16-D569-4B60-8CB8-858D70DD4C8E}">
      <text>
        <r>
          <rPr>
            <sz val="14"/>
            <color theme="1"/>
            <rFont val="Calibri"/>
            <family val="2"/>
            <scheme val="minor"/>
          </rPr>
          <t>entregado el 15 ene 2025
	-HP</t>
        </r>
      </text>
    </comment>
    <comment ref="E133" authorId="0" shapeId="0" xr:uid="{9A1EEEF8-7F51-46A0-A11A-FCFB31C463DD}">
      <text>
        <r>
          <rPr>
            <sz val="14"/>
            <color theme="1"/>
            <rFont val="Calibri"/>
            <family val="2"/>
            <scheme val="minor"/>
          </rPr>
          <t>La bodega ya no existe, buscar la nueva ubicación
	-Analista de datos</t>
        </r>
      </text>
    </comment>
  </commentList>
</comments>
</file>

<file path=xl/sharedStrings.xml><?xml version="1.0" encoding="utf-8"?>
<sst xmlns="http://schemas.openxmlformats.org/spreadsheetml/2006/main" count="2575" uniqueCount="938">
  <si>
    <t>p0</t>
  </si>
  <si>
    <t>REF.</t>
  </si>
  <si>
    <t>FECHA DE FACTURA</t>
  </si>
  <si>
    <t>NOMBRE DEL PROVEEDOR</t>
  </si>
  <si>
    <t>EMPRESA QUE COMPRO</t>
  </si>
  <si>
    <t>CANTIDAD DE EQUIPOS</t>
  </si>
  <si>
    <t>CODIGO ACTIVO</t>
  </si>
  <si>
    <t>DESCRIPCION DEL EQUIPO</t>
  </si>
  <si>
    <t>ID DEL EQUIPO</t>
  </si>
  <si>
    <t>PRECIO UNITARIO DEL EQUIPO (SIN IVA)</t>
  </si>
  <si>
    <t>USUARIO DEL EQUIPO</t>
  </si>
  <si>
    <t>DEPARTAMENTO</t>
  </si>
  <si>
    <t>ACCESORIOS</t>
  </si>
  <si>
    <t>Notas</t>
  </si>
  <si>
    <t>INF. PARA CODIGO QR</t>
  </si>
  <si>
    <t>AIR001</t>
  </si>
  <si>
    <t>AIRE ACONDICIONADO MIRAGE LIFE 12+</t>
  </si>
  <si>
    <t>OFICINA PLANTA ALTA</t>
  </si>
  <si>
    <t xml:space="preserve">CONTABILIDAD </t>
  </si>
  <si>
    <t>AIR002</t>
  </si>
  <si>
    <t>AIRE ACONDICIONADO MIRAGE V32</t>
  </si>
  <si>
    <t>DIANA PINEDA</t>
  </si>
  <si>
    <t xml:space="preserve">RECEPCION </t>
  </si>
  <si>
    <t>AIR003</t>
  </si>
  <si>
    <t>AIRE ACONDICIONADO MIRAGE NEX</t>
  </si>
  <si>
    <t>CITLALY RAMIREZ</t>
  </si>
  <si>
    <t>ADMINISTRACION</t>
  </si>
  <si>
    <t>AIR004</t>
  </si>
  <si>
    <t>BERENICE PEREZ</t>
  </si>
  <si>
    <t>OFICINA INGENIEROS PLANTA ALTA</t>
  </si>
  <si>
    <t>AIR005</t>
  </si>
  <si>
    <t>AIRE ACONDICIONADO MIRAGE MAGNUN PLATINO 21</t>
  </si>
  <si>
    <t>SALA DE JUNTAS PLANTA ALTA</t>
  </si>
  <si>
    <t>AIR006</t>
  </si>
  <si>
    <t>OFICINA JUAN PADILLA</t>
  </si>
  <si>
    <t>AIR007</t>
  </si>
  <si>
    <t>AIRE ACONDICIONADO NEX</t>
  </si>
  <si>
    <t>OFICINA GILDARDO PADILLA</t>
  </si>
  <si>
    <t>AIR008</t>
  </si>
  <si>
    <t>CALENTADOR THERMOSTATICA DELONGHI HIFI</t>
  </si>
  <si>
    <t>BODEGA MÁQUINAS</t>
  </si>
  <si>
    <t>AIR009</t>
  </si>
  <si>
    <t>CALENTADOR THERMOSTATICA DELONGHI HIFI 2</t>
  </si>
  <si>
    <t>PLANTA BAJA</t>
  </si>
  <si>
    <t>AIR010</t>
  </si>
  <si>
    <t>ENFRIADOR PEQUEÑO BLANCO CON NEGRO</t>
  </si>
  <si>
    <t>AIR011</t>
  </si>
  <si>
    <t>CALENTADOR THERMOSTATICA DELONGHI HIFI 3</t>
  </si>
  <si>
    <t>ALF001</t>
  </si>
  <si>
    <t>ALFOMBRA NEGRA</t>
  </si>
  <si>
    <t>ARC001</t>
  </si>
  <si>
    <t>ARCHIVADOR METALICO CON 4 CAJONES</t>
  </si>
  <si>
    <t>ALMA ESPARZA</t>
  </si>
  <si>
    <t>BAL001</t>
  </si>
  <si>
    <t>BALIZA DE METAL</t>
  </si>
  <si>
    <t>SIN ASIGNAR</t>
  </si>
  <si>
    <t>JAIR FIRMO HOJA DE INFORMACIÓN QUE ESTAN EN TOCUMBO</t>
  </si>
  <si>
    <t>BAL002</t>
  </si>
  <si>
    <t>BALIZA DE METAL CON FORRO AMARILLO</t>
  </si>
  <si>
    <t>JOSE IVAN ROMERO</t>
  </si>
  <si>
    <t>BAL003</t>
  </si>
  <si>
    <t>BALIZA DE METAL CON FORRO ROJO APEXSURVEY</t>
  </si>
  <si>
    <t>JUAN JOSE VILA JHONY</t>
  </si>
  <si>
    <t>CAMPO</t>
  </si>
  <si>
    <t>BAS001</t>
  </si>
  <si>
    <t>BASE PARA 3 BOTELLONES DE AGUA POTABLE</t>
  </si>
  <si>
    <t>COCINA PLANTA ALTA</t>
  </si>
  <si>
    <t>BIP001</t>
  </si>
  <si>
    <t>BIPODE APEXSURVEY FORRO ROJO</t>
  </si>
  <si>
    <t>DIANA PAULINA NORIEGA GUTIERREZ</t>
  </si>
  <si>
    <t>LERMA</t>
  </si>
  <si>
    <t>BOM001</t>
  </si>
  <si>
    <t>BOMBA DE AGUA NAVISTAR #P935C1</t>
  </si>
  <si>
    <t xml:space="preserve">  1.508,62 </t>
  </si>
  <si>
    <t>CAF001</t>
  </si>
  <si>
    <t>CAFETERA DELONGHI</t>
  </si>
  <si>
    <t>OFICINA DE JUNTAS</t>
  </si>
  <si>
    <t>CAF002</t>
  </si>
  <si>
    <t>CAFETERA CHEFMAN</t>
  </si>
  <si>
    <t>GRUPO CONTINENTE INTERNACIONAL</t>
  </si>
  <si>
    <t>CAR001</t>
  </si>
  <si>
    <t>Cargador De Baterias Geminis 1 Carga Lenta</t>
  </si>
  <si>
    <t xml:space="preserve">  2.318,21 </t>
  </si>
  <si>
    <t>152064588</t>
  </si>
  <si>
    <t>SERVICIOS COMERCIALES AMAZON MEXICO</t>
  </si>
  <si>
    <t>CAMICH-LERMA</t>
  </si>
  <si>
    <t>DRN001</t>
  </si>
  <si>
    <t>DJI Mini 4K dron con cámara 4K UHD Menos de 249 g estabilización en 3 ejes transmisión de vídeo a 10 km regreso automático resistencia al viento 1 batería para un tiempo máx. de vuelo de 31 min vuelo inteligente *</t>
  </si>
  <si>
    <t>OBRA TZITZIO</t>
  </si>
  <si>
    <t>156992636</t>
  </si>
  <si>
    <t>DRN002</t>
  </si>
  <si>
    <t>Pack DJI Mini 4K Vuela Más dron con cámara 4K UHD Menos 249 g estabilización en 3 ejes transmisión vídeo a 10 km regreso automático 3 baterías para un tiempo máx vuelo 93 min QuickShots *</t>
  </si>
  <si>
    <t>SEGMENTO 4</t>
  </si>
  <si>
    <t>DRN003</t>
  </si>
  <si>
    <t>DJI mini 4K dron ultra light 249g</t>
  </si>
  <si>
    <t>DSK001</t>
  </si>
  <si>
    <t>COMPUTADOR DE ESCRITORIO GHR DESKTOP-UC41406 Interl R Core TM i5 -2310 CPU 290 Ghz 8 gb RAM INSTALADA</t>
  </si>
  <si>
    <t>F6EF4628-4007-4D4B-BA8E-213B30C66076 / 00330-80000-00000-AA945 Windos 10Pro</t>
  </si>
  <si>
    <t>TECLADO HP / MOUSE LOGITEC</t>
  </si>
  <si>
    <t>DSK002</t>
  </si>
  <si>
    <t>TRUE BASIC - INTEL R CORE TM I5-4440 CPU 3.10 Ghz 3.10 GHz</t>
  </si>
  <si>
    <t>44039CE3-464E-4AC8-8BE0-1E43E3454B6F</t>
  </si>
  <si>
    <t>TECLADO GHIA / MOUSE 2.4g wireles</t>
  </si>
  <si>
    <t>DSK003</t>
  </si>
  <si>
    <t>COMPUTADOR DE ESCRITORIO ELITEDESK HP INTEL R CORE TM i5-7500 CPU 3.40 Ghz 3.41 GHz</t>
  </si>
  <si>
    <t>58E9322B-3E6B-4142-A86D-E70E3A065885</t>
  </si>
  <si>
    <t>TECLADO DELL / MOUSE HP</t>
  </si>
  <si>
    <t>DSK004</t>
  </si>
  <si>
    <t xml:space="preserve">COMPUTADOR DE ESCRITORIO HP - INTEL R CORE TM i5-8500 CPU 3.00 Ghz 16. GB </t>
  </si>
  <si>
    <t>5BE9322B-3E6B-4142-A86D-E70E3A065885</t>
  </si>
  <si>
    <t>JAIME GARCIA LOBATO</t>
  </si>
  <si>
    <t>INGENIEROS PLANTA BAJA</t>
  </si>
  <si>
    <t>DSK005</t>
  </si>
  <si>
    <t>COMPUTADOR DE ESCRITORIO HP  - INTEL R CORE TM i7-6700 CPU 3.40 Ghz 3.40 GHz</t>
  </si>
  <si>
    <t>42B58A31-05ED-4697-B020-864ED30A31ED / 00330-51577-78511-AAOEM</t>
  </si>
  <si>
    <t>ARTEMIO</t>
  </si>
  <si>
    <t>DSK006</t>
  </si>
  <si>
    <t>THINKCENTRE VPRO Intel ® Core i7-14700t 1.30 GHz</t>
  </si>
  <si>
    <t>EDA58247-35B2-4441-8B0A-676AACEDE53B / 00342-21344-82541-AAOEM</t>
  </si>
  <si>
    <t>TECLADO DELL KB212-B / MOUSE WIRELES 2.4G</t>
  </si>
  <si>
    <t>DSK007</t>
  </si>
  <si>
    <t>COMPUTADORA DE ESCRITORIO ASUS TRUEBASIX - INTEL R CORE TM i7-4790 CPU 3.60 Ghz 3.60 GHz</t>
  </si>
  <si>
    <t>44C86434-D256-4E49-B1E4-BB0155F57BD7</t>
  </si>
  <si>
    <t>EFRAIN MORALES GUTIERREZ</t>
  </si>
  <si>
    <t>TECLADO / MOUSE</t>
  </si>
  <si>
    <t>DSK008</t>
  </si>
  <si>
    <t>COMPUTADOR DE ESCRITORIO ASUS TRUEBASIX - INTEL R CORE TM i5-4440 CPU 3.10 Ghz 3.10 GHz</t>
  </si>
  <si>
    <t>03EE969D-2D7F-45E1-9891-C1082BD3F47B / 00330-80000-00000-AA662</t>
  </si>
  <si>
    <t>YAMILETH</t>
  </si>
  <si>
    <t>AUXILIAR DE ADMINISTRACIÓN PLANTA BAJA</t>
  </si>
  <si>
    <t>DSK009</t>
  </si>
  <si>
    <t>COMPUTADOR DE ESCRITORIO ELITEDESK HP - DESKTOP-EUERU2B Intel Core i5 7500 CPU 3.40 GHz 3.41 GHz 16.0 BG Windows 10Pro</t>
  </si>
  <si>
    <t>E5E18BCC-2286-44D1-9C3C-70ED232676AC / 00330-51765-28221-AAOEM</t>
  </si>
  <si>
    <t>CESAR BRACAMONTE</t>
  </si>
  <si>
    <t>CABLE DE CORRIENTE COMPUTADOR</t>
  </si>
  <si>
    <t>DSK010</t>
  </si>
  <si>
    <t>COMPUTADOR DE ESCRITORIO ACTECK -   13th GEN INTEL R CORE TM i7-13700 CPU 2.10 Ghz 32.0 GB</t>
  </si>
  <si>
    <t>4425A072-36CA-4060-B18B-000079FEE583</t>
  </si>
  <si>
    <t>INDRA RODRIGUEZ GARCIA</t>
  </si>
  <si>
    <t>TECLADO EASYLINE / MOUSE LOGITECH</t>
  </si>
  <si>
    <t>DSK011</t>
  </si>
  <si>
    <t>EQUIPO DE ESCRITORIO HP Z240 TOWER WORKSTATION INTEL i7-6700 3,4 GHz</t>
  </si>
  <si>
    <t>42B58A31-05ED-4697-B020-864ED30A31ED / 00330-50550-68258-AAOEM</t>
  </si>
  <si>
    <t>FERNANDO</t>
  </si>
  <si>
    <t>MOUSE LOGITEC</t>
  </si>
  <si>
    <t>DSK012</t>
  </si>
  <si>
    <t>EQUIPO DE ESCRITORIO HP ELITEDESK I5-7500 3,4 GHz</t>
  </si>
  <si>
    <t>DSK013</t>
  </si>
  <si>
    <t>COMPUTADOR DE ESCRITORIO HP - ELITEDESK DESTOP-ILDML4P Intel Core i5-8500 CPU 3.00 GHz 3.00 GHz 16.0 Gb SERIAL NRO. MXL9132YCF</t>
  </si>
  <si>
    <t xml:space="preserve">OCBFCFD0-569A-4CBF-A405-8B03A97AF811  / 00331-10000-00001-AA701 / Window 10 Pro 22H2 </t>
  </si>
  <si>
    <t>ALEJANDRO</t>
  </si>
  <si>
    <t>AUXILIAR DE ADMINISTRACIÓN</t>
  </si>
  <si>
    <t>DSK014</t>
  </si>
  <si>
    <t>COMPUTADORA DE ESCRITORIO - LENOVO THINKCENTRE KMINOS 13TH GEN INTEL CORE i7 -13700T 1.4 GHz 32. GB 31.6 GB</t>
  </si>
  <si>
    <t>469E2967-B6D4-4788-924E-4A725178CF9A / 0035561818-90167-AAOEM</t>
  </si>
  <si>
    <t>DSK015</t>
  </si>
  <si>
    <t>COMPUTADOR DE ESCRITORIO HP - ELITEDESK i5 vPRO 7GEN</t>
  </si>
  <si>
    <t>RAUL</t>
  </si>
  <si>
    <t>DSK017</t>
  </si>
  <si>
    <t>THINKCENTRE VPRO DESKTOP-6KBKLFS Intel Core i7-14700t 1.30 GHz 16 gb</t>
  </si>
  <si>
    <t>EDA58247-35B2-4441-8BOA-676AACEDE53B / 00342-21344-82540-AAOEM WINDOWS 11 HOME 24H2</t>
  </si>
  <si>
    <t>ALAN FRIAS</t>
  </si>
  <si>
    <t>TECLADO QUARONI / MOUSE QUARONI</t>
  </si>
  <si>
    <t>DSK018</t>
  </si>
  <si>
    <t>COMPUTADOR DE ESCRITORIO HP DESKTOP-32DDBI9 Intel Core i7-4790 CPU 3.600 GHZ 3.60 GHZ 16 GB</t>
  </si>
  <si>
    <t>4C39ACD1-FFF4-4D03-B98D-B45382561E37 / 00331-100000-00001-AA999 WINDROS 10 PRO 22H2</t>
  </si>
  <si>
    <t>SERVIDOR DE CONTABILIDAD</t>
  </si>
  <si>
    <t>TECLADO Y MOUSE</t>
  </si>
  <si>
    <t>DSK019</t>
  </si>
  <si>
    <t>COMPUTADOR DE ESCRITORIO LENOVO I3 THINKCENTRE DESKTOP-BH4IVDQ Intel Core i3-6100t CPU3.20 GHz 3.19GHz 8 GB</t>
  </si>
  <si>
    <t>7781649F-672E-45E5-99C1-42599C973269 / 00325-81332-54685-AAOEM</t>
  </si>
  <si>
    <t>CARGADOR LENOVO CODIGO 8SSA10J20135D1SG69P09MD</t>
  </si>
  <si>
    <t>LENOVO MEXICO</t>
  </si>
  <si>
    <t>DSK020</t>
  </si>
  <si>
    <t>COMPUTADOR DE ESCRITORIO LENOVO  THINKCENTRE AMD RYZEN 7 PRO 8700GE w/RADEON 780M Grapichs 3,65 GHZ 16, GB</t>
  </si>
  <si>
    <t>EA2954DA-62B8-4BAF-ACEF-BDD39CE58E4F / 00342-22458-12315-AAOEM WINDOWS 11 Home 24H2</t>
  </si>
  <si>
    <t>ADRIANA GONZALEZ</t>
  </si>
  <si>
    <t>CARGADOR LENOVO CODIGO 8SSA11B48990D2SG4ZS3089 / teclado logitech (nuevo) / mouse 2.4 WIRELESS MOUSE</t>
  </si>
  <si>
    <t>DSK021</t>
  </si>
  <si>
    <t>COMPUTADOR DE ESCRITORIO DELL PRECISION 3431 INTEL</t>
  </si>
  <si>
    <t>DSK022</t>
  </si>
  <si>
    <t>COMPUTADOR DELL OPTIPLEX 7070 INTEL I5 VPRO 9TH GEN</t>
  </si>
  <si>
    <t>DANTE GARCIA</t>
  </si>
  <si>
    <t>TECLADO, MOUSE Y CONECTOR ELÉCTRICO</t>
  </si>
  <si>
    <t>DSK023</t>
  </si>
  <si>
    <t>SILVIA MATA</t>
  </si>
  <si>
    <t>DSK024</t>
  </si>
  <si>
    <t>COMPUTADOR HP Z240 TOWER WORKSTATIION INTEL i7-6700 3,4 GHz</t>
  </si>
  <si>
    <t>B66DAECA-E092-409D-BA01-B140C6862BB1</t>
  </si>
  <si>
    <t>JOSE EDUARDO GORDILLO</t>
  </si>
  <si>
    <t>DSK025</t>
  </si>
  <si>
    <t>COMPUTADOR OPTIPLEX DELL 7050 K3E0Q2B</t>
  </si>
  <si>
    <t>F5BFE4C2-E354-46FF-BA4E-7367D8419F24</t>
  </si>
  <si>
    <t>VIDALES</t>
  </si>
  <si>
    <t>JEFE DE INGENIEROS PLANTA BAJA</t>
  </si>
  <si>
    <t>ENF001</t>
  </si>
  <si>
    <t>ENFRIADOR DE AGUA MARCA IMBERA</t>
  </si>
  <si>
    <t>NAVEGACION Y RASTREO</t>
  </si>
  <si>
    <t>GPS001</t>
  </si>
  <si>
    <t>GPSMAP MODELO 65S - MARCA GARMIN</t>
  </si>
  <si>
    <t>EN OFICINA</t>
  </si>
  <si>
    <t>JAIR LOS ENTREGO EL 08/4/2025</t>
  </si>
  <si>
    <t>GPS002</t>
  </si>
  <si>
    <t>GPS003</t>
  </si>
  <si>
    <t>GPS004</t>
  </si>
  <si>
    <t>GPSMAP MODELO 65S - MARCA GARMIN MULTIBAND</t>
  </si>
  <si>
    <t>GPS005</t>
  </si>
  <si>
    <t>IMP001</t>
  </si>
  <si>
    <t>Impresora Multifuncional BROTHER LW25400</t>
  </si>
  <si>
    <t>IMP002</t>
  </si>
  <si>
    <t>IMPRESORA EPSON MODELO L300</t>
  </si>
  <si>
    <t>OFICINA DE INGENIEROS</t>
  </si>
  <si>
    <t>IMP003</t>
  </si>
  <si>
    <t>IMPRESORA EPSON MODELO L5590</t>
  </si>
  <si>
    <t>IMP004</t>
  </si>
  <si>
    <t>RICARDO SAUCEDO</t>
  </si>
  <si>
    <t>TZITZIO</t>
  </si>
  <si>
    <t>IMP005</t>
  </si>
  <si>
    <t>IMPRESORA FOTOCOPIADORA AFICIO MP 5000 RICOH</t>
  </si>
  <si>
    <t>BODEGA MAQUINAS</t>
  </si>
  <si>
    <t>IMP006</t>
  </si>
  <si>
    <t>IMP007</t>
  </si>
  <si>
    <t>IMPRESORA HP LASER JET M1132 MPF</t>
  </si>
  <si>
    <t>OFICINA VIDALES</t>
  </si>
  <si>
    <t>IMP008</t>
  </si>
  <si>
    <t>IMPRESORA EPSON L300 PLANTA BAJA 2</t>
  </si>
  <si>
    <t>IMP009</t>
  </si>
  <si>
    <t>EPSON L5590 PLANTA BAJA 2</t>
  </si>
  <si>
    <t>la</t>
  </si>
  <si>
    <t>IMPRESORA FOTOCOPIADORA SHARP MX5070 PLANTA BAJA 1</t>
  </si>
  <si>
    <t>IMP011</t>
  </si>
  <si>
    <t>IMPRESORA HP DESIGNJET T120 PLANTA BAJA 1</t>
  </si>
  <si>
    <t>IMP012</t>
  </si>
  <si>
    <t>IMPRESORA RICOH AFICIO MP161</t>
  </si>
  <si>
    <t>IMP013</t>
  </si>
  <si>
    <t>HANDHELD INKJET PRINTER (IMPRESORA MANUAL)</t>
  </si>
  <si>
    <t>15491</t>
  </si>
  <si>
    <t>VERONICA LOBATO SANCHEZ</t>
  </si>
  <si>
    <t>IMP014</t>
  </si>
  <si>
    <t>MULTIFUNCIONAL SHARP PARA COLOR MX5070V</t>
  </si>
  <si>
    <t>USO GENERAL PLANTA ALTA</t>
  </si>
  <si>
    <t>IMP015</t>
  </si>
  <si>
    <t>IMPRESORA BROTHER MFC-L310CW</t>
  </si>
  <si>
    <t>IMP016</t>
  </si>
  <si>
    <t>IMPRESORA HP OFFICEJET 200 MOBILE PRINTER</t>
  </si>
  <si>
    <t>LAP001</t>
  </si>
  <si>
    <t>LAPTOP DELL 12 th Gen Intel (R) Core ™ i3-1215U 16. GB</t>
  </si>
  <si>
    <t>E9D3F10A-3D4A-4D89-B38E-9B8FDC7E65C8</t>
  </si>
  <si>
    <t>DANIELA ANDREA ARREOLA MENDOZA</t>
  </si>
  <si>
    <t>MOUSE DELL</t>
  </si>
  <si>
    <t>LAP002</t>
  </si>
  <si>
    <t>LAPTOP - LENOVO DESKTOP-Q2OV32J - Intel Core ™ i5 10310U CPU 1.70 GHz 2.21 GHz 16 GB</t>
  </si>
  <si>
    <t>B67EF6A2F8A74A7F87CCA6FA7ACFB6D3</t>
  </si>
  <si>
    <t>NETZALHUALCOTL FRANCISCO</t>
  </si>
  <si>
    <t>AUXILIAR JUAN EDUARDO</t>
  </si>
  <si>
    <t>LAP003</t>
  </si>
  <si>
    <t>LAPTOP - THINKPAD NEGRA DESKTOP - GBNMR53 11th Gen Intel Core ™ i7 1165g7 2.80 GHz 2.80 GHz</t>
  </si>
  <si>
    <t>5C6645AE-6303-46B5-8A79-B8A47CEEFF6F</t>
  </si>
  <si>
    <t>LAP004</t>
  </si>
  <si>
    <t>LAPTOP - 11TH GEN Intel Core i7 - 1165g7 2.8 GHz 2.80 GHz</t>
  </si>
  <si>
    <t>1D7F5E72-8A9F-41C0-BD4E-A155425B1F59</t>
  </si>
  <si>
    <t>CARGADOR DELL 130.0W</t>
  </si>
  <si>
    <t>LAP005</t>
  </si>
  <si>
    <t>DELL Intel Core ™ i7 6700 CPU 2.80 GHz 2.90 GHz</t>
  </si>
  <si>
    <t>88F9BD99-4D07-4DE5-AE38-BD0F11108983</t>
  </si>
  <si>
    <t>ARQ. ALBERTO SOTO</t>
  </si>
  <si>
    <t>SE LE ENTREGO EL 12 AGOSTO - NUEVA</t>
  </si>
  <si>
    <t>LAP006</t>
  </si>
  <si>
    <t>LAPTOP  DELL NEGRA LATITUDE 7389</t>
  </si>
  <si>
    <t>09B56A21-730C-4D6F-AF0A-8DF9F57CE660 / 00330-50107-19052-AAOEM</t>
  </si>
  <si>
    <t>CARGADOR AC ADAPTERM56421DA6513</t>
  </si>
  <si>
    <t>LAP007</t>
  </si>
  <si>
    <t>LINKPAD NEGRA</t>
  </si>
  <si>
    <t>LAP008</t>
  </si>
  <si>
    <t>Dell Latitude 5580 Core i7 7ma 16RAM/480SSD CARGADOR</t>
  </si>
  <si>
    <t>ARQ. PEPE</t>
  </si>
  <si>
    <t>LAP009</t>
  </si>
  <si>
    <t>THINKPAD NEGRA</t>
  </si>
  <si>
    <t>CONTABILIDAD</t>
  </si>
  <si>
    <t>LAP00X</t>
  </si>
  <si>
    <t>sin información del modelo</t>
  </si>
  <si>
    <t>GERARDO ALVARO - ROBARON CON LA CAMIONETA</t>
  </si>
  <si>
    <t>LAP010</t>
  </si>
  <si>
    <t>LAPTOP DELL NEGRA INTEL LATITUDE 5400</t>
  </si>
  <si>
    <t>D6C04505-2C4C-4BF2-A5B5-DB76621FFB38</t>
  </si>
  <si>
    <t>LAP011</t>
  </si>
  <si>
    <t>LAPTOP LENOVO RYZEN RADEON SERIE 7 (COLOR ARENA) NUEVA LAPTO-073N8I38 AMD Ryzen 7 5700 U With Radeon Graphics 1.80 GHz 16 GG</t>
  </si>
  <si>
    <t>37C55A80-9151-48768195-C97148D955B5</t>
  </si>
  <si>
    <t>BRUNO FIGUEROA</t>
  </si>
  <si>
    <t>CARGADOR AC ADAPTER 8SGX21J75538L1CZ</t>
  </si>
  <si>
    <t>LAP012</t>
  </si>
  <si>
    <t>LAPTOP MACK BOOK PRO</t>
  </si>
  <si>
    <t>LAP013</t>
  </si>
  <si>
    <r>
      <rPr>
        <sz val="12"/>
        <color theme="1"/>
        <rFont val="Montserrat"/>
      </rPr>
      <t xml:space="preserve">LAPTOP- 11th INTEL R CORE TM i7-1165G7 CPU 2.80 Ghz 2.80 GHz </t>
    </r>
    <r>
      <rPr>
        <sz val="12"/>
        <color rgb="FFED0000"/>
        <rFont val="Montserrat"/>
      </rPr>
      <t>(DESCOMPUESTA)</t>
    </r>
  </si>
  <si>
    <t>ADMINISTRACIÓN</t>
  </si>
  <si>
    <t>LAP014</t>
  </si>
  <si>
    <t>FALTA INFORMACION DE LA LAPTOP</t>
  </si>
  <si>
    <t>NO DISPONIBLE</t>
  </si>
  <si>
    <t>125803</t>
  </si>
  <si>
    <t>SISTEMAS EMPRESARIALES DABO</t>
  </si>
  <si>
    <t>LAP015</t>
  </si>
  <si>
    <t>Adaptador Ugreen 90568 7 en 1 USB C a 2USB 3.0 HDMI RJ45 SD-TF PD * MacBook Pro 14&amp;quot; MW2U3E/A Chip M4 CPU10 GPU10 16GB 512GB Negro Espacial *</t>
  </si>
  <si>
    <t>LAP016</t>
  </si>
  <si>
    <t>LAPTOP LATITUDE 5330 DELL PANTALLA 13 " EX: 4123906455  12th Gen i7-1265U 32 GB</t>
  </si>
  <si>
    <t>07747BAE-FE3F-4082-93F2-0C5CE2F8EC51 / 00355-62875-11172-AAOEM</t>
  </si>
  <si>
    <t>LUIS MIGUEL</t>
  </si>
  <si>
    <t>CARGADOR DP/NDV2T17 65,0 W AC</t>
  </si>
  <si>
    <t>LAP017</t>
  </si>
  <si>
    <t>LAPTOP LATITUDE 5330 DELL PANTALLA 13 " EX 16954803863 12th Gen i7-1265U 32 GB</t>
  </si>
  <si>
    <t xml:space="preserve">C6A65797-6F3B-4C10-BBC2-3523FC02A2D4 / 00355-62875-02639-AAOEM </t>
  </si>
  <si>
    <t>CAROLINA MONSE VARGAS</t>
  </si>
  <si>
    <t>EN OBRA</t>
  </si>
  <si>
    <t>LAP018</t>
  </si>
  <si>
    <t>LAPTOP LATITUDE 5330 DELL PANTALLA 13 " EX 21538165143  12th Gen i7-1265U 32 GB</t>
  </si>
  <si>
    <t>0816055B-6617-439F-B4FB-B7996656D73E / 00355-62875-02647-AAOEM</t>
  </si>
  <si>
    <t>ERASMO YSAGUIRRE LOPEZ</t>
  </si>
  <si>
    <t>LAP019</t>
  </si>
  <si>
    <t>LAPTOP LATITUDE 7400 DELL 1MCJ3QL  Intel core i7 -8665u 1,90 ghz 2,11 Ghz 16 GB CON LECTOR DE HUELLA WINDOWS 11 Pro 23h2</t>
  </si>
  <si>
    <t>4713482D-C4AC-432C-B67F-76A9E7D7C31D / 00330-52861-55227-AAOEM</t>
  </si>
  <si>
    <t>CARGADOR DELL 19,5 V 3,34A</t>
  </si>
  <si>
    <t>LAP020</t>
  </si>
  <si>
    <t>LAPTOP LATITUDE 7400 DELL KQV6O0D Intel Core i7-8665u CPU 1,90 Ghz 2,11 Ghz 16, GB Windows 11 Pro 24h2</t>
  </si>
  <si>
    <t>CE6DBBF6-5698-4F72-B96B-7A92D4F79ADA / 00330-52861-44771-AAOEM</t>
  </si>
  <si>
    <t>LAP021</t>
  </si>
  <si>
    <t>LAPTOP LATITUDE 3320 DELL DESKTOP-JT1V71C</t>
  </si>
  <si>
    <t>4A1B6A1FF-F8DF-4395-BAF7-A8C42B1A69FA</t>
  </si>
  <si>
    <t>MES001</t>
  </si>
  <si>
    <t>MESA REDONDA</t>
  </si>
  <si>
    <t>SALA DE JUNTAS PLANTA BAJA</t>
  </si>
  <si>
    <t>MES002</t>
  </si>
  <si>
    <t>MESA RECTANGULAR</t>
  </si>
  <si>
    <t>JUAN PADILLA</t>
  </si>
  <si>
    <t>MES003</t>
  </si>
  <si>
    <t>MESA REDONDA COMEDOR</t>
  </si>
  <si>
    <t>MES004</t>
  </si>
  <si>
    <t>MESA DE PLÁSTICO PLEGABLE NEGRA</t>
  </si>
  <si>
    <t>MES005</t>
  </si>
  <si>
    <t>MESA DE MADERA PLEGABLE BLANCA PEQUEÑA</t>
  </si>
  <si>
    <t>MES006</t>
  </si>
  <si>
    <t>MESA DE MADERA NEGRA GRANDE SALA DE JUNTAS</t>
  </si>
  <si>
    <t>MIC001</t>
  </si>
  <si>
    <t>MICROONDAS MARCA ECO GRIS</t>
  </si>
  <si>
    <t>MIC002</t>
  </si>
  <si>
    <t>MICROONDAS MARCA LG BLANCO</t>
  </si>
  <si>
    <t>MIC003</t>
  </si>
  <si>
    <t xml:space="preserve">MICROONDAS MARCA MIDEA </t>
  </si>
  <si>
    <t>MMDK14S2MB</t>
  </si>
  <si>
    <t>MON001</t>
  </si>
  <si>
    <t>MONITOR THINKVISION  22" (57cm) BASE DE VIDRIO CONECTOR DISPLAY PORT</t>
  </si>
  <si>
    <t>CARGADOR DE ALIMENTACION UNIVERSAR Y CABLE  DISPLAY PORT</t>
  </si>
  <si>
    <t>MON002</t>
  </si>
  <si>
    <t>MONITOR SAMSUNG</t>
  </si>
  <si>
    <t>MON003</t>
  </si>
  <si>
    <t>MONITOR VIEWSONYC VG2427 CONECTOR VGA</t>
  </si>
  <si>
    <t>AUXILIAR ADMINISTRACION PLANTA BAJA</t>
  </si>
  <si>
    <t>MON004</t>
  </si>
  <si>
    <t>MONITOR HP MARCO NEGRO</t>
  </si>
  <si>
    <t>MON005</t>
  </si>
  <si>
    <t>MONITOR HP MARCO GRIS</t>
  </si>
  <si>
    <t>MON006</t>
  </si>
  <si>
    <t>MONITOR HP ELITE DISPLAY E241i BASE EN VIDRIO CUADRADA</t>
  </si>
  <si>
    <t>MON007</t>
  </si>
  <si>
    <t>MONITOR HP ELITE DISPLAY E24</t>
  </si>
  <si>
    <t>MON008</t>
  </si>
  <si>
    <t>MONITOR SAMSUNG S22E310</t>
  </si>
  <si>
    <t>MODELO S22E310HY / MODEL CODE: LS22E310HY/ZX VERSION BP02</t>
  </si>
  <si>
    <t>MON009</t>
  </si>
  <si>
    <t>FERNANDO GONZALEZ</t>
  </si>
  <si>
    <t>MON010</t>
  </si>
  <si>
    <t>MONITOR Z24I</t>
  </si>
  <si>
    <t>TECLADO PERFECT CHOISE / MOUSE HP</t>
  </si>
  <si>
    <t>MON011</t>
  </si>
  <si>
    <t>MONITOR ACTECK</t>
  </si>
  <si>
    <t>MON012</t>
  </si>
  <si>
    <t>MONITOR PROSISTEMA CURVO 32"</t>
  </si>
  <si>
    <t>MON013</t>
  </si>
  <si>
    <t>MONITOR MARCA VEDD 24" CPA01</t>
  </si>
  <si>
    <t>MON014</t>
  </si>
  <si>
    <t>MONITOR MARCA FYHXELE CURVO 32"</t>
  </si>
  <si>
    <t>MON015</t>
  </si>
  <si>
    <t>MONITOR HP COMPAQ la 2405X</t>
  </si>
  <si>
    <t>MON016</t>
  </si>
  <si>
    <t>MONITOR MARCA 10C COLOR CREMA</t>
  </si>
  <si>
    <t>MON017</t>
  </si>
  <si>
    <t>MONITOR HP PRO DISPLAY P221</t>
  </si>
  <si>
    <t>MON018</t>
  </si>
  <si>
    <t>MONITOR HP ELITE DISPLAYE222 27"</t>
  </si>
  <si>
    <t>MON019</t>
  </si>
  <si>
    <t>MONITOR HP ELITE DISPLAY E222 -  22" (57 cm) BASE EN VIDRIO LIT122</t>
  </si>
  <si>
    <t>MON020</t>
  </si>
  <si>
    <t>MONITOR CURVO LED IOTWE 32 PULGADAS BASE DE METAL EN V</t>
  </si>
  <si>
    <t>CABLE HDMI Y CABLE DE CORRIENTE</t>
  </si>
  <si>
    <t>MON021</t>
  </si>
  <si>
    <t>MONITOR 32" LED IOTWE OLED NEGRO</t>
  </si>
  <si>
    <t>MON022</t>
  </si>
  <si>
    <t>MONITOR VEDD NEGRO 23" (58 CM) BASE EN V METALICA CONECTOR HDMI</t>
  </si>
  <si>
    <t>CARGADOR SW-36W</t>
  </si>
  <si>
    <t>MON023</t>
  </si>
  <si>
    <t>CARGADO Y CABLE HDMI</t>
  </si>
  <si>
    <t>MON024</t>
  </si>
  <si>
    <t>MON025</t>
  </si>
  <si>
    <t>MON026</t>
  </si>
  <si>
    <t>MONITOR THINKVISION  27" LENOVO BASE DE VIDRIO</t>
  </si>
  <si>
    <t>BASE DE VIDRIO</t>
  </si>
  <si>
    <t>MON027</t>
  </si>
  <si>
    <t>MONITOR THINKVISION  27" P27H-20  LENOVO BASE DE VIDRIO</t>
  </si>
  <si>
    <t>JEFE DE INGENIEROS</t>
  </si>
  <si>
    <t>NEV001</t>
  </si>
  <si>
    <t>NEVERA LG 315 LT</t>
  </si>
  <si>
    <t>NEV002</t>
  </si>
  <si>
    <t xml:space="preserve">NEVERA MINIBAR </t>
  </si>
  <si>
    <t>NEV003</t>
  </si>
  <si>
    <t>NEVERA 366 L MARCA MIDEA</t>
  </si>
  <si>
    <t>COCINA PLANTA BAJA</t>
  </si>
  <si>
    <t>NIV001</t>
  </si>
  <si>
    <t>NIVEL FIJO MARCA LEICA MODELO NA324</t>
  </si>
  <si>
    <t>BODEGA DE INGENIEROS PLANTA BAJA</t>
  </si>
  <si>
    <t>NIV002</t>
  </si>
  <si>
    <t>LUIS - EL ZARCO</t>
  </si>
  <si>
    <t>PAP001</t>
  </si>
  <si>
    <t>PAPELERA</t>
  </si>
  <si>
    <t>SSD001</t>
  </si>
  <si>
    <t>DISCO DURO PORTATIL</t>
  </si>
  <si>
    <t>CON ESTUCHE</t>
  </si>
  <si>
    <t>SSD002</t>
  </si>
  <si>
    <t>SSD003</t>
  </si>
  <si>
    <t>SSD004</t>
  </si>
  <si>
    <t>PRI001</t>
  </si>
  <si>
    <t>PRISMAS EN BOLSO AMARILLO</t>
  </si>
  <si>
    <t>EN OBRA TOCUMO</t>
  </si>
  <si>
    <t>JAIR FIRMO HOJA DE INFORMACIÓN DONDE ESTÁN</t>
  </si>
  <si>
    <t>PRI002</t>
  </si>
  <si>
    <t>PRI003</t>
  </si>
  <si>
    <t>PRISMAS EN BOLSO ROJO</t>
  </si>
  <si>
    <t>RAD001</t>
  </si>
  <si>
    <t>RADIOS BAOFENG BF-888H 2  UNIDADES</t>
  </si>
  <si>
    <t>CARGADORES</t>
  </si>
  <si>
    <t>RAD002</t>
  </si>
  <si>
    <t>RAD003</t>
  </si>
  <si>
    <t>RAD004</t>
  </si>
  <si>
    <t>OCTAVIO VIDALES</t>
  </si>
  <si>
    <t>RAD005</t>
  </si>
  <si>
    <t>RAD006</t>
  </si>
  <si>
    <t>RADIOS BAOFENG BF-888S 2  UNIDADES</t>
  </si>
  <si>
    <t>RAD007</t>
  </si>
  <si>
    <t>RAD008</t>
  </si>
  <si>
    <t>DIANA EN RESGUARDO</t>
  </si>
  <si>
    <t>RAD009</t>
  </si>
  <si>
    <t>RAD010</t>
  </si>
  <si>
    <t>RAD011</t>
  </si>
  <si>
    <t>RAD012</t>
  </si>
  <si>
    <t>RAD013</t>
  </si>
  <si>
    <t>RAD014</t>
  </si>
  <si>
    <t>RAD015</t>
  </si>
  <si>
    <t>JANUTDCH</t>
  </si>
  <si>
    <t>Radios Baofeng Walkie Talkies Bf-888s Kit 2 Pc Manos Libres</t>
  </si>
  <si>
    <t>NUEVA WAL MART DE MEXICO</t>
  </si>
  <si>
    <t>RADIOS T5BLK</t>
  </si>
  <si>
    <t xml:space="preserve">  1.762,91 </t>
  </si>
  <si>
    <t>SIL001</t>
  </si>
  <si>
    <t>SILLA NEGRO CON BLANCO</t>
  </si>
  <si>
    <t>SIL002</t>
  </si>
  <si>
    <t>SIL003</t>
  </si>
  <si>
    <t>SIL004</t>
  </si>
  <si>
    <t>SILLA GRIS CON BLANCO</t>
  </si>
  <si>
    <t>CITLALY</t>
  </si>
  <si>
    <t>SIL005</t>
  </si>
  <si>
    <t>SILLA GRIS CON RUEDAS</t>
  </si>
  <si>
    <t>SIL006</t>
  </si>
  <si>
    <t>SILLA GRIS CON BLANCO CON RUEDAS</t>
  </si>
  <si>
    <t>SIL007</t>
  </si>
  <si>
    <t xml:space="preserve">CITLALY RAMIREZ </t>
  </si>
  <si>
    <t>SIL008</t>
  </si>
  <si>
    <t>SILLA NEGRA CON RUEDAS</t>
  </si>
  <si>
    <t>SIL009</t>
  </si>
  <si>
    <t>SIL010</t>
  </si>
  <si>
    <t>SIL011</t>
  </si>
  <si>
    <t>SIL012</t>
  </si>
  <si>
    <t>SIL013</t>
  </si>
  <si>
    <t>SIL014</t>
  </si>
  <si>
    <t>SIL015</t>
  </si>
  <si>
    <t>SIL016</t>
  </si>
  <si>
    <t>SIL017</t>
  </si>
  <si>
    <t>SIL018</t>
  </si>
  <si>
    <t>BANCADA 3 SILLAS JUNTAS  SIN RUEDAS</t>
  </si>
  <si>
    <t>SIL019</t>
  </si>
  <si>
    <t>SIL020</t>
  </si>
  <si>
    <t>SIL021</t>
  </si>
  <si>
    <t>SIL022</t>
  </si>
  <si>
    <t>SIL023</t>
  </si>
  <si>
    <t>SIL024</t>
  </si>
  <si>
    <t>SILLA NEGRA FIJA</t>
  </si>
  <si>
    <t>SIL025</t>
  </si>
  <si>
    <t>SIL026</t>
  </si>
  <si>
    <t>SIL027</t>
  </si>
  <si>
    <t>SIL028</t>
  </si>
  <si>
    <t>SILLA NEGRA ACOLCHADA CON RUEDAS</t>
  </si>
  <si>
    <t>ESTIMACIONES</t>
  </si>
  <si>
    <t>SIL029</t>
  </si>
  <si>
    <t>SIL030</t>
  </si>
  <si>
    <t>SILLA NEGRA ACOLCHADA</t>
  </si>
  <si>
    <t>SIL031</t>
  </si>
  <si>
    <t>SIL032</t>
  </si>
  <si>
    <t>SILLA NEGRA CON BLANCO CON RUEDAS</t>
  </si>
  <si>
    <t>SIL033</t>
  </si>
  <si>
    <t>SILLA GRIS FIJA</t>
  </si>
  <si>
    <t>INGENIEROS</t>
  </si>
  <si>
    <t>SIL034</t>
  </si>
  <si>
    <t>SIL035</t>
  </si>
  <si>
    <t>SIL036</t>
  </si>
  <si>
    <t>SIL037</t>
  </si>
  <si>
    <t>SIL038</t>
  </si>
  <si>
    <t>SIL039</t>
  </si>
  <si>
    <t>SILLA NEGRO CON BLANCO CON RUEDAS</t>
  </si>
  <si>
    <t>SIL040</t>
  </si>
  <si>
    <t>SILLA NEGRA CON RUEDAS ACOLCHADA</t>
  </si>
  <si>
    <t>JAIME</t>
  </si>
  <si>
    <t>SIL041</t>
  </si>
  <si>
    <t>SILLA NEGRA CON RUEDAS CON CABECERA</t>
  </si>
  <si>
    <t>INDRA RODRIGUEZ</t>
  </si>
  <si>
    <t>SIL042</t>
  </si>
  <si>
    <t>YAMILETH BARAJAS</t>
  </si>
  <si>
    <t>SIL043</t>
  </si>
  <si>
    <t>SILLA NEGRA ALTA CON RUEDAS</t>
  </si>
  <si>
    <t>SIL044</t>
  </si>
  <si>
    <t>SIL045</t>
  </si>
  <si>
    <t>SIL046</t>
  </si>
  <si>
    <t>SIL047</t>
  </si>
  <si>
    <t>SIL048</t>
  </si>
  <si>
    <t>MARIANA PÉREZ</t>
  </si>
  <si>
    <t>SIL049</t>
  </si>
  <si>
    <t>JHONY</t>
  </si>
  <si>
    <t>SIL050</t>
  </si>
  <si>
    <t>SIL051</t>
  </si>
  <si>
    <t>EDUARDO GORDILLO</t>
  </si>
  <si>
    <t>SIL052</t>
  </si>
  <si>
    <t>SIL053</t>
  </si>
  <si>
    <t>EFRAIN MORALES</t>
  </si>
  <si>
    <t>SIL054</t>
  </si>
  <si>
    <t xml:space="preserve">SILLA GRIS CON BLANCO CON RUEDAS </t>
  </si>
  <si>
    <t>OFICINA JUAN PADILLA VISITA 1</t>
  </si>
  <si>
    <t>SIL055</t>
  </si>
  <si>
    <t>OFICINA JUAN PADILLA VISITA 2</t>
  </si>
  <si>
    <t>SIL056</t>
  </si>
  <si>
    <t>SIL057</t>
  </si>
  <si>
    <t>GILDARDO PADILLA</t>
  </si>
  <si>
    <t>OFICINA GILDARDO PADILLA VISITA 1</t>
  </si>
  <si>
    <t>SIL058</t>
  </si>
  <si>
    <t>OFICINA GILDARDO PADILLA VISITA 2</t>
  </si>
  <si>
    <t>SIL059</t>
  </si>
  <si>
    <t>SILLA GRIS CON RUEDAS CON REPOSA CABEZA</t>
  </si>
  <si>
    <t>SIL060</t>
  </si>
  <si>
    <t>SIL061</t>
  </si>
  <si>
    <t>SIL062</t>
  </si>
  <si>
    <t>SIL063</t>
  </si>
  <si>
    <t>SIL064</t>
  </si>
  <si>
    <t>SIL065</t>
  </si>
  <si>
    <t>SIL066</t>
  </si>
  <si>
    <t>SIL067</t>
  </si>
  <si>
    <t>SIL068</t>
  </si>
  <si>
    <t>SIL069</t>
  </si>
  <si>
    <t>SIL070</t>
  </si>
  <si>
    <t>TABURETE  NEGRO ALTO</t>
  </si>
  <si>
    <t>SIL071</t>
  </si>
  <si>
    <t>SIL072</t>
  </si>
  <si>
    <t>SIL073</t>
  </si>
  <si>
    <t>SIL074</t>
  </si>
  <si>
    <t>SIL075</t>
  </si>
  <si>
    <t>RAÚL</t>
  </si>
  <si>
    <t>SIL076</t>
  </si>
  <si>
    <t>DANTE GARCÍA</t>
  </si>
  <si>
    <t>SIL077</t>
  </si>
  <si>
    <t>SIL078</t>
  </si>
  <si>
    <t>ANDREA ARREOLA</t>
  </si>
  <si>
    <t>SIL079</t>
  </si>
  <si>
    <t>SOF001</t>
  </si>
  <si>
    <t>SOFA GRIS DOS PUESTOS</t>
  </si>
  <si>
    <t>TEV001</t>
  </si>
  <si>
    <t>TELEVISOR SMART SHARP</t>
  </si>
  <si>
    <t>RIFADO</t>
  </si>
  <si>
    <t>SALA DE JUNTAS PLANTA ALTA - RIFADO - (YAMILET)</t>
  </si>
  <si>
    <t>TEV002</t>
  </si>
  <si>
    <t>TEV000002 - LG UHD 70UR87 AI THINQ HDR10 PRO 70 PULGADAS 177 CM</t>
  </si>
  <si>
    <t>TEV003</t>
  </si>
  <si>
    <t>LG 43UR7800PSB</t>
  </si>
  <si>
    <t>TEV004</t>
  </si>
  <si>
    <t>TOP001</t>
  </si>
  <si>
    <t>EQUIPO TOPOGRAFICO ESTACIÓN TOTAL SOKKIA iM 50 Serial: 1Z018297</t>
  </si>
  <si>
    <t>DANIEL TORRES</t>
  </si>
  <si>
    <t>EN CAMPO</t>
  </si>
  <si>
    <t>TOP002</t>
  </si>
  <si>
    <t>EQUIPO TOPOGRAFICO ESTACIÓN TOTAL KOLIDA CTS 632R10</t>
  </si>
  <si>
    <t>JAIME MENDOZA</t>
  </si>
  <si>
    <t>TOP003</t>
  </si>
  <si>
    <t>EQUIPO TOPOGRAFICO ESTACIÓN TOTAL TOPCON  TOPBASIC MODELO GM50 1Y 017925</t>
  </si>
  <si>
    <t>TOP004</t>
  </si>
  <si>
    <t>EQUIPO TOPOGRAFICO ESTACIÓN TOTAL BOSH</t>
  </si>
  <si>
    <t>EN CALIBRACION CON ECO TOPOGRAFICA</t>
  </si>
  <si>
    <t>TOP005</t>
  </si>
  <si>
    <t>EQUIPO TOPOGRAFICO ESTACIÓN TOTAL SOKKIA iM 50 SERIES 1N005815</t>
  </si>
  <si>
    <t>IVAN ROMERO</t>
  </si>
  <si>
    <t>TOP006</t>
  </si>
  <si>
    <t>EQUIPO TOPOGRAFICO ESTACIÓN TOTAL SOKKIA iM 50 SERIES 1N002206</t>
  </si>
  <si>
    <t>TOP007</t>
  </si>
  <si>
    <t>EQUIPO TOPOGRAFICO ESTACIÓN TOTAL SOKKIA CX-52  SERIAL TZ2185</t>
  </si>
  <si>
    <t>MYRIAM HERNANDEZ</t>
  </si>
  <si>
    <t>TRI000</t>
  </si>
  <si>
    <t>5 TRIPIES DE ALUMINIO - 2 TRIPIES DE METAL</t>
  </si>
  <si>
    <t>TOPOGRAFOS</t>
  </si>
  <si>
    <t>TRI001</t>
  </si>
  <si>
    <t>1 TRIPIE DE MADERA</t>
  </si>
  <si>
    <t>TRI002</t>
  </si>
  <si>
    <t>TRI003</t>
  </si>
  <si>
    <t>1 TRIPIE APEXSURVEY</t>
  </si>
  <si>
    <t>VEN001</t>
  </si>
  <si>
    <t>VENTILADOR DE PEDESTAL 1</t>
  </si>
  <si>
    <t>VEN002</t>
  </si>
  <si>
    <t>VENTILADOR DE PEDESTAL 2</t>
  </si>
  <si>
    <t>TEL001</t>
  </si>
  <si>
    <t>TELEFONO  CELULAR OPPO CPH2385</t>
  </si>
  <si>
    <t>860779061838171</t>
  </si>
  <si>
    <t>ADRIANA ROCIO</t>
  </si>
  <si>
    <t>TEL002</t>
  </si>
  <si>
    <t>TELÉFONO CELULAR XIAOMI REDMI 14C</t>
  </si>
  <si>
    <t>869914072546544</t>
  </si>
  <si>
    <t>JUAN PABLO PEREZ</t>
  </si>
  <si>
    <t>DELL</t>
  </si>
  <si>
    <t>SERGIO RODRIGUEZ</t>
  </si>
  <si>
    <t>2189873</t>
  </si>
  <si>
    <t>DISTRIBUIDORA LIVERPOOL</t>
  </si>
  <si>
    <t>APPLE WATCH S10 GPS 46 MM ROSA *</t>
  </si>
  <si>
    <t>7928</t>
  </si>
  <si>
    <t>RAMON PRADO SOSA</t>
  </si>
  <si>
    <t>Hidrolavadora bonhoeffer 13hp * Bomba electrica bonasa 2 hp 1" alta presion *</t>
  </si>
  <si>
    <t xml:space="preserve"> </t>
  </si>
  <si>
    <t>FACTURAS DE COMPRAS DE EQUIPOS</t>
  </si>
  <si>
    <t>REF</t>
  </si>
  <si>
    <t>SEIVEIER NOLBERTO MORANFERDANDEZ</t>
  </si>
  <si>
    <t>CAMINOS</t>
  </si>
  <si>
    <t>GHIA - Dell Latitude 3380 Core i3 6ta 8RAM/240 SSD CARGADOR</t>
  </si>
  <si>
    <t>Dell Latitude 5400 Core i5 8va 16RAM/240SDD CARGADOR</t>
  </si>
  <si>
    <t>CLAUDIA LIZBETH CASTRO FLORES</t>
  </si>
  <si>
    <t>EQUIPOS COMPLETOS PC - HP EliteDesk 800 G3 i5 7ma Gen. 16 GB  RAM 480 GB</t>
  </si>
  <si>
    <t>EQUIPO COMPLETO PC - HP EliteDesk 800 G3 i5 8ma Gen. 16 GB RAM 480 GB SSD SFF MONITOR 24"",TECLADO,MOUSE</t>
  </si>
  <si>
    <t>LAPTOPS Dell Latitude 7389 i7 7ma Gen. 16 GB RAM 480 GB SSD 13.3"" PANTALLA TOUCH CARGADOR</t>
  </si>
  <si>
    <t>GRUPO DECME</t>
  </si>
  <si>
    <t>Impresora Multifuncional Epson L5590 Wifi Ecotank Pantalla</t>
  </si>
  <si>
    <t>COMPUTADORAS Y PORTATILES MARKZ</t>
  </si>
  <si>
    <t>BROTHER MFCL3710CW MULTIFUNCIONAL COLOR LED WIFI COLOR GRIS 220V - 240V</t>
  </si>
  <si>
    <t>OPERADORA DE SOLUCIONES PARA</t>
  </si>
  <si>
    <t>Multifuncional brother mono laser DCPL25</t>
  </si>
  <si>
    <t>ACTIVOS - AL 22 NOVIEMBRE 2024</t>
  </si>
  <si>
    <t>CODIFICACION</t>
  </si>
  <si>
    <t>DESCRPCION DEL EQUIPO</t>
  </si>
  <si>
    <t>AIR000001</t>
  </si>
  <si>
    <t>OFICINA CONTABILIDAD (ADRIANA - ALMA)</t>
  </si>
  <si>
    <t>AIR000002</t>
  </si>
  <si>
    <t>RECEPCION - DIANA PINEDA</t>
  </si>
  <si>
    <t>AIR000003</t>
  </si>
  <si>
    <t>CONTADORA CITLALY RAMIREZ</t>
  </si>
  <si>
    <t>AIR000004</t>
  </si>
  <si>
    <t>ING. BERENICE PEREZ</t>
  </si>
  <si>
    <t>AIR000005</t>
  </si>
  <si>
    <t>SALA DE JUNTAS</t>
  </si>
  <si>
    <t>AIR000006</t>
  </si>
  <si>
    <t>OFICINA ING. JUAN PADILLA</t>
  </si>
  <si>
    <t>AIR000007</t>
  </si>
  <si>
    <t>OFICINA ING. GILDARDO PADILLA</t>
  </si>
  <si>
    <t>AIR000008</t>
  </si>
  <si>
    <t>AIR000009</t>
  </si>
  <si>
    <t>AIR000010</t>
  </si>
  <si>
    <t>AIR000011</t>
  </si>
  <si>
    <t>ALF000001</t>
  </si>
  <si>
    <t>ARC000001</t>
  </si>
  <si>
    <t>CONTABILIDAD - ALMA</t>
  </si>
  <si>
    <t>BAS000001</t>
  </si>
  <si>
    <t>CAF000001</t>
  </si>
  <si>
    <t>CAF000002</t>
  </si>
  <si>
    <t>DSK000001</t>
  </si>
  <si>
    <t>INTEL R CORE TM i5 -2310 CPU 290 Ghz 8 gb RAM INSTALADA</t>
  </si>
  <si>
    <t>FC16CA9D-C46B-4777-A0E2-D758E3E1C304</t>
  </si>
  <si>
    <t>DSK000002</t>
  </si>
  <si>
    <t>TECLADO GHIA / MOUSE DELL</t>
  </si>
  <si>
    <t>DSK000003</t>
  </si>
  <si>
    <t>INTEL R CORE TM i5-7500 CPU 3.40 Ghz 3.41 GHz</t>
  </si>
  <si>
    <t>DSK000004</t>
  </si>
  <si>
    <t>TECLADO DELL / MOUSE DELL</t>
  </si>
  <si>
    <t>DSK000005</t>
  </si>
  <si>
    <t>COMPUTADOR DE ESCRITORIO HP - INTEL R CORE TM i5-7500 CPU 3.40 Ghz 3.40 GHz</t>
  </si>
  <si>
    <t>42858A31-OED-467-B020-B64ED30A31ED</t>
  </si>
  <si>
    <t>PAULINO PATIÑO</t>
  </si>
  <si>
    <t>TECLADO HP / MOUSE DELL / TECLADO EASYLINE</t>
  </si>
  <si>
    <t>DSK000006</t>
  </si>
  <si>
    <t>COMPUTADOR DE ESCRITORIO HP - INTEL R CORE TM i7-6700 CPU 3.40 Ghz 3.40 GHz</t>
  </si>
  <si>
    <t>42B58A31-05ED-4697-B020-864ED30A31ED</t>
  </si>
  <si>
    <t>JOSE EDUARDO GORDILLO RAMIREZ</t>
  </si>
  <si>
    <t>TECLADO HP / MOUSE GREEN LEAF</t>
  </si>
  <si>
    <t>DSK000007</t>
  </si>
  <si>
    <t>TRUEBASIX EQUPO DE ESCRITORIO - INTEL R CORE TM i7-4790 CPU 3.60 Ghz 3.60 GHz</t>
  </si>
  <si>
    <t>DSK000008</t>
  </si>
  <si>
    <t>COMPUTADOR DE ESCRITORIO ASUS TRUE BASIC - INTEL R CORE TM i5-4440 CPU 3.10 Ghz 3.10 GHz</t>
  </si>
  <si>
    <t>03EE969D-2D7F-45E1-9891-C1082BD3F47B</t>
  </si>
  <si>
    <t>DSK000009</t>
  </si>
  <si>
    <t>LAPTO - 11th INTEL R CORE TM i7-1165G7 CPU 2.80 Ghz 2.80 GHz (DESCOMPUESTA)</t>
  </si>
  <si>
    <t>42B58A31-OE5ED-4697-B020-864ED30A31ED</t>
  </si>
  <si>
    <t>Alfredo OCHOA ESPINOZA</t>
  </si>
  <si>
    <t>DSK000010</t>
  </si>
  <si>
    <t>DSK000012</t>
  </si>
  <si>
    <t>EQUIPO DE ESCRITORIO HP</t>
  </si>
  <si>
    <t>RICADO SAUCEDO</t>
  </si>
  <si>
    <t>DSK000013</t>
  </si>
  <si>
    <t>COMPUTADOR DE ESCRITORIO HP - ELITEDESK</t>
  </si>
  <si>
    <t>NO CONECTADO</t>
  </si>
  <si>
    <t>CONTABILIDAD LORENA</t>
  </si>
  <si>
    <t>DSK000014</t>
  </si>
  <si>
    <t xml:space="preserve">COMPUTADORA DE ESCRITORIO - LENOVO THINKCENTRE </t>
  </si>
  <si>
    <t>falta inf. Del sistema</t>
  </si>
  <si>
    <t>JOHNY</t>
  </si>
  <si>
    <t>ENF000001</t>
  </si>
  <si>
    <t>IMP000001</t>
  </si>
  <si>
    <t>IMP000002</t>
  </si>
  <si>
    <t>IMP000003</t>
  </si>
  <si>
    <t>IMP000004</t>
  </si>
  <si>
    <t>IMP000005</t>
  </si>
  <si>
    <t>IMPRESORA FOTOCOPIADORA AFICIO MP 500 RICOH</t>
  </si>
  <si>
    <t>OFICINA CONTABILIDAD: ALMA</t>
  </si>
  <si>
    <t>IMP000006</t>
  </si>
  <si>
    <t>RECEPCION -DIANA PINEDA</t>
  </si>
  <si>
    <t>IMP000007</t>
  </si>
  <si>
    <t>ING. VIDALES</t>
  </si>
  <si>
    <t>IMP000008</t>
  </si>
  <si>
    <t>IMP000009</t>
  </si>
  <si>
    <t>IMP000010</t>
  </si>
  <si>
    <t>IMP000011</t>
  </si>
  <si>
    <t>LAP000001</t>
  </si>
  <si>
    <t>LAPTO DELL 12 th Gen Intel (R) Core ™ i3-1215U 16. GB</t>
  </si>
  <si>
    <t>LAP000002</t>
  </si>
  <si>
    <t>NESTOR ALFONZO</t>
  </si>
  <si>
    <t>CON CARGADOR</t>
  </si>
  <si>
    <t>LAP000003</t>
  </si>
  <si>
    <t>JUAN JOSE CORTEZ</t>
  </si>
  <si>
    <t>LAP000004</t>
  </si>
  <si>
    <t>LAPTOP - 11TH GEN Iner Core i7 - 1165g7 2.8 GHz 2.80 GHz</t>
  </si>
  <si>
    <t>LAP000005</t>
  </si>
  <si>
    <t>LAP000006</t>
  </si>
  <si>
    <t>LAPTOP  DELL NEGRA -  LATITUDE 7380 12th Gen Intel Core i3-1215U 1.20 GHz</t>
  </si>
  <si>
    <t>175869A8-1622-47CA-BBD0-F78452CB6005</t>
  </si>
  <si>
    <t>ENTREGO EL 12 DE AGOSTO PARA ARREGLO</t>
  </si>
  <si>
    <t>LAP000007</t>
  </si>
  <si>
    <t>LAP000008</t>
  </si>
  <si>
    <t>GERARDO ALVARO</t>
  </si>
  <si>
    <t>LAP000009</t>
  </si>
  <si>
    <t>EMMANUEL BOYZO</t>
  </si>
  <si>
    <t>LAP000010</t>
  </si>
  <si>
    <t>LAPTO DELL NEGRA INTEL Inter ® Core ™ i5-8365U CPU @ 1.60GHz 1.90 GHz</t>
  </si>
  <si>
    <t>DF8EDE3-377B-4275-BFF5-0C325386360A</t>
  </si>
  <si>
    <t>LAP000011</t>
  </si>
  <si>
    <t>LAPTO LENOVO RUZEN RADEON SERIE 7 (COLOR ARENA) NUEVA</t>
  </si>
  <si>
    <t>SIN SISTEMA INSTALADO</t>
  </si>
  <si>
    <t>SIN USUARIO ASIGNADO</t>
  </si>
  <si>
    <t>LAP000012</t>
  </si>
  <si>
    <t>LAPTO MACK BOOK PRO</t>
  </si>
  <si>
    <t>MES000001</t>
  </si>
  <si>
    <t>MES000002</t>
  </si>
  <si>
    <t>MES000003</t>
  </si>
  <si>
    <t>MES000004</t>
  </si>
  <si>
    <t>MESA PLEGLABLE GRIS</t>
  </si>
  <si>
    <t>MIC000001</t>
  </si>
  <si>
    <t>MIC000002</t>
  </si>
  <si>
    <t>MIN000001</t>
  </si>
  <si>
    <t>SALA REUNIONES PLANTA BAJA</t>
  </si>
  <si>
    <t>MON000001</t>
  </si>
  <si>
    <t>MONITOR THINKVISION</t>
  </si>
  <si>
    <t>MON000002</t>
  </si>
  <si>
    <t>MON000003</t>
  </si>
  <si>
    <t>MONITOR VIEWSONYC</t>
  </si>
  <si>
    <t>LORENA</t>
  </si>
  <si>
    <t>MON000004</t>
  </si>
  <si>
    <t>MON000005</t>
  </si>
  <si>
    <t>MON000006</t>
  </si>
  <si>
    <t>MONITOR HP</t>
  </si>
  <si>
    <t>MON000007</t>
  </si>
  <si>
    <t>MON000008</t>
  </si>
  <si>
    <t>MON000009</t>
  </si>
  <si>
    <t>MON000010</t>
  </si>
  <si>
    <t>JAVIER PAULINO PATIÑO</t>
  </si>
  <si>
    <t>TELCADO PERFECT CHOISE / MOUSE HP</t>
  </si>
  <si>
    <t>MON000011</t>
  </si>
  <si>
    <t>MON000012</t>
  </si>
  <si>
    <t>MONITOR PROSISTEMA</t>
  </si>
  <si>
    <t>MON000013</t>
  </si>
  <si>
    <t>MONITOR MARCA MEDD</t>
  </si>
  <si>
    <t xml:space="preserve"> ING. VIDALES</t>
  </si>
  <si>
    <t>MON000014</t>
  </si>
  <si>
    <t>MONITOR MARCHA FYHXELE</t>
  </si>
  <si>
    <t>MON000015</t>
  </si>
  <si>
    <t>MON000016</t>
  </si>
  <si>
    <t>MONITOR MARCA 10C</t>
  </si>
  <si>
    <t>NEV000001</t>
  </si>
  <si>
    <t>PAP000001</t>
  </si>
  <si>
    <t>SIL000001</t>
  </si>
  <si>
    <t>SIL000002</t>
  </si>
  <si>
    <t>SIL000003</t>
  </si>
  <si>
    <t>SIL000004</t>
  </si>
  <si>
    <t>SIL000005</t>
  </si>
  <si>
    <t>SILLA GRIS</t>
  </si>
  <si>
    <t>SIL000006</t>
  </si>
  <si>
    <t>SILLA GRIS CON BLANCO - CON RUEDAS</t>
  </si>
  <si>
    <t>CITLALY RAMIREZ - VISITA 1</t>
  </si>
  <si>
    <t>SIL000007</t>
  </si>
  <si>
    <t>CITLALY RAMIREZ - VISITA 2</t>
  </si>
  <si>
    <t>SIL000008</t>
  </si>
  <si>
    <t>SALA DE JUNTAS 1</t>
  </si>
  <si>
    <t>SIL000009</t>
  </si>
  <si>
    <t>SALA DE JUNTAS 2</t>
  </si>
  <si>
    <t>SIL000010</t>
  </si>
  <si>
    <t>SALA DE JUNTAS 3</t>
  </si>
  <si>
    <t>SIL000011</t>
  </si>
  <si>
    <t>SALA DE JUNTAS 4</t>
  </si>
  <si>
    <t>SIL000012</t>
  </si>
  <si>
    <t>SALA DE JUNTAS 5</t>
  </si>
  <si>
    <t>SIL000013</t>
  </si>
  <si>
    <t>SALA DE JUNTAS 6</t>
  </si>
  <si>
    <t>SIL000014</t>
  </si>
  <si>
    <t>SALA DE JUNTAS 7</t>
  </si>
  <si>
    <t>SIL000015</t>
  </si>
  <si>
    <t>SALA DE JUNTAS 8</t>
  </si>
  <si>
    <t>SIL000016</t>
  </si>
  <si>
    <t>SALA DE JUNTAS 9</t>
  </si>
  <si>
    <t>SIL000017</t>
  </si>
  <si>
    <t>SALA DE JUNTAS 10</t>
  </si>
  <si>
    <t>SIL000018</t>
  </si>
  <si>
    <t>3 SILLAS JUNTAS  SIN RUEDAS - RECEPCION</t>
  </si>
  <si>
    <t>RECEPCION</t>
  </si>
  <si>
    <t>SIL000019</t>
  </si>
  <si>
    <t>SIL000020</t>
  </si>
  <si>
    <t>SALA JUNTAS PLANTA BAJA 1</t>
  </si>
  <si>
    <t>SIL000021</t>
  </si>
  <si>
    <t>SALA JUNTAS PLANTA BAJA 2</t>
  </si>
  <si>
    <t>SIL000022</t>
  </si>
  <si>
    <t>SALA JUNTAS PLANTA BAJA 3</t>
  </si>
  <si>
    <t>SIL000023</t>
  </si>
  <si>
    <t>SALA JUNTAS PLANTA BAJA 4</t>
  </si>
  <si>
    <t>SIL000024</t>
  </si>
  <si>
    <t>SILLA NEGRA - PLANTA BAJA 1</t>
  </si>
  <si>
    <t>SIL000025</t>
  </si>
  <si>
    <t>SILLA NEGRA - PLANTA BAJA 2</t>
  </si>
  <si>
    <t>SIL000026</t>
  </si>
  <si>
    <t>SILLA NEGRA - PLANTA BAJA 3</t>
  </si>
  <si>
    <t>SIL000027</t>
  </si>
  <si>
    <t>SILLA NEGRA - PLANTA BAJA 4</t>
  </si>
  <si>
    <t>SIL000028</t>
  </si>
  <si>
    <t>SILLA NEGRA CON RUEDAS - ALFREDO OCHOA</t>
  </si>
  <si>
    <t>SIL000029</t>
  </si>
  <si>
    <t>SILLA NEGRA - PLANTA BAJA 5</t>
  </si>
  <si>
    <t>SIL000030</t>
  </si>
  <si>
    <t>SILLA NEGRA - ING. VIDALES 1</t>
  </si>
  <si>
    <t>SIL000031</t>
  </si>
  <si>
    <t>SILLA NEGRA - ING. VIDALES 2</t>
  </si>
  <si>
    <t>SIL000032</t>
  </si>
  <si>
    <t>SILLA NEGRA CON BLANCO CON RUEDAS - ING. VIDALES 3</t>
  </si>
  <si>
    <t>SIL000033</t>
  </si>
  <si>
    <t>SILLA GRIS COMEDOR PLANTA BAJA 1</t>
  </si>
  <si>
    <t>SIL000034</t>
  </si>
  <si>
    <t>SILLA GRIS COMEDOR PLANTA BAJA 2</t>
  </si>
  <si>
    <t>SIL000035</t>
  </si>
  <si>
    <t>SILLA GRIS COMEDOR PLANTA BAJA 3</t>
  </si>
  <si>
    <t>SIL000036</t>
  </si>
  <si>
    <t>SILLA GRIS COMEDOR PLANTA BAJA 4</t>
  </si>
  <si>
    <t>SIL000037</t>
  </si>
  <si>
    <t>SILLA GRIS COMEDOR PLANTA BAJA 5</t>
  </si>
  <si>
    <t>SIL000038</t>
  </si>
  <si>
    <t>SILLA GRIS COMEDOR PLANTA BAJA 6</t>
  </si>
  <si>
    <t>SIL000039</t>
  </si>
  <si>
    <t>SIL000040</t>
  </si>
  <si>
    <t>SILLA NEGRA CON RUEDAS - PLANTA BAJA</t>
  </si>
  <si>
    <t>SIL000041</t>
  </si>
  <si>
    <t>SILLA NEGRA - PLANTA BAJA 6</t>
  </si>
  <si>
    <t>SIL000042</t>
  </si>
  <si>
    <t>SILLA NEGRA CON BLANCO CON RUEDAS - PLANTA BAJA 1</t>
  </si>
  <si>
    <t>SIL000043</t>
  </si>
  <si>
    <t>SILLA NEGRA ALTA CON RUEDAS - PLANTA BAJA 1</t>
  </si>
  <si>
    <t>SIL000044</t>
  </si>
  <si>
    <t>SILLA NEGRA ALTA CON RUEDAS - PLANTA BAJA 2</t>
  </si>
  <si>
    <t>SIL000045</t>
  </si>
  <si>
    <t>SILLA NEGRA ALTA CON RUEDAS - PLANTA BAJA 3</t>
  </si>
  <si>
    <t>SIL000046</t>
  </si>
  <si>
    <t>SILLA NEGRA ALTA CON RUEDAS - PLANTA BAJA 4</t>
  </si>
  <si>
    <t>SIL000047</t>
  </si>
  <si>
    <t>SILLA NEGRA CON BLANCO CON RUEDAS - PLANTA BAJA 2</t>
  </si>
  <si>
    <t>SIL000048</t>
  </si>
  <si>
    <t>SILLA NEGRA CON BLANCO CON RUEDAS - PLANTA BAJA 3</t>
  </si>
  <si>
    <t>SIL000049</t>
  </si>
  <si>
    <t>SILLA NEGRA CON BLANCO CON RUEDAS - PLANTA BAJA 4</t>
  </si>
  <si>
    <t>SIL000050</t>
  </si>
  <si>
    <t>SILLA NEGRA CON BLANCO CON RUEDAS - PLANTA BAJA 5</t>
  </si>
  <si>
    <t>SIL000051</t>
  </si>
  <si>
    <t>SILLA NEGRA CON BLANCO CON RUEDAS - PLANTA BAJA 6</t>
  </si>
  <si>
    <t>SIL000052</t>
  </si>
  <si>
    <t>SILLA NEGRA CON BLANCO CON RUEDAS - PLANTA BAJA 7</t>
  </si>
  <si>
    <t>SIL000053</t>
  </si>
  <si>
    <t>SILLA NEGRA CON BLANCO CON RUEDAS - PLANTA BAJA 8</t>
  </si>
  <si>
    <t>SIL000054</t>
  </si>
  <si>
    <t>SILLA GRIS CON BLANCO CON RUEDAS - VISITA 1</t>
  </si>
  <si>
    <t>SIL000055</t>
  </si>
  <si>
    <t>SILLA GRIS CON BLANCO CON RUEDAS - VISITA 2</t>
  </si>
  <si>
    <t>SIL000056</t>
  </si>
  <si>
    <t>SILLA GRIS CON RUEDAS (principal)</t>
  </si>
  <si>
    <t>SIL000057</t>
  </si>
  <si>
    <t>SIL000058</t>
  </si>
  <si>
    <t>SIL000059</t>
  </si>
  <si>
    <t>SIL000060</t>
  </si>
  <si>
    <t>SILLA GRIS COMEDOR PLANTA ALTA 1</t>
  </si>
  <si>
    <t>SIL000061</t>
  </si>
  <si>
    <t>SILLA GRIS COMEDOR PLANTA ALTA 2</t>
  </si>
  <si>
    <t>SIL000062</t>
  </si>
  <si>
    <t>SILLA GRIS COMEDOR PLANTA ALTA 3</t>
  </si>
  <si>
    <t>SIL000063</t>
  </si>
  <si>
    <t>SILLA GRIS COMEDOR PLANTA ALTA 4</t>
  </si>
  <si>
    <t>SIL000064</t>
  </si>
  <si>
    <t>SILLA GRIS COMEDOR PLANTA ALTA 5</t>
  </si>
  <si>
    <t>SIL000065</t>
  </si>
  <si>
    <t>SILLA GRIS COMEDOR PLANTA ALTA 6</t>
  </si>
  <si>
    <t>SIL000066</t>
  </si>
  <si>
    <t>SILLA GRIS COMEDOR PLANTA ALTA 7</t>
  </si>
  <si>
    <t>SIL000067</t>
  </si>
  <si>
    <t>SILLA GRIS COMEDOR PLANTA ALTA 8</t>
  </si>
  <si>
    <t>SIL000068</t>
  </si>
  <si>
    <t>SILLA NEGRA SIN RUEDAS</t>
  </si>
  <si>
    <t>SIL000069</t>
  </si>
  <si>
    <t>SOF000001</t>
  </si>
  <si>
    <t>TEV000001</t>
  </si>
  <si>
    <t>VEN000001</t>
  </si>
  <si>
    <t>VEN000002</t>
  </si>
  <si>
    <t>FALTA INFORMACION DE LA LAPTO</t>
  </si>
  <si>
    <t>Vidales</t>
  </si>
  <si>
    <t>loca</t>
  </si>
  <si>
    <t>IMP010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</si>
</sst>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/m/yyyy"/>
    <numFmt numFmtId="165" formatCode="_-* #,##0.00_-;\-* #,##0.00_-;_-* &quot;-&quot;??_-;_-@"/>
    <numFmt numFmtId="166" formatCode="d/m/yy"/>
    <numFmt numFmtId="167" formatCode="#,##0.00_ ;[Red]\-#,##0.00\ "/>
  </numFmts>
  <fonts count="21" x14ac:knownFonts="1">
    <font>
      <sz val="14"/>
      <color theme="1"/>
      <name val="Calibri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3"/>
      <color theme="1"/>
      <name val="Roboto Mono"/>
    </font>
    <font>
      <sz val="14"/>
      <color theme="1"/>
      <name val="Roboto Mono"/>
    </font>
    <font>
      <sz val="12"/>
      <color theme="1"/>
      <name val="Montserrat"/>
    </font>
    <font>
      <sz val="12"/>
      <color theme="1"/>
      <name val="Roboto Mono"/>
    </font>
    <font>
      <sz val="12"/>
      <color rgb="FF000000"/>
      <name val="Roboto Mono"/>
    </font>
    <font>
      <sz val="12"/>
      <color rgb="FF000000"/>
      <name val="Montserrat"/>
    </font>
    <font>
      <sz val="12"/>
      <color rgb="FF434343"/>
      <name val="Montserrat"/>
    </font>
    <font>
      <sz val="12"/>
      <color rgb="FFFF0000"/>
      <name val="Montserrat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</font>
    <font>
      <b/>
      <sz val="16"/>
      <color rgb="FF007BB8"/>
      <name val="Calibri"/>
      <family val="2"/>
    </font>
    <font>
      <b/>
      <sz val="14"/>
      <color theme="0"/>
      <name val="Calibri"/>
      <family val="2"/>
    </font>
    <font>
      <b/>
      <sz val="10"/>
      <color theme="0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2"/>
      <color rgb="FFED0000"/>
      <name val="Montserrat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</fills>
  <borders count="2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>
      <left style="thin">
        <color rgb="FF284E3F"/>
      </left>
      <right style="thin">
        <color rgb="FFF6F8F9"/>
      </right>
      <top style="thin">
        <color rgb="FFFFD966"/>
      </top>
      <bottom style="thin">
        <color rgb="FFFFD966"/>
      </bottom>
      <diagonal/>
    </border>
    <border>
      <left style="thin">
        <color rgb="FFF6F8F9"/>
      </left>
      <right style="thin">
        <color rgb="FFF6F8F9"/>
      </right>
      <top style="thin">
        <color rgb="FFFFD966"/>
      </top>
      <bottom style="thin">
        <color rgb="FFFFD966"/>
      </bottom>
      <diagonal/>
    </border>
    <border>
      <left style="thin">
        <color rgb="FF284E3F"/>
      </left>
      <right style="thin">
        <color rgb="FFFFFFFF"/>
      </right>
      <top style="thin">
        <color rgb="FFFFD966"/>
      </top>
      <bottom style="thin">
        <color rgb="FFFFD966"/>
      </bottom>
      <diagonal/>
    </border>
    <border>
      <left style="thin">
        <color rgb="FFFFFFFF"/>
      </left>
      <right style="thin">
        <color rgb="FFFFFFFF"/>
      </right>
      <top style="thin">
        <color rgb="FFFFD966"/>
      </top>
      <bottom style="thin">
        <color rgb="FFFFD966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/>
      <right/>
      <top/>
      <bottom style="thin">
        <color rgb="FFF4B083"/>
      </bottom>
      <diagonal/>
    </border>
    <border>
      <left/>
      <right/>
      <top style="thin">
        <color rgb="FFF4B083"/>
      </top>
      <bottom style="thin">
        <color rgb="FFF4B083"/>
      </bottom>
      <diagonal/>
    </border>
    <border>
      <left/>
      <right/>
      <top style="thin">
        <color rgb="FFF4B083"/>
      </top>
      <bottom style="thin">
        <color rgb="FFF4B083"/>
      </bottom>
      <diagonal/>
    </border>
    <border>
      <left/>
      <right/>
      <top style="double">
        <color theme="5"/>
      </top>
      <bottom/>
      <diagonal/>
    </border>
  </borders>
  <cellStyleXfs count="1">
    <xf numFmtId="0" fontId="0" fillId="0" borderId="0"/>
  </cellStyleXfs>
  <cellXfs count="25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49" fontId="5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164" fontId="5" fillId="0" borderId="8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14" fontId="5" fillId="0" borderId="8" xfId="0" applyNumberFormat="1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14" fontId="5" fillId="0" borderId="5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166" fontId="5" fillId="0" borderId="8" xfId="0" applyNumberFormat="1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49" fontId="5" fillId="0" borderId="4" xfId="0" applyNumberFormat="1" applyFont="1" applyBorder="1" applyAlignment="1"/>
    <xf numFmtId="164" fontId="5" fillId="0" borderId="5" xfId="0" applyNumberFormat="1" applyFont="1" applyBorder="1" applyAlignment="1"/>
    <xf numFmtId="4" fontId="5" fillId="0" borderId="5" xfId="0" applyNumberFormat="1" applyFont="1" applyBorder="1" applyAlignment="1"/>
    <xf numFmtId="167" fontId="8" fillId="0" borderId="5" xfId="0" applyNumberFormat="1" applyFont="1" applyBorder="1" applyAlignment="1">
      <alignment horizontal="left"/>
    </xf>
    <xf numFmtId="4" fontId="5" fillId="0" borderId="5" xfId="0" applyNumberFormat="1" applyFont="1" applyBorder="1" applyAlignment="1">
      <alignment horizontal="right"/>
    </xf>
    <xf numFmtId="0" fontId="5" fillId="0" borderId="5" xfId="0" applyFont="1" applyBorder="1" applyAlignment="1">
      <alignment vertical="center"/>
    </xf>
    <xf numFmtId="49" fontId="9" fillId="2" borderId="7" xfId="0" applyNumberFormat="1" applyFont="1" applyFill="1" applyBorder="1" applyAlignment="1"/>
    <xf numFmtId="164" fontId="9" fillId="2" borderId="8" xfId="0" applyNumberFormat="1" applyFont="1" applyFill="1" applyBorder="1" applyAlignment="1">
      <alignment horizontal="right"/>
    </xf>
    <xf numFmtId="4" fontId="5" fillId="0" borderId="8" xfId="0" applyNumberFormat="1" applyFont="1" applyBorder="1" applyAlignment="1"/>
    <xf numFmtId="4" fontId="5" fillId="0" borderId="8" xfId="0" applyNumberFormat="1" applyFont="1" applyBorder="1" applyAlignment="1">
      <alignment horizontal="right"/>
    </xf>
    <xf numFmtId="0" fontId="5" fillId="0" borderId="10" xfId="0" applyFont="1" applyBorder="1" applyAlignment="1">
      <alignment vertical="center"/>
    </xf>
    <xf numFmtId="11" fontId="5" fillId="0" borderId="8" xfId="0" applyNumberFormat="1" applyFont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/>
    </xf>
    <xf numFmtId="11" fontId="5" fillId="0" borderId="5" xfId="0" applyNumberFormat="1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49" fontId="5" fillId="0" borderId="7" xfId="0" applyNumberFormat="1" applyFon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4" fontId="5" fillId="0" borderId="8" xfId="0" applyNumberFormat="1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4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0" fontId="6" fillId="4" borderId="11" xfId="0" applyFont="1" applyFill="1" applyBorder="1" applyAlignment="1">
      <alignment horizontal="center" vertical="center"/>
    </xf>
    <xf numFmtId="165" fontId="5" fillId="0" borderId="5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5" fontId="5" fillId="0" borderId="8" xfId="0" applyNumberFormat="1" applyFont="1" applyBorder="1" applyAlignment="1">
      <alignment horizontal="left" vertical="center"/>
    </xf>
    <xf numFmtId="4" fontId="5" fillId="5" borderId="12" xfId="0" applyNumberFormat="1" applyFont="1" applyFill="1" applyBorder="1" applyAlignment="1">
      <alignment horizontal="right"/>
    </xf>
    <xf numFmtId="49" fontId="5" fillId="0" borderId="7" xfId="0" applyNumberFormat="1" applyFont="1" applyBorder="1" applyAlignment="1"/>
    <xf numFmtId="164" fontId="5" fillId="0" borderId="8" xfId="0" applyNumberFormat="1" applyFont="1" applyBorder="1" applyAlignment="1"/>
    <xf numFmtId="0" fontId="6" fillId="0" borderId="5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11" fontId="5" fillId="0" borderId="8" xfId="0" applyNumberFormat="1" applyFont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167" fontId="5" fillId="0" borderId="5" xfId="0" applyNumberFormat="1" applyFont="1" applyBorder="1" applyAlignment="1">
      <alignment horizontal="left"/>
    </xf>
    <xf numFmtId="4" fontId="5" fillId="6" borderId="13" xfId="0" applyNumberFormat="1" applyFont="1" applyFill="1" applyBorder="1" applyAlignment="1">
      <alignment horizontal="right"/>
    </xf>
    <xf numFmtId="0" fontId="5" fillId="0" borderId="8" xfId="0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5" fillId="0" borderId="14" xfId="0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vertical="center"/>
    </xf>
    <xf numFmtId="166" fontId="5" fillId="0" borderId="5" xfId="0" applyNumberFormat="1" applyFont="1" applyBorder="1" applyAlignment="1">
      <alignment vertical="center" wrapText="1"/>
    </xf>
    <xf numFmtId="0" fontId="1" fillId="7" borderId="0" xfId="0" applyFont="1" applyFill="1"/>
    <xf numFmtId="0" fontId="6" fillId="0" borderId="5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4" fontId="5" fillId="0" borderId="8" xfId="0" applyNumberFormat="1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167" fontId="5" fillId="0" borderId="8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49" fontId="5" fillId="0" borderId="18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4" fontId="5" fillId="0" borderId="19" xfId="0" applyNumberFormat="1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67" fontId="5" fillId="0" borderId="19" xfId="0" applyNumberFormat="1" applyFont="1" applyBorder="1" applyAlignment="1">
      <alignment horizontal="left" vertical="center"/>
    </xf>
    <xf numFmtId="49" fontId="5" fillId="0" borderId="19" xfId="0" applyNumberFormat="1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1" fontId="13" fillId="0" borderId="0" xfId="0" applyNumberFormat="1" applyFont="1"/>
    <xf numFmtId="165" fontId="13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0" fontId="3" fillId="0" borderId="0" xfId="0" applyFont="1"/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1" fontId="13" fillId="0" borderId="0" xfId="0" applyNumberFormat="1" applyFont="1"/>
    <xf numFmtId="165" fontId="13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49" fontId="13" fillId="7" borderId="0" xfId="0" applyNumberFormat="1" applyFont="1" applyFill="1" applyAlignment="1">
      <alignment horizontal="center"/>
    </xf>
    <xf numFmtId="164" fontId="13" fillId="7" borderId="0" xfId="0" applyNumberFormat="1" applyFont="1" applyFill="1" applyAlignment="1">
      <alignment horizontal="center"/>
    </xf>
    <xf numFmtId="4" fontId="13" fillId="7" borderId="0" xfId="0" applyNumberFormat="1" applyFont="1" applyFill="1" applyAlignment="1"/>
    <xf numFmtId="0" fontId="13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7" fontId="13" fillId="7" borderId="0" xfId="0" applyNumberFormat="1" applyFont="1" applyFill="1" applyAlignment="1">
      <alignment horizontal="left"/>
    </xf>
    <xf numFmtId="0" fontId="13" fillId="7" borderId="0" xfId="0" applyFont="1" applyFill="1"/>
    <xf numFmtId="0" fontId="13" fillId="7" borderId="0" xfId="0" applyFont="1" applyFill="1" applyAlignment="1">
      <alignment wrapText="1"/>
    </xf>
    <xf numFmtId="0" fontId="3" fillId="7" borderId="0" xfId="0" applyFont="1" applyFill="1"/>
    <xf numFmtId="49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4" fontId="13" fillId="0" borderId="0" xfId="0" applyNumberFormat="1" applyFont="1" applyAlignment="1"/>
    <xf numFmtId="0" fontId="13" fillId="0" borderId="0" xfId="0" applyFont="1" applyAlignment="1">
      <alignment horizontal="center"/>
    </xf>
    <xf numFmtId="167" fontId="13" fillId="0" borderId="0" xfId="0" applyNumberFormat="1" applyFont="1" applyAlignment="1">
      <alignment horizontal="left"/>
    </xf>
    <xf numFmtId="0" fontId="1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165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164" fontId="1" fillId="0" borderId="22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165" fontId="1" fillId="0" borderId="23" xfId="0" applyNumberFormat="1" applyFont="1" applyBorder="1" applyAlignment="1">
      <alignment vertical="center"/>
    </xf>
    <xf numFmtId="0" fontId="14" fillId="0" borderId="0" xfId="0" applyFont="1"/>
    <xf numFmtId="0" fontId="15" fillId="8" borderId="24" xfId="0" applyFont="1" applyFill="1" applyBorder="1" applyAlignment="1">
      <alignment horizontal="center" vertical="center" wrapText="1"/>
    </xf>
    <xf numFmtId="0" fontId="16" fillId="8" borderId="24" xfId="0" applyFont="1" applyFill="1" applyBorder="1" applyAlignment="1">
      <alignment horizontal="center" vertical="center" wrapText="1"/>
    </xf>
    <xf numFmtId="0" fontId="17" fillId="9" borderId="25" xfId="0" applyFont="1" applyFill="1" applyBorder="1" applyAlignment="1">
      <alignment horizontal="center"/>
    </xf>
    <xf numFmtId="0" fontId="17" fillId="9" borderId="25" xfId="0" applyFont="1" applyFill="1" applyBorder="1" applyAlignment="1">
      <alignment horizontal="left"/>
    </xf>
    <xf numFmtId="0" fontId="17" fillId="0" borderId="26" xfId="0" applyFont="1" applyBorder="1" applyAlignment="1">
      <alignment horizontal="center"/>
    </xf>
    <xf numFmtId="0" fontId="17" fillId="9" borderId="25" xfId="0" applyFont="1" applyFill="1" applyBorder="1"/>
    <xf numFmtId="0" fontId="17" fillId="0" borderId="26" xfId="0" applyFont="1" applyBorder="1" applyAlignment="1">
      <alignment horizontal="left"/>
    </xf>
    <xf numFmtId="0" fontId="17" fillId="0" borderId="26" xfId="0" applyFont="1" applyBorder="1"/>
    <xf numFmtId="0" fontId="17" fillId="9" borderId="25" xfId="0" applyFont="1" applyFill="1" applyBorder="1" applyAlignment="1">
      <alignment horizontal="left"/>
    </xf>
    <xf numFmtId="11" fontId="17" fillId="9" borderId="25" xfId="0" applyNumberFormat="1" applyFont="1" applyFill="1" applyBorder="1"/>
    <xf numFmtId="0" fontId="17" fillId="9" borderId="25" xfId="0" applyFont="1" applyFill="1" applyBorder="1" applyAlignment="1">
      <alignment wrapText="1"/>
    </xf>
    <xf numFmtId="11" fontId="17" fillId="0" borderId="26" xfId="0" applyNumberFormat="1" applyFont="1" applyBorder="1"/>
    <xf numFmtId="0" fontId="17" fillId="0" borderId="26" xfId="0" applyFont="1" applyBorder="1" applyAlignment="1">
      <alignment wrapText="1"/>
    </xf>
    <xf numFmtId="0" fontId="17" fillId="0" borderId="26" xfId="0" applyFont="1" applyBorder="1" applyAlignment="1">
      <alignment horizontal="left"/>
    </xf>
    <xf numFmtId="0" fontId="17" fillId="3" borderId="25" xfId="0" applyFont="1" applyFill="1" applyBorder="1" applyAlignment="1">
      <alignment horizontal="left"/>
    </xf>
    <xf numFmtId="0" fontId="17" fillId="3" borderId="25" xfId="0" applyFont="1" applyFill="1" applyBorder="1" applyAlignment="1">
      <alignment horizontal="center"/>
    </xf>
    <xf numFmtId="0" fontId="17" fillId="3" borderId="25" xfId="0" applyFont="1" applyFill="1" applyBorder="1"/>
    <xf numFmtId="0" fontId="18" fillId="0" borderId="27" xfId="0" applyFont="1" applyBorder="1" applyAlignment="1">
      <alignment horizontal="center"/>
    </xf>
    <xf numFmtId="0" fontId="18" fillId="0" borderId="27" xfId="0" applyFont="1" applyBorder="1" applyAlignment="1">
      <alignment horizontal="left"/>
    </xf>
    <xf numFmtId="0" fontId="18" fillId="0" borderId="27" xfId="0" applyFont="1" applyBorder="1"/>
    <xf numFmtId="0" fontId="0" fillId="7" borderId="0" xfId="0" applyFill="1"/>
    <xf numFmtId="0" fontId="6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left" vertical="center"/>
    </xf>
    <xf numFmtId="49" fontId="5" fillId="7" borderId="5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49" fontId="5" fillId="2" borderId="8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/>
    </xf>
    <xf numFmtId="14" fontId="5" fillId="2" borderId="8" xfId="0" applyNumberFormat="1" applyFont="1" applyFill="1" applyBorder="1" applyAlignment="1">
      <alignment vertical="center"/>
    </xf>
    <xf numFmtId="14" fontId="5" fillId="7" borderId="5" xfId="0" applyNumberFormat="1" applyFont="1" applyFill="1" applyBorder="1" applyAlignment="1">
      <alignment vertical="center"/>
    </xf>
    <xf numFmtId="166" fontId="5" fillId="2" borderId="8" xfId="0" applyNumberFormat="1" applyFont="1" applyFill="1" applyBorder="1" applyAlignment="1">
      <alignment vertical="center" wrapText="1"/>
    </xf>
    <xf numFmtId="167" fontId="8" fillId="7" borderId="5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vertical="center"/>
    </xf>
    <xf numFmtId="11" fontId="5" fillId="2" borderId="8" xfId="0" applyNumberFormat="1" applyFont="1" applyFill="1" applyBorder="1" applyAlignment="1">
      <alignment vertical="center"/>
    </xf>
    <xf numFmtId="0" fontId="5" fillId="7" borderId="10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1" fontId="5" fillId="7" borderId="5" xfId="0" applyNumberFormat="1" applyFont="1" applyFill="1" applyBorder="1" applyAlignment="1">
      <alignment vertical="center"/>
    </xf>
    <xf numFmtId="167" fontId="5" fillId="7" borderId="5" xfId="0" applyNumberFormat="1" applyFont="1" applyFill="1" applyBorder="1" applyAlignment="1">
      <alignment horizontal="left"/>
    </xf>
    <xf numFmtId="0" fontId="5" fillId="7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2" fillId="7" borderId="5" xfId="0" applyFont="1" applyFill="1" applyBorder="1" applyAlignment="1">
      <alignment vertical="center"/>
    </xf>
    <xf numFmtId="166" fontId="5" fillId="7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Activos fijos-style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Activos fijos-style 2" pivot="0" count="4" xr9:uid="{00000000-0011-0000-FFFF-FFFF01000000}">
      <tableStyleElement type="headerRow" dxfId="13"/>
      <tableStyleElement type="totalRow" dxfId="12"/>
      <tableStyleElement type="firstRowStripe" dxfId="11"/>
      <tableStyleElement type="secondRowStripe" dxfId="10"/>
    </tableStyle>
    <tableStyle name="Facturas de compras de equipo-style" pivot="0" count="3" xr9:uid="{00000000-0011-0000-FFFF-FFFF02000000}">
      <tableStyleElement type="headerRow" dxfId="9"/>
      <tableStyleElement type="firstRowStripe" dxfId="8"/>
      <tableStyleElement type="secondRowStripe" dxfId="7"/>
    </tableStyle>
    <tableStyle name="RESUMEN-style" pivot="0" count="3" xr9:uid="{00000000-0011-0000-FFFF-FFFF03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2:N263">
  <autoFilter ref="A2:N263" xr:uid="{00000000-0009-0000-0100-000001000000}"/>
  <tableColumns count="14">
    <tableColumn id="1" xr3:uid="{00000000-0010-0000-0000-000001000000}" name="REF."/>
    <tableColumn id="2" xr3:uid="{00000000-0010-0000-0000-000002000000}" name="FECHA DE FACTURA"/>
    <tableColumn id="3" xr3:uid="{00000000-0010-0000-0000-000003000000}" name="NOMBRE DEL PROVEEDOR"/>
    <tableColumn id="4" xr3:uid="{00000000-0010-0000-0000-000004000000}" name="EMPRESA QUE COMPRO"/>
    <tableColumn id="5" xr3:uid="{00000000-0010-0000-0000-000005000000}" name="CANTIDAD DE EQUIPOS"/>
    <tableColumn id="6" xr3:uid="{00000000-0010-0000-0000-000006000000}" name="CODIGO ACTIVO"/>
    <tableColumn id="7" xr3:uid="{00000000-0010-0000-0000-000007000000}" name="DESCRIPCION DEL EQUIPO"/>
    <tableColumn id="8" xr3:uid="{00000000-0010-0000-0000-000008000000}" name="ID DEL EQUIPO"/>
    <tableColumn id="9" xr3:uid="{00000000-0010-0000-0000-000009000000}" name="PRECIO UNITARIO DEL EQUIPO (SIN IVA)"/>
    <tableColumn id="10" xr3:uid="{00000000-0010-0000-0000-00000A000000}" name="USUARIO DEL EQUIPO"/>
    <tableColumn id="11" xr3:uid="{00000000-0010-0000-0000-00000B000000}" name="DEPARTAMENTO"/>
    <tableColumn id="12" xr3:uid="{00000000-0010-0000-0000-00000C000000}" name="ACCESORIOS"/>
    <tableColumn id="13" xr3:uid="{00000000-0010-0000-0000-00000D000000}" name="Notas"/>
    <tableColumn id="14" xr3:uid="{00000000-0010-0000-0000-00000E000000}" name="INF. PARA CODIGO QR"/>
  </tableColumns>
  <tableStyleInfo name="Activos fij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A267:N268" headerRowCount="0">
  <tableColumns count="1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</tableColumns>
  <tableStyleInfo name="Activos fijo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_2" displayName="Tabla_2" ref="A3:I15">
  <tableColumns count="9">
    <tableColumn id="1" xr3:uid="{00000000-0010-0000-0200-000001000000}" name="REF"/>
    <tableColumn id="2" xr3:uid="{00000000-0010-0000-0200-000002000000}" name="FECHA DE FACTURA"/>
    <tableColumn id="3" xr3:uid="{00000000-0010-0000-0200-000003000000}" name="NOMBRE DEL PROVEEDOR"/>
    <tableColumn id="4" xr3:uid="{00000000-0010-0000-0200-000004000000}" name="EMPRESA QUE COMPRO"/>
    <tableColumn id="5" xr3:uid="{00000000-0010-0000-0200-000005000000}" name="CANTIDAD DE EQUIPOS"/>
    <tableColumn id="6" xr3:uid="{00000000-0010-0000-0200-000006000000}" name="CODIGO ACTIVO"/>
    <tableColumn id="7" xr3:uid="{00000000-0010-0000-0200-000007000000}" name="DESCRIPCION DEL EQUIPO"/>
    <tableColumn id="8" xr3:uid="{00000000-0010-0000-0200-000008000000}" name="ID DEL EQUIPO"/>
    <tableColumn id="9" xr3:uid="{00000000-0010-0000-0200-000009000000}" name="PRECIO UNITARIO DEL EQUIPO (SIN IVA)"/>
  </tableColumns>
  <tableStyleInfo name="Facturas de compras de equipo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2" displayName="Table_2" ref="B3:H158">
  <tableColumns count="7">
    <tableColumn id="1" xr3:uid="{00000000-0010-0000-0300-000001000000}" name="CANTIDAD DE EQUIPOS"/>
    <tableColumn id="2" xr3:uid="{00000000-0010-0000-0300-000002000000}" name="CODIFICACION"/>
    <tableColumn id="3" xr3:uid="{00000000-0010-0000-0300-000003000000}" name="CODIGO ACTIVO"/>
    <tableColumn id="4" xr3:uid="{00000000-0010-0000-0300-000004000000}" name="DESCRPCION DEL EQUIPO"/>
    <tableColumn id="5" xr3:uid="{00000000-0010-0000-0300-000005000000}" name="ID DEL EQUIPO"/>
    <tableColumn id="6" xr3:uid="{00000000-0010-0000-0300-000006000000}" name="USUARIO DEL EQUIPO"/>
    <tableColumn id="7" xr3:uid="{00000000-0010-0000-0300-000007000000}" name="ACCESORIOS"/>
  </tableColumns>
  <tableStyleInfo name="RESUME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05"/>
  <sheetViews>
    <sheetView topLeftCell="H1" workbookViewId="0">
      <pane ySplit="2" topLeftCell="A235" activePane="bottomLeft" state="frozen"/>
      <selection pane="bottomLeft" activeCell="F3" sqref="F3:M260"/>
    </sheetView>
  </sheetViews>
  <sheetFormatPr baseColWidth="10" defaultColWidth="10.09765625" defaultRowHeight="15" customHeight="1" x14ac:dyDescent="0.3"/>
  <cols>
    <col min="1" max="1" width="7.19921875" customWidth="1"/>
    <col min="2" max="4" width="8.3984375" customWidth="1"/>
    <col min="5" max="5" width="7.296875" customWidth="1"/>
    <col min="6" max="6" width="12.5" customWidth="1"/>
    <col min="7" max="7" width="85.19921875" customWidth="1"/>
    <col min="8" max="8" width="31.09765625" customWidth="1"/>
    <col min="9" max="9" width="11.5" customWidth="1"/>
    <col min="10" max="10" width="23.69921875" customWidth="1"/>
    <col min="11" max="11" width="24.8984375" customWidth="1"/>
    <col min="12" max="12" width="11.19921875" customWidth="1"/>
    <col min="13" max="13" width="19.8984375" customWidth="1"/>
    <col min="14" max="14" width="30.69921875" customWidth="1"/>
    <col min="15" max="15" width="11.19921875" customWidth="1"/>
  </cols>
  <sheetData>
    <row r="1" spans="1:14" ht="18" customHeight="1" x14ac:dyDescent="0.35">
      <c r="A1" s="1" t="s">
        <v>0</v>
      </c>
      <c r="E1" s="2"/>
      <c r="F1" s="3"/>
      <c r="G1" s="4"/>
      <c r="N1" s="5"/>
    </row>
    <row r="2" spans="1:14" ht="90.75" customHeight="1" x14ac:dyDescent="0.3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9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10" t="s">
        <v>14</v>
      </c>
    </row>
    <row r="3" spans="1:14" ht="19.5" customHeight="1" x14ac:dyDescent="0.3">
      <c r="A3" s="11">
        <v>1</v>
      </c>
      <c r="B3" s="12"/>
      <c r="C3" s="12"/>
      <c r="D3" s="12"/>
      <c r="E3" s="13">
        <v>1</v>
      </c>
      <c r="F3" s="14" t="s">
        <v>15</v>
      </c>
      <c r="G3" s="15" t="s">
        <v>16</v>
      </c>
      <c r="H3" s="16"/>
      <c r="I3" s="12"/>
      <c r="J3" s="15" t="s">
        <v>17</v>
      </c>
      <c r="K3" s="15" t="s">
        <v>18</v>
      </c>
      <c r="L3" s="12"/>
      <c r="M3" s="12"/>
      <c r="N3" s="17" t="str">
        <f>CONCATENATE('Activos fijos'!$F3," ",'Activos fijos'!$G3," ","USUARIO:"," ",'Activos fijos'!$J3, " ", K3)</f>
        <v xml:space="preserve">AIR001 AIRE ACONDICIONADO MIRAGE LIFE 12+ USUARIO: OFICINA PLANTA ALTA CONTABILIDAD </v>
      </c>
    </row>
    <row r="4" spans="1:14" ht="19.5" customHeight="1" x14ac:dyDescent="0.3">
      <c r="A4" s="18">
        <v>2</v>
      </c>
      <c r="B4" s="19"/>
      <c r="C4" s="19"/>
      <c r="D4" s="19"/>
      <c r="E4" s="20">
        <v>1</v>
      </c>
      <c r="F4" s="21" t="s">
        <v>19</v>
      </c>
      <c r="G4" s="22" t="s">
        <v>20</v>
      </c>
      <c r="H4" s="23"/>
      <c r="I4" s="19"/>
      <c r="J4" s="22" t="s">
        <v>21</v>
      </c>
      <c r="K4" s="22" t="s">
        <v>22</v>
      </c>
      <c r="L4" s="19"/>
      <c r="M4" s="19"/>
      <c r="N4" s="24" t="str">
        <f>CONCATENATE('Activos fijos'!$F4," ",'Activos fijos'!$G4," ","USUARIO:"," ",'Activos fijos'!$J4, " ", K4)</f>
        <v xml:space="preserve">AIR002 AIRE ACONDICIONADO MIRAGE V32 USUARIO: DIANA PINEDA RECEPCION </v>
      </c>
    </row>
    <row r="5" spans="1:14" ht="19.5" customHeight="1" x14ac:dyDescent="0.3">
      <c r="A5" s="11">
        <v>3</v>
      </c>
      <c r="B5" s="12"/>
      <c r="C5" s="12"/>
      <c r="D5" s="12"/>
      <c r="E5" s="13">
        <v>1</v>
      </c>
      <c r="F5" s="14" t="s">
        <v>23</v>
      </c>
      <c r="G5" s="15" t="s">
        <v>24</v>
      </c>
      <c r="H5" s="16"/>
      <c r="I5" s="12"/>
      <c r="J5" s="25" t="s">
        <v>25</v>
      </c>
      <c r="K5" s="15" t="s">
        <v>26</v>
      </c>
      <c r="L5" s="12"/>
      <c r="M5" s="12"/>
      <c r="N5" s="17" t="str">
        <f>CONCATENATE('Activos fijos'!$F5," ",'Activos fijos'!$G5," ","USUARIO:"," ",'Activos fijos'!$J5, " ", K5)</f>
        <v>AIR003 AIRE ACONDICIONADO MIRAGE NEX USUARIO: CITLALY RAMIREZ ADMINISTRACION</v>
      </c>
    </row>
    <row r="6" spans="1:14" ht="19.5" customHeight="1" x14ac:dyDescent="0.3">
      <c r="A6" s="18">
        <v>4</v>
      </c>
      <c r="B6" s="19"/>
      <c r="C6" s="19"/>
      <c r="D6" s="19"/>
      <c r="E6" s="20">
        <v>1</v>
      </c>
      <c r="F6" s="21" t="s">
        <v>27</v>
      </c>
      <c r="G6" s="22" t="s">
        <v>20</v>
      </c>
      <c r="H6" s="23"/>
      <c r="I6" s="19"/>
      <c r="J6" s="22" t="s">
        <v>28</v>
      </c>
      <c r="K6" s="22" t="s">
        <v>29</v>
      </c>
      <c r="L6" s="19"/>
      <c r="M6" s="19"/>
      <c r="N6" s="24" t="str">
        <f>CONCATENATE('Activos fijos'!$F6," ",'Activos fijos'!$G6," ","USUARIO:"," ",'Activos fijos'!$J6, " ", K6)</f>
        <v>AIR004 AIRE ACONDICIONADO MIRAGE V32 USUARIO: BERENICE PEREZ OFICINA INGENIEROS PLANTA ALTA</v>
      </c>
    </row>
    <row r="7" spans="1:14" ht="19.5" customHeight="1" x14ac:dyDescent="0.3">
      <c r="A7" s="11">
        <v>5</v>
      </c>
      <c r="B7" s="12"/>
      <c r="C7" s="12"/>
      <c r="D7" s="12"/>
      <c r="E7" s="13">
        <v>1</v>
      </c>
      <c r="F7" s="14" t="s">
        <v>30</v>
      </c>
      <c r="G7" s="15" t="s">
        <v>31</v>
      </c>
      <c r="H7" s="16"/>
      <c r="I7" s="12"/>
      <c r="J7" s="15" t="s">
        <v>32</v>
      </c>
      <c r="K7" s="15"/>
      <c r="L7" s="12"/>
      <c r="M7" s="12"/>
      <c r="N7" s="17" t="str">
        <f>CONCATENATE('Activos fijos'!$F7," ",'Activos fijos'!$G7," ","USUARIO:"," ",'Activos fijos'!$J7, " ", K7)</f>
        <v xml:space="preserve">AIR005 AIRE ACONDICIONADO MIRAGE MAGNUN PLATINO 21 USUARIO: SALA DE JUNTAS PLANTA ALTA </v>
      </c>
    </row>
    <row r="8" spans="1:14" ht="19.5" customHeight="1" x14ac:dyDescent="0.3">
      <c r="A8" s="18">
        <v>6</v>
      </c>
      <c r="B8" s="19"/>
      <c r="C8" s="19"/>
      <c r="D8" s="19"/>
      <c r="E8" s="20">
        <v>1</v>
      </c>
      <c r="F8" s="21" t="s">
        <v>33</v>
      </c>
      <c r="G8" s="22" t="s">
        <v>16</v>
      </c>
      <c r="H8" s="23"/>
      <c r="I8" s="19"/>
      <c r="J8" s="26" t="s">
        <v>34</v>
      </c>
      <c r="K8" s="22"/>
      <c r="L8" s="19"/>
      <c r="M8" s="19"/>
      <c r="N8" s="24" t="str">
        <f>CONCATENATE('Activos fijos'!$F8," ",'Activos fijos'!$G8," ","USUARIO:"," ",'Activos fijos'!$J8, " ", K8)</f>
        <v xml:space="preserve">AIR006 AIRE ACONDICIONADO MIRAGE LIFE 12+ USUARIO: OFICINA JUAN PADILLA </v>
      </c>
    </row>
    <row r="9" spans="1:14" ht="19.5" customHeight="1" x14ac:dyDescent="0.3">
      <c r="A9" s="11">
        <v>7</v>
      </c>
      <c r="B9" s="12"/>
      <c r="C9" s="12"/>
      <c r="D9" s="12"/>
      <c r="E9" s="13">
        <v>1</v>
      </c>
      <c r="F9" s="14" t="s">
        <v>35</v>
      </c>
      <c r="G9" s="15" t="s">
        <v>36</v>
      </c>
      <c r="H9" s="16"/>
      <c r="I9" s="12"/>
      <c r="J9" s="25" t="s">
        <v>37</v>
      </c>
      <c r="K9" s="15"/>
      <c r="L9" s="12"/>
      <c r="M9" s="12"/>
      <c r="N9" s="17" t="str">
        <f>CONCATENATE('Activos fijos'!$F9," ",'Activos fijos'!$G9," ","USUARIO:"," ",'Activos fijos'!$J9, " ", K9)</f>
        <v xml:space="preserve">AIR007 AIRE ACONDICIONADO NEX USUARIO: OFICINA GILDARDO PADILLA </v>
      </c>
    </row>
    <row r="10" spans="1:14" ht="19.5" customHeight="1" x14ac:dyDescent="0.3">
      <c r="A10" s="18">
        <v>8</v>
      </c>
      <c r="B10" s="19"/>
      <c r="C10" s="19"/>
      <c r="D10" s="19"/>
      <c r="E10" s="20">
        <v>1</v>
      </c>
      <c r="F10" s="21" t="s">
        <v>38</v>
      </c>
      <c r="G10" s="22" t="s">
        <v>39</v>
      </c>
      <c r="H10" s="23"/>
      <c r="I10" s="19"/>
      <c r="J10" s="26" t="s">
        <v>40</v>
      </c>
      <c r="K10" s="22"/>
      <c r="L10" s="19"/>
      <c r="M10" s="19"/>
      <c r="N10" s="24" t="str">
        <f>CONCATENATE('Activos fijos'!$F10," ",'Activos fijos'!$G10," ","USUARIO:"," ",'Activos fijos'!$J10, " ", K10)</f>
        <v xml:space="preserve">AIR008 CALENTADOR THERMOSTATICA DELONGHI HIFI USUARIO: BODEGA MÁQUINAS </v>
      </c>
    </row>
    <row r="11" spans="1:14" ht="19.5" customHeight="1" x14ac:dyDescent="0.3">
      <c r="A11" s="11">
        <v>9</v>
      </c>
      <c r="B11" s="27"/>
      <c r="C11" s="12"/>
      <c r="D11" s="13"/>
      <c r="E11" s="13">
        <v>1</v>
      </c>
      <c r="F11" s="14" t="s">
        <v>41</v>
      </c>
      <c r="G11" s="15" t="s">
        <v>42</v>
      </c>
      <c r="H11" s="16"/>
      <c r="I11" s="28"/>
      <c r="J11" s="29" t="s">
        <v>43</v>
      </c>
      <c r="K11" s="29"/>
      <c r="L11" s="30"/>
      <c r="M11" s="12"/>
      <c r="N11" s="17" t="str">
        <f>CONCATENATE('Activos fijos'!$F11," ",'Activos fijos'!$G11," ","USUARIO:"," ",'Activos fijos'!$J11, " ", K11)</f>
        <v xml:space="preserve">AIR009 CALENTADOR THERMOSTATICA DELONGHI HIFI 2 USUARIO: PLANTA BAJA </v>
      </c>
    </row>
    <row r="12" spans="1:14" ht="19.5" customHeight="1" x14ac:dyDescent="0.3">
      <c r="A12" s="18">
        <v>10</v>
      </c>
      <c r="B12" s="31"/>
      <c r="C12" s="19"/>
      <c r="D12" s="20"/>
      <c r="E12" s="20">
        <v>1</v>
      </c>
      <c r="F12" s="21" t="s">
        <v>44</v>
      </c>
      <c r="G12" s="22" t="s">
        <v>45</v>
      </c>
      <c r="H12" s="23"/>
      <c r="I12" s="32"/>
      <c r="J12" s="33" t="s">
        <v>43</v>
      </c>
      <c r="K12" s="33"/>
      <c r="L12" s="34"/>
      <c r="M12" s="19"/>
      <c r="N12" s="24" t="str">
        <f>CONCATENATE('Activos fijos'!$F12," ",'Activos fijos'!$G12," ","USUARIO:"," ",'Activos fijos'!$J12, " ", K12)</f>
        <v xml:space="preserve">AIR010 ENFRIADOR PEQUEÑO BLANCO CON NEGRO USUARIO: PLANTA BAJA </v>
      </c>
    </row>
    <row r="13" spans="1:14" ht="19.5" customHeight="1" x14ac:dyDescent="0.3">
      <c r="A13" s="11">
        <v>11</v>
      </c>
      <c r="B13" s="27"/>
      <c r="C13" s="12"/>
      <c r="D13" s="13"/>
      <c r="E13" s="13">
        <v>1</v>
      </c>
      <c r="F13" s="14" t="s">
        <v>46</v>
      </c>
      <c r="G13" s="15" t="s">
        <v>47</v>
      </c>
      <c r="H13" s="16"/>
      <c r="I13" s="28"/>
      <c r="J13" s="29" t="s">
        <v>43</v>
      </c>
      <c r="K13" s="29"/>
      <c r="L13" s="30"/>
      <c r="M13" s="12"/>
      <c r="N13" s="17" t="str">
        <f>CONCATENATE('Activos fijos'!$F13," ",'Activos fijos'!$G13," ","USUARIO:"," ",'Activos fijos'!$J13, " ", K13)</f>
        <v xml:space="preserve">AIR011 CALENTADOR THERMOSTATICA DELONGHI HIFI 3 USUARIO: PLANTA BAJA </v>
      </c>
    </row>
    <row r="14" spans="1:14" ht="19.5" customHeight="1" x14ac:dyDescent="0.3">
      <c r="A14" s="18">
        <v>12</v>
      </c>
      <c r="B14" s="31"/>
      <c r="C14" s="19"/>
      <c r="D14" s="20"/>
      <c r="E14" s="20">
        <v>1</v>
      </c>
      <c r="F14" s="21" t="s">
        <v>48</v>
      </c>
      <c r="G14" s="22" t="s">
        <v>49</v>
      </c>
      <c r="H14" s="23"/>
      <c r="I14" s="32"/>
      <c r="J14" s="35" t="s">
        <v>34</v>
      </c>
      <c r="K14" s="33"/>
      <c r="L14" s="34"/>
      <c r="M14" s="19"/>
      <c r="N14" s="24" t="str">
        <f>CONCATENATE('Activos fijos'!$F14," ",'Activos fijos'!$G14," ","USUARIO:"," ",'Activos fijos'!$J14, " ", K14)</f>
        <v xml:space="preserve">ALF001 ALFOMBRA NEGRA USUARIO: OFICINA JUAN PADILLA </v>
      </c>
    </row>
    <row r="15" spans="1:14" ht="19.5" customHeight="1" x14ac:dyDescent="0.3">
      <c r="A15" s="11">
        <v>13</v>
      </c>
      <c r="B15" s="27"/>
      <c r="C15" s="12"/>
      <c r="D15" s="13"/>
      <c r="E15" s="13">
        <v>1</v>
      </c>
      <c r="F15" s="36" t="s">
        <v>50</v>
      </c>
      <c r="G15" s="37" t="s">
        <v>51</v>
      </c>
      <c r="H15" s="16"/>
      <c r="I15" s="28"/>
      <c r="J15" s="15" t="s">
        <v>52</v>
      </c>
      <c r="K15" s="15"/>
      <c r="L15" s="30"/>
      <c r="M15" s="12"/>
      <c r="N15" s="17" t="str">
        <f>CONCATENATE('Activos fijos'!$F15," ",'Activos fijos'!$G15," ","USUARIO:"," ",'Activos fijos'!$J15, " ", K15)</f>
        <v xml:space="preserve">ARC001 ARCHIVADOR METALICO CON 4 CAJONES USUARIO: ALMA ESPARZA </v>
      </c>
    </row>
    <row r="16" spans="1:14" ht="19.5" customHeight="1" x14ac:dyDescent="0.3">
      <c r="A16" s="18"/>
      <c r="B16" s="20"/>
      <c r="C16" s="19"/>
      <c r="D16" s="20"/>
      <c r="E16" s="38">
        <v>1</v>
      </c>
      <c r="F16" s="39" t="s">
        <v>53</v>
      </c>
      <c r="G16" s="40" t="s">
        <v>54</v>
      </c>
      <c r="H16" s="23"/>
      <c r="I16" s="32"/>
      <c r="J16" s="35" t="s">
        <v>55</v>
      </c>
      <c r="K16" s="41" t="s">
        <v>56</v>
      </c>
      <c r="L16" s="42">
        <v>45736</v>
      </c>
      <c r="M16" s="19"/>
      <c r="N16" s="24" t="str">
        <f>CONCATENATE('Activos fijos'!$F16," ",'Activos fijos'!$G16," ","USUARIO:"," ",'Activos fijos'!$J16, " ", K16)</f>
        <v>BAL001 BALIZA DE METAL USUARIO: SIN ASIGNAR JAIR FIRMO HOJA DE INFORMACIÓN QUE ESTAN EN TOCUMBO</v>
      </c>
    </row>
    <row r="17" spans="1:14" ht="19.5" customHeight="1" x14ac:dyDescent="0.3">
      <c r="A17" s="11"/>
      <c r="B17" s="13"/>
      <c r="C17" s="12"/>
      <c r="D17" s="13"/>
      <c r="E17" s="43">
        <v>1</v>
      </c>
      <c r="F17" s="36" t="s">
        <v>57</v>
      </c>
      <c r="G17" s="44" t="s">
        <v>58</v>
      </c>
      <c r="H17" s="16"/>
      <c r="I17" s="28"/>
      <c r="J17" s="15" t="s">
        <v>59</v>
      </c>
      <c r="K17" s="12"/>
      <c r="L17" s="45">
        <v>45736</v>
      </c>
      <c r="M17" s="12"/>
      <c r="N17" s="17" t="str">
        <f>CONCATENATE('Activos fijos'!$F17," ",'Activos fijos'!$G17," ","USUARIO:"," ",'Activos fijos'!$J17, " ", K17)</f>
        <v xml:space="preserve">BAL002 BALIZA DE METAL CON FORRO AMARILLO USUARIO: JOSE IVAN ROMERO </v>
      </c>
    </row>
    <row r="18" spans="1:14" ht="19.5" customHeight="1" x14ac:dyDescent="0.3">
      <c r="A18" s="18"/>
      <c r="B18" s="20"/>
      <c r="C18" s="38"/>
      <c r="D18" s="20"/>
      <c r="E18" s="38">
        <v>1</v>
      </c>
      <c r="F18" s="39" t="s">
        <v>60</v>
      </c>
      <c r="G18" s="40" t="s">
        <v>61</v>
      </c>
      <c r="H18" s="46"/>
      <c r="I18" s="32"/>
      <c r="J18" s="26" t="s">
        <v>62</v>
      </c>
      <c r="K18" s="26" t="s">
        <v>63</v>
      </c>
      <c r="L18" s="42"/>
      <c r="M18" s="19"/>
      <c r="N18" s="24" t="str">
        <f>CONCATENATE('Activos fijos'!$F18," ",'Activos fijos'!$G18," ","USUARIO:"," ",'Activos fijos'!$J18, " ", K18)</f>
        <v>BAL003 BALIZA DE METAL CON FORRO ROJO APEXSURVEY USUARIO: JUAN JOSE VILA JHONY CAMPO</v>
      </c>
    </row>
    <row r="19" spans="1:14" ht="19.5" customHeight="1" x14ac:dyDescent="0.3">
      <c r="A19" s="11">
        <v>14</v>
      </c>
      <c r="B19" s="27"/>
      <c r="C19" s="12"/>
      <c r="D19" s="13"/>
      <c r="E19" s="43">
        <v>1</v>
      </c>
      <c r="F19" s="36" t="s">
        <v>64</v>
      </c>
      <c r="G19" s="44" t="s">
        <v>65</v>
      </c>
      <c r="H19" s="16"/>
      <c r="I19" s="28"/>
      <c r="J19" s="15" t="s">
        <v>66</v>
      </c>
      <c r="K19" s="15"/>
      <c r="L19" s="30"/>
      <c r="M19" s="12"/>
      <c r="N19" s="17" t="str">
        <f>CONCATENATE('Activos fijos'!$F19," ",'Activos fijos'!$G19," ","USUARIO:"," ",'Activos fijos'!$J19, " ", K19)</f>
        <v xml:space="preserve">BAS001 BASE PARA 3 BOTELLONES DE AGUA POTABLE USUARIO: COCINA PLANTA ALTA </v>
      </c>
    </row>
    <row r="20" spans="1:14" ht="19.5" customHeight="1" x14ac:dyDescent="0.3">
      <c r="A20" s="18"/>
      <c r="B20" s="31"/>
      <c r="C20" s="19"/>
      <c r="D20" s="20"/>
      <c r="E20" s="38">
        <v>1</v>
      </c>
      <c r="F20" s="39" t="s">
        <v>67</v>
      </c>
      <c r="G20" s="40" t="s">
        <v>68</v>
      </c>
      <c r="H20" s="23"/>
      <c r="I20" s="32"/>
      <c r="J20" s="26" t="s">
        <v>62</v>
      </c>
      <c r="K20" s="26" t="s">
        <v>63</v>
      </c>
      <c r="L20" s="47">
        <v>45762</v>
      </c>
      <c r="M20" s="19"/>
      <c r="N20" s="24" t="str">
        <f>CONCATENATE('Activos fijos'!$F20," ",'Activos fijos'!$G20," ","USUARIO:"," ",'Activos fijos'!$J20, " ", K20)</f>
        <v>BIP001 BIPODE APEXSURVEY FORRO ROJO USUARIO: JUAN JOSE VILA JHONY CAMPO</v>
      </c>
    </row>
    <row r="21" spans="1:14" ht="19.5" customHeight="1" x14ac:dyDescent="0.3">
      <c r="A21" s="11">
        <v>8735</v>
      </c>
      <c r="B21" s="27">
        <v>45245</v>
      </c>
      <c r="C21" s="12" t="s">
        <v>69</v>
      </c>
      <c r="D21" s="13" t="s">
        <v>70</v>
      </c>
      <c r="E21" s="13">
        <v>1</v>
      </c>
      <c r="F21" s="48" t="s">
        <v>71</v>
      </c>
      <c r="G21" s="37" t="s">
        <v>72</v>
      </c>
      <c r="H21" s="16" t="s">
        <v>73</v>
      </c>
      <c r="I21" s="12"/>
      <c r="J21" s="12"/>
      <c r="K21" s="49"/>
      <c r="L21" s="49"/>
      <c r="M21" s="49"/>
      <c r="N21" s="17" t="str">
        <f>CONCATENATE('Activos fijos'!$F21," ",'Activos fijos'!$G21," ","USUARIO:"," ",'Activos fijos'!$J21, " ", K21)</f>
        <v xml:space="preserve">BOM001 BOMBA DE AGUA NAVISTAR #P935C1 USUARIO:  </v>
      </c>
    </row>
    <row r="22" spans="1:14" ht="19.5" customHeight="1" x14ac:dyDescent="0.3">
      <c r="A22" s="18">
        <v>15</v>
      </c>
      <c r="B22" s="19"/>
      <c r="C22" s="19"/>
      <c r="D22" s="19"/>
      <c r="E22" s="38">
        <v>1</v>
      </c>
      <c r="F22" s="39" t="s">
        <v>74</v>
      </c>
      <c r="G22" s="40" t="s">
        <v>75</v>
      </c>
      <c r="H22" s="23"/>
      <c r="I22" s="19"/>
      <c r="J22" s="22" t="s">
        <v>76</v>
      </c>
      <c r="K22" s="22"/>
      <c r="L22" s="19"/>
      <c r="M22" s="19"/>
      <c r="N22" s="24" t="str">
        <f>CONCATENATE('Activos fijos'!$F22," ",'Activos fijos'!$G22," ","USUARIO:"," ",'Activos fijos'!$J22, " ", K22)</f>
        <v xml:space="preserve">CAF001 CAFETERA DELONGHI USUARIO: OFICINA DE JUNTAS </v>
      </c>
    </row>
    <row r="23" spans="1:14" ht="19.5" customHeight="1" x14ac:dyDescent="0.3">
      <c r="A23" s="11">
        <v>16</v>
      </c>
      <c r="B23" s="27"/>
      <c r="C23" s="12"/>
      <c r="D23" s="13"/>
      <c r="E23" s="43">
        <v>1</v>
      </c>
      <c r="F23" s="36" t="s">
        <v>77</v>
      </c>
      <c r="G23" s="44" t="s">
        <v>78</v>
      </c>
      <c r="H23" s="16"/>
      <c r="I23" s="28"/>
      <c r="J23" s="15" t="s">
        <v>66</v>
      </c>
      <c r="K23" s="15"/>
      <c r="L23" s="30"/>
      <c r="M23" s="12"/>
      <c r="N23" s="17" t="str">
        <f>CONCATENATE('Activos fijos'!$F23," ",'Activos fijos'!$G23," ","USUARIO:"," ",'Activos fijos'!$J23, " ", K23)</f>
        <v xml:space="preserve">CAF002 CAFETERA CHEFMAN USUARIO: COCINA PLANTA ALTA </v>
      </c>
    </row>
    <row r="24" spans="1:14" ht="19.5" customHeight="1" x14ac:dyDescent="0.3">
      <c r="A24" s="18">
        <v>227357</v>
      </c>
      <c r="B24" s="31">
        <v>45190</v>
      </c>
      <c r="C24" s="19" t="s">
        <v>79</v>
      </c>
      <c r="D24" s="20" t="s">
        <v>70</v>
      </c>
      <c r="E24" s="20">
        <v>1</v>
      </c>
      <c r="F24" s="50" t="s">
        <v>80</v>
      </c>
      <c r="G24" s="51" t="s">
        <v>81</v>
      </c>
      <c r="H24" s="23" t="s">
        <v>82</v>
      </c>
      <c r="I24" s="19"/>
      <c r="J24" s="19"/>
      <c r="K24" s="52"/>
      <c r="L24" s="52"/>
      <c r="M24" s="52"/>
      <c r="N24" s="24" t="str">
        <f>CONCATENATE('Activos fijos'!$F24," ",'Activos fijos'!$G24," ","USUARIO:"," ",'Activos fijos'!$J24, " ", K24)</f>
        <v xml:space="preserve">CAR001 Cargador De Baterias Geminis 1 Carga Lenta USUARIO:  </v>
      </c>
    </row>
    <row r="25" spans="1:14" ht="19.5" customHeight="1" x14ac:dyDescent="0.35">
      <c r="A25" s="53" t="s">
        <v>83</v>
      </c>
      <c r="B25" s="54">
        <v>45720</v>
      </c>
      <c r="C25" s="55" t="s">
        <v>84</v>
      </c>
      <c r="D25" s="13" t="s">
        <v>85</v>
      </c>
      <c r="E25" s="43">
        <v>1</v>
      </c>
      <c r="F25" s="36" t="s">
        <v>86</v>
      </c>
      <c r="G25" s="56" t="s">
        <v>87</v>
      </c>
      <c r="H25" s="16"/>
      <c r="I25" s="57">
        <v>6639</v>
      </c>
      <c r="J25" s="58" t="s">
        <v>88</v>
      </c>
      <c r="K25" s="12"/>
      <c r="L25" s="12"/>
      <c r="M25" s="12"/>
      <c r="N25" s="17" t="str">
        <f>CONCATENATE('Activos fijos'!$F25," ",'Activos fijos'!$G25," ","USUARIO:"," ",'Activos fijos'!$J25, " ", K25)</f>
        <v xml:space="preserve">DRN001 DJI Mini 4K dron con cámara 4K UHD Menos de 249 g estabilización en 3 ejes transmisión de vídeo a 10 km regreso automático resistencia al viento 1 batería para un tiempo máx. de vuelo de 31 min vuelo inteligente * USUARIO: OBRA TZITZIO </v>
      </c>
    </row>
    <row r="26" spans="1:14" ht="19.5" customHeight="1" x14ac:dyDescent="0.35">
      <c r="A26" s="59" t="s">
        <v>89</v>
      </c>
      <c r="B26" s="60">
        <v>45746</v>
      </c>
      <c r="C26" s="61" t="s">
        <v>84</v>
      </c>
      <c r="D26" s="20" t="s">
        <v>85</v>
      </c>
      <c r="E26" s="38">
        <v>1</v>
      </c>
      <c r="F26" s="39" t="s">
        <v>90</v>
      </c>
      <c r="G26" s="40" t="s">
        <v>91</v>
      </c>
      <c r="H26" s="23"/>
      <c r="I26" s="62">
        <v>10990</v>
      </c>
      <c r="J26" s="63" t="s">
        <v>92</v>
      </c>
      <c r="K26" s="19"/>
      <c r="L26" s="42"/>
      <c r="M26" s="19"/>
      <c r="N26" s="24" t="str">
        <f>CONCATENATE('Activos fijos'!$F26," ",'Activos fijos'!$G26," ","USUARIO:"," ",'Activos fijos'!$J26, " ", K26)</f>
        <v xml:space="preserve">DRN002 Pack DJI Mini 4K Vuela Más dron con cámara 4K UHD Menos 249 g estabilización en 3 ejes transmisión vídeo a 10 km regreso automático 3 baterías para un tiempo máx vuelo 93 min QuickShots * USUARIO: SEGMENTO 4 </v>
      </c>
    </row>
    <row r="27" spans="1:14" ht="19.5" customHeight="1" x14ac:dyDescent="0.35">
      <c r="A27" s="59"/>
      <c r="B27" s="60"/>
      <c r="C27" s="55"/>
      <c r="D27" s="13"/>
      <c r="E27" s="43">
        <v>1</v>
      </c>
      <c r="F27" s="36" t="s">
        <v>93</v>
      </c>
      <c r="G27" s="44" t="s">
        <v>94</v>
      </c>
      <c r="H27" s="16"/>
      <c r="I27" s="57"/>
      <c r="J27" s="58"/>
      <c r="K27" s="12"/>
      <c r="L27" s="45"/>
      <c r="M27" s="12"/>
      <c r="N27" s="17" t="str">
        <f>CONCATENATE('Activos fijos'!$F27," ",'Activos fijos'!$G27," ","USUARIO:"," ",'Activos fijos'!$J27, " ", K27)</f>
        <v xml:space="preserve">DRN003 DJI mini 4K dron ultra light 249g USUARIO:  </v>
      </c>
    </row>
    <row r="28" spans="1:14" ht="19.5" customHeight="1" x14ac:dyDescent="0.3">
      <c r="A28" s="18">
        <v>17</v>
      </c>
      <c r="B28" s="31"/>
      <c r="C28" s="19"/>
      <c r="D28" s="20"/>
      <c r="E28" s="20">
        <v>1</v>
      </c>
      <c r="F28" s="39" t="s">
        <v>95</v>
      </c>
      <c r="G28" s="51" t="s">
        <v>96</v>
      </c>
      <c r="H28" s="34" t="s">
        <v>97</v>
      </c>
      <c r="I28" s="32"/>
      <c r="J28" s="35" t="s">
        <v>55</v>
      </c>
      <c r="K28" s="22"/>
      <c r="L28" s="34" t="s">
        <v>98</v>
      </c>
      <c r="M28" s="19"/>
      <c r="N28" s="24" t="str">
        <f>CONCATENATE('Activos fijos'!$F28," ",'Activos fijos'!$G28," ","USUARIO:"," ",'Activos fijos'!$J28, " ", K28)</f>
        <v xml:space="preserve">DSK001 COMPUTADOR DE ESCRITORIO GHR DESKTOP-UC41406 Interl R Core TM i5 -2310 CPU 290 Ghz 8 gb RAM INSTALADA USUARIO: SIN ASIGNAR </v>
      </c>
    </row>
    <row r="29" spans="1:14" ht="19.5" customHeight="1" x14ac:dyDescent="0.3">
      <c r="A29" s="11">
        <v>18</v>
      </c>
      <c r="B29" s="27"/>
      <c r="C29" s="12"/>
      <c r="D29" s="13"/>
      <c r="E29" s="13">
        <v>1</v>
      </c>
      <c r="F29" s="36" t="s">
        <v>99</v>
      </c>
      <c r="G29" s="37" t="s">
        <v>100</v>
      </c>
      <c r="H29" s="29" t="s">
        <v>101</v>
      </c>
      <c r="I29" s="28"/>
      <c r="J29" s="15" t="s">
        <v>21</v>
      </c>
      <c r="K29" s="15" t="s">
        <v>22</v>
      </c>
      <c r="L29" s="30" t="s">
        <v>102</v>
      </c>
      <c r="M29" s="12"/>
      <c r="N29" s="17" t="str">
        <f>CONCATENATE('Activos fijos'!$F29," ",'Activos fijos'!$G29," ","USUARIO:"," ",'Activos fijos'!$J29, " ", K29)</f>
        <v xml:space="preserve">DSK002 TRUE BASIC - INTEL R CORE TM I5-4440 CPU 3.10 Ghz 3.10 GHz USUARIO: DIANA PINEDA RECEPCION </v>
      </c>
    </row>
    <row r="30" spans="1:14" ht="19.5" customHeight="1" x14ac:dyDescent="0.3">
      <c r="A30" s="18">
        <v>19</v>
      </c>
      <c r="B30" s="31"/>
      <c r="C30" s="19"/>
      <c r="D30" s="20"/>
      <c r="E30" s="20">
        <v>1</v>
      </c>
      <c r="F30" s="39" t="s">
        <v>103</v>
      </c>
      <c r="G30" s="51" t="s">
        <v>104</v>
      </c>
      <c r="H30" s="64" t="s">
        <v>105</v>
      </c>
      <c r="I30" s="32"/>
      <c r="J30" s="22" t="s">
        <v>52</v>
      </c>
      <c r="K30" s="22" t="s">
        <v>18</v>
      </c>
      <c r="L30" s="34" t="s">
        <v>106</v>
      </c>
      <c r="M30" s="19"/>
      <c r="N30" s="24" t="str">
        <f>CONCATENATE('Activos fijos'!$F30," ",'Activos fijos'!$G30," ","USUARIO:"," ",'Activos fijos'!$J30, " ", K30)</f>
        <v xml:space="preserve">DSK003 COMPUTADOR DE ESCRITORIO ELITEDESK HP INTEL R CORE TM i5-7500 CPU 3.40 Ghz 3.41 GHz USUARIO: ALMA ESPARZA CONTABILIDAD </v>
      </c>
    </row>
    <row r="31" spans="1:14" ht="19.5" customHeight="1" x14ac:dyDescent="0.3">
      <c r="A31" s="11">
        <v>20</v>
      </c>
      <c r="B31" s="27"/>
      <c r="C31" s="12"/>
      <c r="D31" s="13"/>
      <c r="E31" s="13">
        <v>1</v>
      </c>
      <c r="F31" s="36" t="s">
        <v>107</v>
      </c>
      <c r="G31" s="37" t="s">
        <v>108</v>
      </c>
      <c r="H31" s="29" t="s">
        <v>109</v>
      </c>
      <c r="I31" s="28"/>
      <c r="J31" s="65" t="s">
        <v>110</v>
      </c>
      <c r="K31" s="15" t="s">
        <v>111</v>
      </c>
      <c r="L31" s="30"/>
      <c r="M31" s="12"/>
      <c r="N31" s="17" t="str">
        <f>CONCATENATE('Activos fijos'!$F31," ",'Activos fijos'!$G31," ","USUARIO:"," ",'Activos fijos'!$J31, " ", K31)</f>
        <v>DSK004 COMPUTADOR DE ESCRITORIO HP - INTEL R CORE TM i5-8500 CPU 3.00 Ghz 16. GB  USUARIO: JAIME GARCIA LOBATO INGENIEROS PLANTA BAJA</v>
      </c>
    </row>
    <row r="32" spans="1:14" ht="19.5" customHeight="1" x14ac:dyDescent="0.3">
      <c r="A32" s="18">
        <v>21</v>
      </c>
      <c r="B32" s="31"/>
      <c r="C32" s="19"/>
      <c r="D32" s="20"/>
      <c r="E32" s="20">
        <v>1</v>
      </c>
      <c r="F32" s="21" t="s">
        <v>112</v>
      </c>
      <c r="G32" s="22" t="s">
        <v>113</v>
      </c>
      <c r="H32" s="33" t="s">
        <v>114</v>
      </c>
      <c r="I32" s="32"/>
      <c r="J32" s="26" t="s">
        <v>115</v>
      </c>
      <c r="K32" s="22" t="s">
        <v>111</v>
      </c>
      <c r="L32" s="34"/>
      <c r="M32" s="19"/>
      <c r="N32" s="24" t="str">
        <f>CONCATENATE('Activos fijos'!$F32," ",'Activos fijos'!$G32," ","USUARIO:"," ",'Activos fijos'!$J32, " ", K32)</f>
        <v>DSK005 COMPUTADOR DE ESCRITORIO HP  - INTEL R CORE TM i7-6700 CPU 3.40 Ghz 3.40 GHz USUARIO: ARTEMIO INGENIEROS PLANTA BAJA</v>
      </c>
    </row>
    <row r="33" spans="1:14" ht="19.5" customHeight="1" x14ac:dyDescent="0.3">
      <c r="A33" s="11">
        <v>22</v>
      </c>
      <c r="B33" s="13"/>
      <c r="C33" s="13"/>
      <c r="D33" s="13"/>
      <c r="E33" s="13">
        <v>1</v>
      </c>
      <c r="F33" s="14" t="s">
        <v>116</v>
      </c>
      <c r="G33" s="15" t="s">
        <v>117</v>
      </c>
      <c r="H33" s="29" t="s">
        <v>118</v>
      </c>
      <c r="I33" s="13"/>
      <c r="J33" s="15" t="s">
        <v>28</v>
      </c>
      <c r="K33" s="15" t="s">
        <v>29</v>
      </c>
      <c r="L33" s="30" t="s">
        <v>119</v>
      </c>
      <c r="M33" s="13"/>
      <c r="N33" s="17" t="str">
        <f>CONCATENATE('Activos fijos'!$F33," ",'Activos fijos'!$G33," ","USUARIO:"," ",'Activos fijos'!$J33, " ", K33)</f>
        <v>DSK006 THINKCENTRE VPRO Intel ® Core i7-14700t 1.30 GHz USUARIO: BERENICE PEREZ OFICINA INGENIEROS PLANTA ALTA</v>
      </c>
    </row>
    <row r="34" spans="1:14" ht="19.5" customHeight="1" x14ac:dyDescent="0.3">
      <c r="A34" s="18">
        <v>23</v>
      </c>
      <c r="B34" s="31"/>
      <c r="C34" s="19"/>
      <c r="D34" s="20"/>
      <c r="E34" s="20">
        <v>1</v>
      </c>
      <c r="F34" s="21" t="s">
        <v>120</v>
      </c>
      <c r="G34" s="22" t="s">
        <v>121</v>
      </c>
      <c r="H34" s="33" t="s">
        <v>122</v>
      </c>
      <c r="I34" s="32"/>
      <c r="J34" s="22" t="s">
        <v>123</v>
      </c>
      <c r="K34" s="22" t="s">
        <v>111</v>
      </c>
      <c r="L34" s="34" t="s">
        <v>124</v>
      </c>
      <c r="M34" s="19"/>
      <c r="N34" s="24" t="str">
        <f>CONCATENATE('Activos fijos'!$F34," ",'Activos fijos'!$G34," ","USUARIO:"," ",'Activos fijos'!$J34, " ", K34)</f>
        <v>DSK007 COMPUTADORA DE ESCRITORIO ASUS TRUEBASIX - INTEL R CORE TM i7-4790 CPU 3.60 Ghz 3.60 GHz USUARIO: EFRAIN MORALES GUTIERREZ INGENIEROS PLANTA BAJA</v>
      </c>
    </row>
    <row r="35" spans="1:14" ht="19.5" customHeight="1" x14ac:dyDescent="0.3">
      <c r="A35" s="11">
        <v>24</v>
      </c>
      <c r="B35" s="27"/>
      <c r="C35" s="12"/>
      <c r="D35" s="13"/>
      <c r="E35" s="13">
        <v>1</v>
      </c>
      <c r="F35" s="14" t="s">
        <v>125</v>
      </c>
      <c r="G35" s="25" t="s">
        <v>126</v>
      </c>
      <c r="H35" s="29" t="s">
        <v>127</v>
      </c>
      <c r="I35" s="28"/>
      <c r="J35" s="58" t="s">
        <v>128</v>
      </c>
      <c r="K35" s="25" t="s">
        <v>129</v>
      </c>
      <c r="L35" s="30"/>
      <c r="M35" s="12"/>
      <c r="N35" s="17" t="str">
        <f>CONCATENATE('Activos fijos'!$F35," ",'Activos fijos'!$G35," ","USUARIO:"," ",'Activos fijos'!$J35, " ", K35)</f>
        <v>DSK008 COMPUTADOR DE ESCRITORIO ASUS TRUEBASIX - INTEL R CORE TM i5-4440 CPU 3.10 Ghz 3.10 GHz USUARIO: YAMILETH AUXILIAR DE ADMINISTRACIÓN PLANTA BAJA</v>
      </c>
    </row>
    <row r="36" spans="1:14" ht="19.5" customHeight="1" x14ac:dyDescent="0.3">
      <c r="A36" s="18">
        <v>25</v>
      </c>
      <c r="B36" s="20"/>
      <c r="C36" s="20"/>
      <c r="D36" s="20"/>
      <c r="E36" s="20">
        <v>1</v>
      </c>
      <c r="F36" s="21" t="s">
        <v>130</v>
      </c>
      <c r="G36" s="22" t="s">
        <v>131</v>
      </c>
      <c r="H36" s="33" t="s">
        <v>132</v>
      </c>
      <c r="I36" s="20"/>
      <c r="J36" s="66" t="s">
        <v>133</v>
      </c>
      <c r="K36" s="26" t="s">
        <v>18</v>
      </c>
      <c r="L36" s="34" t="s">
        <v>134</v>
      </c>
      <c r="M36" s="67"/>
      <c r="N36" s="24" t="str">
        <f>CONCATENATE('Activos fijos'!$F36," ",'Activos fijos'!$G36," ","USUARIO:"," ",'Activos fijos'!$J36, " ", K36)</f>
        <v xml:space="preserve">DSK009 COMPUTADOR DE ESCRITORIO ELITEDESK HP - DESKTOP-EUERU2B Intel Core i5 7500 CPU 3.40 GHz 3.41 GHz 16.0 BG Windows 10Pro USUARIO: CESAR BRACAMONTE CONTABILIDAD </v>
      </c>
    </row>
    <row r="37" spans="1:14" ht="19.5" customHeight="1" x14ac:dyDescent="0.3">
      <c r="A37" s="11">
        <v>26</v>
      </c>
      <c r="B37" s="27"/>
      <c r="C37" s="12"/>
      <c r="D37" s="13"/>
      <c r="E37" s="13">
        <v>1</v>
      </c>
      <c r="F37" s="14" t="s">
        <v>135</v>
      </c>
      <c r="G37" s="15" t="s">
        <v>136</v>
      </c>
      <c r="H37" s="29" t="s">
        <v>137</v>
      </c>
      <c r="I37" s="28"/>
      <c r="J37" s="15" t="s">
        <v>138</v>
      </c>
      <c r="K37" s="15" t="s">
        <v>111</v>
      </c>
      <c r="L37" s="30" t="s">
        <v>139</v>
      </c>
      <c r="M37" s="12"/>
      <c r="N37" s="17" t="str">
        <f>CONCATENATE('Activos fijos'!$F37," ",'Activos fijos'!$G37," ","USUARIO:"," ",'Activos fijos'!$J37, " ", K37)</f>
        <v>DSK010 COMPUTADOR DE ESCRITORIO ACTECK -   13th GEN INTEL R CORE TM i7-13700 CPU 2.10 Ghz 32.0 GB USUARIO: INDRA RODRIGUEZ GARCIA INGENIEROS PLANTA BAJA</v>
      </c>
    </row>
    <row r="38" spans="1:14" ht="19.5" customHeight="1" x14ac:dyDescent="0.3">
      <c r="A38" s="18">
        <v>27</v>
      </c>
      <c r="B38" s="31"/>
      <c r="C38" s="19"/>
      <c r="D38" s="20"/>
      <c r="E38" s="20">
        <v>1</v>
      </c>
      <c r="F38" s="21" t="s">
        <v>140</v>
      </c>
      <c r="G38" s="26" t="s">
        <v>141</v>
      </c>
      <c r="H38" s="64" t="s">
        <v>142</v>
      </c>
      <c r="I38" s="32"/>
      <c r="J38" s="35" t="s">
        <v>143</v>
      </c>
      <c r="K38" s="22" t="s">
        <v>111</v>
      </c>
      <c r="L38" s="34" t="s">
        <v>144</v>
      </c>
      <c r="M38" s="19"/>
      <c r="N38" s="24" t="str">
        <f>CONCATENATE('Activos fijos'!$F38," ",'Activos fijos'!$G38," ","USUARIO:"," ",'Activos fijos'!$J38, " ", K38)</f>
        <v>DSK011 EQUIPO DE ESCRITORIO HP Z240 TOWER WORKSTATION INTEL i7-6700 3,4 GHz USUARIO: FERNANDO INGENIEROS PLANTA BAJA</v>
      </c>
    </row>
    <row r="39" spans="1:14" ht="19.5" customHeight="1" x14ac:dyDescent="0.3">
      <c r="A39" s="11">
        <v>28</v>
      </c>
      <c r="B39" s="27"/>
      <c r="C39" s="12"/>
      <c r="D39" s="13"/>
      <c r="E39" s="13">
        <v>1</v>
      </c>
      <c r="F39" s="14" t="s">
        <v>145</v>
      </c>
      <c r="G39" s="25" t="s">
        <v>146</v>
      </c>
      <c r="H39" s="16"/>
      <c r="I39" s="28"/>
      <c r="J39" s="58" t="s">
        <v>55</v>
      </c>
      <c r="K39" s="15" t="s">
        <v>111</v>
      </c>
      <c r="L39" s="30"/>
      <c r="M39" s="12"/>
      <c r="N39" s="17" t="str">
        <f>CONCATENATE('Activos fijos'!$F39," ",'Activos fijos'!$G39," ","USUARIO:"," ",'Activos fijos'!$J39, " ", K39)</f>
        <v>DSK012 EQUIPO DE ESCRITORIO HP ELITEDESK I5-7500 3,4 GHz USUARIO: SIN ASIGNAR INGENIEROS PLANTA BAJA</v>
      </c>
    </row>
    <row r="40" spans="1:14" ht="19.5" customHeight="1" x14ac:dyDescent="0.3">
      <c r="A40" s="18">
        <v>29</v>
      </c>
      <c r="B40" s="31"/>
      <c r="C40" s="19"/>
      <c r="D40" s="20"/>
      <c r="E40" s="20">
        <v>1</v>
      </c>
      <c r="F40" s="21" t="s">
        <v>147</v>
      </c>
      <c r="G40" s="22" t="s">
        <v>148</v>
      </c>
      <c r="H40" s="64" t="s">
        <v>149</v>
      </c>
      <c r="I40" s="32"/>
      <c r="J40" s="68" t="s">
        <v>150</v>
      </c>
      <c r="K40" s="26" t="s">
        <v>151</v>
      </c>
      <c r="L40" s="34"/>
      <c r="M40" s="19"/>
      <c r="N40" s="24" t="str">
        <f>CONCATENATE('Activos fijos'!$F40," ",'Activos fijos'!$G40," ","USUARIO:"," ",'Activos fijos'!$J40, " ", K40)</f>
        <v>DSK013 COMPUTADOR DE ESCRITORIO HP - ELITEDESK DESTOP-ILDML4P Intel Core i5-8500 CPU 3.00 GHz 3.00 GHz 16.0 Gb SERIAL NRO. MXL9132YCF USUARIO: ALEJANDRO AUXILIAR DE ADMINISTRACIÓN</v>
      </c>
    </row>
    <row r="41" spans="1:14" ht="19.5" customHeight="1" x14ac:dyDescent="0.3">
      <c r="A41" s="11">
        <v>30</v>
      </c>
      <c r="B41" s="13"/>
      <c r="C41" s="13"/>
      <c r="D41" s="13"/>
      <c r="E41" s="13">
        <v>1</v>
      </c>
      <c r="F41" s="14" t="s">
        <v>152</v>
      </c>
      <c r="G41" s="15" t="s">
        <v>153</v>
      </c>
      <c r="H41" s="69" t="s">
        <v>154</v>
      </c>
      <c r="I41" s="13"/>
      <c r="J41" s="25" t="s">
        <v>62</v>
      </c>
      <c r="K41" s="15" t="s">
        <v>111</v>
      </c>
      <c r="L41" s="13"/>
      <c r="M41" s="13"/>
      <c r="N41" s="17" t="str">
        <f>CONCATENATE('Activos fijos'!$F41," ",'Activos fijos'!$G41," ","USUARIO:"," ",'Activos fijos'!$J41, " ", K41)</f>
        <v>DSK014 COMPUTADORA DE ESCRITORIO - LENOVO THINKCENTRE KMINOS 13TH GEN INTEL CORE i7 -13700T 1.4 GHz 32. GB 31.6 GB USUARIO: JUAN JOSE VILA JHONY INGENIEROS PLANTA BAJA</v>
      </c>
    </row>
    <row r="42" spans="1:14" ht="19.5" customHeight="1" x14ac:dyDescent="0.3">
      <c r="A42" s="18">
        <v>31</v>
      </c>
      <c r="B42" s="20"/>
      <c r="C42" s="20"/>
      <c r="D42" s="20"/>
      <c r="E42" s="20">
        <v>1</v>
      </c>
      <c r="F42" s="21" t="s">
        <v>155</v>
      </c>
      <c r="G42" s="26" t="s">
        <v>156</v>
      </c>
      <c r="H42" s="23"/>
      <c r="I42" s="20"/>
      <c r="J42" s="22" t="s">
        <v>157</v>
      </c>
      <c r="K42" s="26" t="s">
        <v>111</v>
      </c>
      <c r="L42" s="20"/>
      <c r="M42" s="20"/>
      <c r="N42" s="24" t="str">
        <f>CONCATENATE('Activos fijos'!$F42," ",'Activos fijos'!$G42," ","USUARIO:"," ",'Activos fijos'!$J42, " ", K42)</f>
        <v>DSK015 COMPUTADOR DE ESCRITORIO HP - ELITEDESK i5 vPRO 7GEN USUARIO: RAUL INGENIEROS PLANTA BAJA</v>
      </c>
    </row>
    <row r="43" spans="1:14" ht="19.5" customHeight="1" x14ac:dyDescent="0.3">
      <c r="A43" s="11">
        <v>32</v>
      </c>
      <c r="B43" s="13"/>
      <c r="C43" s="13"/>
      <c r="D43" s="13"/>
      <c r="E43" s="13">
        <v>1</v>
      </c>
      <c r="F43" s="14" t="s">
        <v>158</v>
      </c>
      <c r="G43" s="15" t="s">
        <v>159</v>
      </c>
      <c r="H43" s="29" t="s">
        <v>160</v>
      </c>
      <c r="I43" s="13"/>
      <c r="J43" s="15" t="s">
        <v>161</v>
      </c>
      <c r="K43" s="15" t="s">
        <v>111</v>
      </c>
      <c r="L43" s="30" t="s">
        <v>162</v>
      </c>
      <c r="M43" s="13"/>
      <c r="N43" s="17" t="str">
        <f>CONCATENATE('Activos fijos'!$F43," ",'Activos fijos'!$G43," ","USUARIO:"," ",'Activos fijos'!$J43, " ", K43)</f>
        <v>DSK017 THINKCENTRE VPRO DESKTOP-6KBKLFS Intel Core i7-14700t 1.30 GHz 16 gb USUARIO: ALAN FRIAS INGENIEROS PLANTA BAJA</v>
      </c>
    </row>
    <row r="44" spans="1:14" ht="19.5" customHeight="1" x14ac:dyDescent="0.3">
      <c r="A44" s="18">
        <v>167</v>
      </c>
      <c r="B44" s="31"/>
      <c r="C44" s="33"/>
      <c r="D44" s="20"/>
      <c r="E44" s="20">
        <v>1</v>
      </c>
      <c r="F44" s="21" t="s">
        <v>163</v>
      </c>
      <c r="G44" s="22" t="s">
        <v>164</v>
      </c>
      <c r="H44" s="33" t="s">
        <v>165</v>
      </c>
      <c r="I44" s="32"/>
      <c r="J44" s="26" t="s">
        <v>166</v>
      </c>
      <c r="K44" s="26" t="s">
        <v>18</v>
      </c>
      <c r="L44" s="70" t="s">
        <v>167</v>
      </c>
      <c r="M44" s="33"/>
      <c r="N44" s="24" t="str">
        <f>CONCATENATE('Activos fijos'!$F44," ",'Activos fijos'!$G44," ","USUARIO:"," ",'Activos fijos'!$J44, " ", K44)</f>
        <v xml:space="preserve">DSK018 COMPUTADOR DE ESCRITORIO HP DESKTOP-32DDBI9 Intel Core i7-4790 CPU 3.600 GHZ 3.60 GHZ 16 GB USUARIO: SERVIDOR DE CONTABILIDAD CONTABILIDAD </v>
      </c>
    </row>
    <row r="45" spans="1:14" ht="19.5" customHeight="1" x14ac:dyDescent="0.3">
      <c r="A45" s="11"/>
      <c r="B45" s="27"/>
      <c r="C45" s="29"/>
      <c r="D45" s="13"/>
      <c r="E45" s="13">
        <v>1</v>
      </c>
      <c r="F45" s="14" t="s">
        <v>168</v>
      </c>
      <c r="G45" s="25" t="s">
        <v>169</v>
      </c>
      <c r="H45" s="58" t="s">
        <v>170</v>
      </c>
      <c r="I45" s="28"/>
      <c r="L45" s="30" t="s">
        <v>171</v>
      </c>
      <c r="M45" s="29"/>
      <c r="N45" s="17" t="str">
        <f>CONCATENATE('Activos fijos'!$F45," ",'Activos fijos'!$G45," ","USUARIO:"," ",'Activos fijos'!$J113, " ", K113)</f>
        <v>DSK019 COMPUTADOR DE ESCRITORIO LENOVO I3 THINKCENTRE DESKTOP-BH4IVDQ Intel Core i3-6100t CPU3.20 GHz 3.19GHz 8 GB USUARIO: FERNANDO GONZALEZ SEGMENTO 4</v>
      </c>
    </row>
    <row r="46" spans="1:14" ht="19.5" customHeight="1" x14ac:dyDescent="0.3">
      <c r="A46" s="71">
        <v>6167752784</v>
      </c>
      <c r="B46" s="72">
        <v>45685</v>
      </c>
      <c r="C46" s="33" t="s">
        <v>172</v>
      </c>
      <c r="D46" s="20" t="s">
        <v>85</v>
      </c>
      <c r="E46" s="20">
        <v>1</v>
      </c>
      <c r="F46" s="21" t="s">
        <v>173</v>
      </c>
      <c r="G46" s="22" t="s">
        <v>174</v>
      </c>
      <c r="H46" s="33" t="s">
        <v>175</v>
      </c>
      <c r="I46" s="73">
        <v>17861.62</v>
      </c>
      <c r="J46" s="22" t="s">
        <v>176</v>
      </c>
      <c r="K46" s="22" t="s">
        <v>18</v>
      </c>
      <c r="L46" s="34" t="s">
        <v>177</v>
      </c>
      <c r="M46" s="74"/>
      <c r="N46" s="24" t="str">
        <f>CONCATENATE('Activos fijos'!$F46," ",'Activos fijos'!$G46," ","USUARIO:"," ",'Activos fijos'!$J46, " ", K46)</f>
        <v xml:space="preserve">DSK020 COMPUTADOR DE ESCRITORIO LENOVO  THINKCENTRE AMD RYZEN 7 PRO 8700GE w/RADEON 780M Grapichs 3,65 GHZ 16, GB USUARIO: ADRIANA GONZALEZ CONTABILIDAD </v>
      </c>
    </row>
    <row r="47" spans="1:14" ht="19.5" customHeight="1" x14ac:dyDescent="0.3">
      <c r="A47" s="75"/>
      <c r="B47" s="76"/>
      <c r="C47" s="29"/>
      <c r="D47" s="13" t="s">
        <v>85</v>
      </c>
      <c r="E47" s="43">
        <v>1</v>
      </c>
      <c r="F47" s="14" t="s">
        <v>178</v>
      </c>
      <c r="G47" s="25" t="s">
        <v>179</v>
      </c>
      <c r="H47" s="16"/>
      <c r="I47" s="77"/>
      <c r="J47" s="25" t="s">
        <v>25</v>
      </c>
      <c r="K47" s="15" t="s">
        <v>18</v>
      </c>
      <c r="L47" s="78" t="s">
        <v>167</v>
      </c>
      <c r="M47" s="79"/>
      <c r="N47" s="17" t="str">
        <f>CONCATENATE('Activos fijos'!$F47," ",'Activos fijos'!$G47," ","USUARIO:"," ",'Activos fijos'!$J47, " ", K47)</f>
        <v xml:space="preserve">DSK021 COMPUTADOR DE ESCRITORIO DELL PRECISION 3431 INTEL USUARIO: CITLALY RAMIREZ CONTABILIDAD </v>
      </c>
    </row>
    <row r="48" spans="1:14" ht="19.5" customHeight="1" x14ac:dyDescent="0.3">
      <c r="A48" s="71"/>
      <c r="B48" s="72"/>
      <c r="C48" s="33"/>
      <c r="D48" s="20" t="s">
        <v>85</v>
      </c>
      <c r="E48" s="38">
        <v>1</v>
      </c>
      <c r="F48" s="21" t="s">
        <v>180</v>
      </c>
      <c r="G48" s="26" t="s">
        <v>181</v>
      </c>
      <c r="H48" s="23"/>
      <c r="I48" s="73"/>
      <c r="J48" s="35" t="s">
        <v>182</v>
      </c>
      <c r="K48" s="26" t="s">
        <v>111</v>
      </c>
      <c r="L48" s="70" t="s">
        <v>183</v>
      </c>
      <c r="M48" s="74"/>
      <c r="N48" s="24" t="str">
        <f>CONCATENATE('Activos fijos'!$F48," ",'Activos fijos'!$G48," ","USUARIO:"," ",'Activos fijos'!$J48, " ", K48)</f>
        <v>DSK022 COMPUTADOR DELL OPTIPLEX 7070 INTEL I5 VPRO 9TH GEN USUARIO: DANTE GARCIA INGENIEROS PLANTA BAJA</v>
      </c>
    </row>
    <row r="49" spans="1:14" ht="19.5" customHeight="1" x14ac:dyDescent="0.3">
      <c r="A49" s="75"/>
      <c r="B49" s="76"/>
      <c r="C49" s="29"/>
      <c r="D49" s="13" t="s">
        <v>85</v>
      </c>
      <c r="E49" s="43">
        <v>1</v>
      </c>
      <c r="F49" s="14" t="s">
        <v>184</v>
      </c>
      <c r="G49" s="25" t="s">
        <v>181</v>
      </c>
      <c r="H49" s="16"/>
      <c r="I49" s="77"/>
      <c r="J49" s="25" t="s">
        <v>185</v>
      </c>
      <c r="K49" s="25" t="s">
        <v>18</v>
      </c>
      <c r="L49" s="78" t="s">
        <v>183</v>
      </c>
      <c r="M49" s="79"/>
      <c r="N49" s="17" t="str">
        <f>CONCATENATE('Activos fijos'!$F49," ",'Activos fijos'!$G49," ","USUARIO:"," ",'Activos fijos'!$J49, " ", K49)</f>
        <v xml:space="preserve">DSK023 COMPUTADOR DELL OPTIPLEX 7070 INTEL I5 VPRO 9TH GEN USUARIO: SILVIA MATA CONTABILIDAD </v>
      </c>
    </row>
    <row r="50" spans="1:14" ht="19.5" customHeight="1" x14ac:dyDescent="0.3">
      <c r="A50" s="71"/>
      <c r="B50" s="72"/>
      <c r="C50" s="33"/>
      <c r="D50" s="20"/>
      <c r="E50" s="38">
        <v>1</v>
      </c>
      <c r="F50" s="21" t="s">
        <v>186</v>
      </c>
      <c r="G50" s="26" t="s">
        <v>187</v>
      </c>
      <c r="H50" s="35" t="s">
        <v>188</v>
      </c>
      <c r="I50" s="73"/>
      <c r="J50" s="26" t="s">
        <v>189</v>
      </c>
      <c r="K50" s="26" t="s">
        <v>111</v>
      </c>
      <c r="L50" s="70" t="s">
        <v>167</v>
      </c>
      <c r="M50" s="74"/>
      <c r="N50" s="24" t="str">
        <f>CONCATENATE('Activos fijos'!$F50," ",'Activos fijos'!$G50," ","USUARIO:"," ",'Activos fijos'!$J50, " ", K50)</f>
        <v>DSK024 COMPUTADOR HP Z240 TOWER WORKSTATIION INTEL i7-6700 3,4 GHz USUARIO: JOSE EDUARDO GORDILLO INGENIEROS PLANTA BAJA</v>
      </c>
    </row>
    <row r="51" spans="1:14" ht="19.5" customHeight="1" x14ac:dyDescent="0.3">
      <c r="A51" s="75"/>
      <c r="B51" s="76"/>
      <c r="C51" s="29"/>
      <c r="D51" s="13"/>
      <c r="E51" s="43">
        <v>1</v>
      </c>
      <c r="F51" s="14" t="s">
        <v>190</v>
      </c>
      <c r="G51" s="25" t="s">
        <v>191</v>
      </c>
      <c r="H51" s="80" t="s">
        <v>192</v>
      </c>
      <c r="I51" s="77"/>
      <c r="J51" s="25" t="s">
        <v>193</v>
      </c>
      <c r="K51" s="25" t="s">
        <v>194</v>
      </c>
      <c r="L51" s="78" t="s">
        <v>167</v>
      </c>
      <c r="M51" s="79"/>
      <c r="N51" s="17" t="str">
        <f>CONCATENATE('Activos fijos'!$F51," ",'Activos fijos'!$G51," ","USUARIO:"," ",'Activos fijos'!$J51, " ", K51)</f>
        <v>DSK025 COMPUTADOR OPTIPLEX DELL 7050 K3E0Q2B USUARIO: VIDALES JEFE DE INGENIEROS PLANTA BAJA</v>
      </c>
    </row>
    <row r="52" spans="1:14" ht="19.5" customHeight="1" x14ac:dyDescent="0.3">
      <c r="A52" s="18">
        <v>33</v>
      </c>
      <c r="B52" s="20"/>
      <c r="C52" s="20"/>
      <c r="D52" s="20"/>
      <c r="E52" s="20">
        <v>1</v>
      </c>
      <c r="F52" s="21" t="s">
        <v>195</v>
      </c>
      <c r="G52" s="22" t="s">
        <v>196</v>
      </c>
      <c r="H52" s="23"/>
      <c r="I52" s="20"/>
      <c r="J52" s="22" t="s">
        <v>43</v>
      </c>
      <c r="K52" s="22"/>
      <c r="L52" s="20"/>
      <c r="M52" s="20"/>
      <c r="N52" s="24" t="str">
        <f>CONCATENATE('Activos fijos'!$F52," ",'Activos fijos'!$G52," ","USUARIO:"," ",'Activos fijos'!$J52, " ", K52)</f>
        <v xml:space="preserve">ENF001 ENFRIADOR DE AGUA MARCA IMBERA USUARIO: PLANTA BAJA </v>
      </c>
    </row>
    <row r="53" spans="1:14" ht="19.5" customHeight="1" x14ac:dyDescent="0.3">
      <c r="A53" s="81">
        <v>5925</v>
      </c>
      <c r="B53" s="82">
        <v>45681</v>
      </c>
      <c r="C53" s="29" t="s">
        <v>197</v>
      </c>
      <c r="D53" s="13" t="s">
        <v>85</v>
      </c>
      <c r="E53" s="13">
        <v>1</v>
      </c>
      <c r="F53" s="83" t="s">
        <v>198</v>
      </c>
      <c r="G53" s="15" t="s">
        <v>199</v>
      </c>
      <c r="H53" s="16"/>
      <c r="I53" s="84">
        <v>5266</v>
      </c>
      <c r="J53" s="58" t="s">
        <v>200</v>
      </c>
      <c r="K53" s="58" t="s">
        <v>201</v>
      </c>
      <c r="L53" s="30"/>
      <c r="M53" s="15"/>
      <c r="N53" s="17" t="str">
        <f>CONCATENATE('Activos fijos'!$F53," ",'Activos fijos'!$G53," ","USUARIO:"," ",'Activos fijos'!$J53, " ", K53)</f>
        <v>GPS001 GPSMAP MODELO 65S - MARCA GARMIN USUARIO: EN OFICINA JAIR LOS ENTREGO EL 08/4/2025</v>
      </c>
    </row>
    <row r="54" spans="1:14" ht="19.5" customHeight="1" x14ac:dyDescent="0.3">
      <c r="A54" s="85">
        <v>5925</v>
      </c>
      <c r="B54" s="86">
        <v>45681</v>
      </c>
      <c r="C54" s="33" t="s">
        <v>197</v>
      </c>
      <c r="D54" s="20" t="s">
        <v>85</v>
      </c>
      <c r="E54" s="20">
        <v>1</v>
      </c>
      <c r="F54" s="21" t="s">
        <v>202</v>
      </c>
      <c r="G54" s="22" t="s">
        <v>199</v>
      </c>
      <c r="H54" s="23"/>
      <c r="I54" s="87">
        <v>5266</v>
      </c>
      <c r="J54" s="26" t="s">
        <v>62</v>
      </c>
      <c r="K54" s="22"/>
      <c r="L54" s="34"/>
      <c r="M54" s="22"/>
      <c r="N54" s="24" t="str">
        <f>CONCATENATE('Activos fijos'!$F54," ",'Activos fijos'!$G54," ","USUARIO:"," ",'Activos fijos'!$J54, " ", K54)</f>
        <v xml:space="preserve">GPS002 GPSMAP MODELO 65S - MARCA GARMIN USUARIO: JUAN JOSE VILA JHONY </v>
      </c>
    </row>
    <row r="55" spans="1:14" ht="19.5" customHeight="1" x14ac:dyDescent="0.3">
      <c r="A55" s="81">
        <v>5925</v>
      </c>
      <c r="B55" s="82">
        <v>45681</v>
      </c>
      <c r="C55" s="29" t="s">
        <v>197</v>
      </c>
      <c r="D55" s="13" t="s">
        <v>85</v>
      </c>
      <c r="E55" s="13">
        <v>1</v>
      </c>
      <c r="F55" s="14" t="s">
        <v>203</v>
      </c>
      <c r="G55" s="15" t="s">
        <v>199</v>
      </c>
      <c r="H55" s="16"/>
      <c r="I55" s="84">
        <v>5266</v>
      </c>
      <c r="J55" s="25" t="s">
        <v>193</v>
      </c>
      <c r="K55" s="15"/>
      <c r="L55" s="30"/>
      <c r="M55" s="15"/>
      <c r="N55" s="17" t="str">
        <f>CONCATENATE('Activos fijos'!$F55," ",'Activos fijos'!$G55," ","USUARIO:"," ",'Activos fijos'!$J55, " ", K55)</f>
        <v xml:space="preserve">GPS003 GPSMAP MODELO 65S - MARCA GARMIN USUARIO: VIDALES </v>
      </c>
    </row>
    <row r="56" spans="1:14" ht="19.5" customHeight="1" x14ac:dyDescent="0.3">
      <c r="A56" s="18"/>
      <c r="B56" s="20"/>
      <c r="C56" s="19"/>
      <c r="D56" s="20"/>
      <c r="E56" s="38">
        <v>1</v>
      </c>
      <c r="F56" s="21" t="s">
        <v>204</v>
      </c>
      <c r="G56" s="26" t="s">
        <v>205</v>
      </c>
      <c r="H56" s="23"/>
      <c r="I56" s="32"/>
      <c r="J56" s="19"/>
      <c r="K56" s="19"/>
      <c r="L56" s="19"/>
      <c r="M56" s="19"/>
      <c r="N56" s="24" t="str">
        <f>CONCATENATE('Activos fijos'!$F56," ",'Activos fijos'!$G56," ","USUARIO:"," ",'Activos fijos'!$J56, " ", K56)</f>
        <v xml:space="preserve">GPS004 GPSMAP MODELO 65S - MARCA GARMIN MULTIBAND USUARIO:  </v>
      </c>
    </row>
    <row r="57" spans="1:14" ht="19.5" customHeight="1" x14ac:dyDescent="0.3">
      <c r="A57" s="11"/>
      <c r="B57" s="13"/>
      <c r="C57" s="12"/>
      <c r="D57" s="13"/>
      <c r="E57" s="43">
        <v>1</v>
      </c>
      <c r="F57" s="14" t="s">
        <v>206</v>
      </c>
      <c r="G57" s="25" t="s">
        <v>205</v>
      </c>
      <c r="H57" s="16"/>
      <c r="I57" s="28"/>
      <c r="J57" s="25" t="s">
        <v>62</v>
      </c>
      <c r="K57" s="12"/>
      <c r="L57" s="12"/>
      <c r="M57" s="12"/>
      <c r="N57" s="17" t="str">
        <f>CONCATENATE('Activos fijos'!$F57," ",'Activos fijos'!$G57," ","USUARIO:"," ",'Activos fijos'!$J57, " ", K57)</f>
        <v xml:space="preserve">GPS005 GPSMAP MODELO 65S - MARCA GARMIN MULTIBAND USUARIO: JUAN JOSE VILA JHONY </v>
      </c>
    </row>
    <row r="58" spans="1:14" ht="19.5" customHeight="1" x14ac:dyDescent="0.3">
      <c r="A58" s="18">
        <v>34</v>
      </c>
      <c r="B58" s="31"/>
      <c r="C58" s="19"/>
      <c r="D58" s="20"/>
      <c r="E58" s="20">
        <v>1</v>
      </c>
      <c r="F58" s="21" t="s">
        <v>207</v>
      </c>
      <c r="G58" s="22" t="s">
        <v>208</v>
      </c>
      <c r="H58" s="23"/>
      <c r="I58" s="32"/>
      <c r="J58" s="22" t="s">
        <v>28</v>
      </c>
      <c r="K58" s="35" t="s">
        <v>111</v>
      </c>
      <c r="L58" s="34"/>
      <c r="M58" s="19"/>
      <c r="N58" s="24" t="str">
        <f>CONCATENATE('Activos fijos'!$F58," ",'Activos fijos'!$G58," ","USUARIO:"," ",'Activos fijos'!$J58, " ", K58)</f>
        <v>IMP001 Impresora Multifuncional BROTHER LW25400 USUARIO: BERENICE PEREZ INGENIEROS PLANTA BAJA</v>
      </c>
    </row>
    <row r="59" spans="1:14" ht="19.5" customHeight="1" x14ac:dyDescent="0.3">
      <c r="A59" s="11">
        <v>35</v>
      </c>
      <c r="B59" s="27"/>
      <c r="C59" s="12"/>
      <c r="D59" s="13"/>
      <c r="E59" s="13">
        <v>1</v>
      </c>
      <c r="F59" s="14" t="s">
        <v>209</v>
      </c>
      <c r="G59" s="15" t="s">
        <v>210</v>
      </c>
      <c r="H59" s="16"/>
      <c r="I59" s="28"/>
      <c r="J59" s="15" t="s">
        <v>211</v>
      </c>
      <c r="K59" s="58" t="s">
        <v>111</v>
      </c>
      <c r="L59" s="30"/>
      <c r="M59" s="12"/>
      <c r="N59" s="17" t="str">
        <f>CONCATENATE('Activos fijos'!$F59," ",'Activos fijos'!$G59," ","USUARIO:"," ",'Activos fijos'!$J59, " ", K59)</f>
        <v>IMP002 IMPRESORA EPSON MODELO L300 USUARIO: OFICINA DE INGENIEROS INGENIEROS PLANTA BAJA</v>
      </c>
    </row>
    <row r="60" spans="1:14" ht="19.5" customHeight="1" x14ac:dyDescent="0.3">
      <c r="A60" s="18">
        <v>36</v>
      </c>
      <c r="B60" s="31"/>
      <c r="C60" s="19"/>
      <c r="D60" s="20"/>
      <c r="E60" s="20">
        <v>1</v>
      </c>
      <c r="F60" s="21" t="s">
        <v>212</v>
      </c>
      <c r="G60" s="22" t="s">
        <v>213</v>
      </c>
      <c r="H60" s="23"/>
      <c r="I60" s="32"/>
      <c r="J60" s="26" t="s">
        <v>143</v>
      </c>
      <c r="K60" s="35" t="s">
        <v>111</v>
      </c>
      <c r="L60" s="34"/>
      <c r="M60" s="19"/>
      <c r="N60" s="24" t="str">
        <f>CONCATENATE('Activos fijos'!$F60," ",'Activos fijos'!$G60," ","USUARIO:"," ",'Activos fijos'!$J60, " ", K60)</f>
        <v>IMP003 IMPRESORA EPSON MODELO L5590 USUARIO: FERNANDO INGENIEROS PLANTA BAJA</v>
      </c>
    </row>
    <row r="61" spans="1:14" ht="19.5" customHeight="1" x14ac:dyDescent="0.3">
      <c r="A61" s="11">
        <v>37</v>
      </c>
      <c r="B61" s="27"/>
      <c r="C61" s="12"/>
      <c r="D61" s="13"/>
      <c r="E61" s="13">
        <v>1</v>
      </c>
      <c r="F61" s="14" t="s">
        <v>214</v>
      </c>
      <c r="G61" s="15" t="s">
        <v>213</v>
      </c>
      <c r="H61" s="16"/>
      <c r="I61" s="28"/>
      <c r="J61" s="15" t="s">
        <v>215</v>
      </c>
      <c r="K61" s="25" t="s">
        <v>216</v>
      </c>
      <c r="L61" s="30"/>
      <c r="M61" s="12"/>
      <c r="N61" s="17" t="str">
        <f>CONCATENATE('Activos fijos'!$F61," ",'Activos fijos'!$G61," ","USUARIO:"," ",'Activos fijos'!$J61, " ", K61)</f>
        <v>IMP004 IMPRESORA EPSON MODELO L5590 USUARIO: RICARDO SAUCEDO TZITZIO</v>
      </c>
    </row>
    <row r="62" spans="1:14" ht="19.5" customHeight="1" x14ac:dyDescent="0.3">
      <c r="A62" s="18">
        <v>38</v>
      </c>
      <c r="B62" s="31"/>
      <c r="C62" s="19"/>
      <c r="D62" s="20"/>
      <c r="E62" s="20">
        <v>1</v>
      </c>
      <c r="F62" s="21" t="s">
        <v>217</v>
      </c>
      <c r="G62" s="26" t="s">
        <v>218</v>
      </c>
      <c r="H62" s="23"/>
      <c r="I62" s="32"/>
      <c r="J62" s="26" t="s">
        <v>55</v>
      </c>
      <c r="K62" s="26" t="s">
        <v>219</v>
      </c>
      <c r="L62" s="34"/>
      <c r="M62" s="19"/>
      <c r="N62" s="24" t="str">
        <f>CONCATENATE('Activos fijos'!$F62," ",'Activos fijos'!$G62," ","USUARIO:"," ",'Activos fijos'!$J62, " ", K62)</f>
        <v>IMP005 IMPRESORA FOTOCOPIADORA AFICIO MP 5000 RICOH USUARIO: SIN ASIGNAR BODEGA MAQUINAS</v>
      </c>
    </row>
    <row r="63" spans="1:14" ht="19.5" customHeight="1" x14ac:dyDescent="0.3">
      <c r="A63" s="11">
        <v>39</v>
      </c>
      <c r="B63" s="27"/>
      <c r="C63" s="12"/>
      <c r="D63" s="13"/>
      <c r="E63" s="13">
        <v>1</v>
      </c>
      <c r="F63" s="14" t="s">
        <v>220</v>
      </c>
      <c r="G63" s="15" t="s">
        <v>213</v>
      </c>
      <c r="H63" s="16"/>
      <c r="I63" s="28"/>
      <c r="J63" s="25" t="s">
        <v>21</v>
      </c>
      <c r="K63" s="15" t="s">
        <v>22</v>
      </c>
      <c r="L63" s="30"/>
      <c r="M63" s="12"/>
      <c r="N63" s="17" t="str">
        <f>CONCATENATE('Activos fijos'!$F63," ",'Activos fijos'!$G63," ","USUARIO:"," ",'Activos fijos'!$J63, " ", K63)</f>
        <v xml:space="preserve">IMP006 IMPRESORA EPSON MODELO L5590 USUARIO: DIANA PINEDA RECEPCION </v>
      </c>
    </row>
    <row r="64" spans="1:14" ht="19.5" customHeight="1" x14ac:dyDescent="0.3">
      <c r="A64" s="18">
        <v>40</v>
      </c>
      <c r="B64" s="31"/>
      <c r="C64" s="19"/>
      <c r="D64" s="20"/>
      <c r="E64" s="20">
        <v>1</v>
      </c>
      <c r="F64" s="21" t="s">
        <v>221</v>
      </c>
      <c r="G64" s="22" t="s">
        <v>222</v>
      </c>
      <c r="H64" s="23"/>
      <c r="I64" s="32"/>
      <c r="J64" s="35" t="s">
        <v>193</v>
      </c>
      <c r="K64" s="35" t="s">
        <v>223</v>
      </c>
      <c r="L64" s="34"/>
      <c r="M64" s="19"/>
      <c r="N64" s="24" t="str">
        <f>CONCATENATE('Activos fijos'!$F64," ",'Activos fijos'!$G64," ","USUARIO:"," ",'Activos fijos'!$J64, " ", K64)</f>
        <v>IMP007 IMPRESORA HP LASER JET M1132 MPF USUARIO: VIDALES OFICINA VIDALES</v>
      </c>
    </row>
    <row r="65" spans="1:14" ht="19.5" customHeight="1" x14ac:dyDescent="0.3">
      <c r="A65" s="11">
        <v>41</v>
      </c>
      <c r="B65" s="27"/>
      <c r="C65" s="12"/>
      <c r="D65" s="13"/>
      <c r="E65" s="13">
        <v>1</v>
      </c>
      <c r="F65" s="14" t="s">
        <v>224</v>
      </c>
      <c r="G65" s="15" t="s">
        <v>225</v>
      </c>
      <c r="H65" s="16"/>
      <c r="I65" s="28"/>
      <c r="J65" s="58" t="s">
        <v>111</v>
      </c>
      <c r="K65" s="58" t="s">
        <v>111</v>
      </c>
      <c r="L65" s="30"/>
      <c r="M65" s="12"/>
      <c r="N65" s="17" t="str">
        <f>CONCATENATE('Activos fijos'!$F65," ",'Activos fijos'!$G65," ","USUARIO:"," ",'Activos fijos'!$J65, " ", K65)</f>
        <v>IMP008 IMPRESORA EPSON L300 PLANTA BAJA 2 USUARIO: INGENIEROS PLANTA BAJA INGENIEROS PLANTA BAJA</v>
      </c>
    </row>
    <row r="66" spans="1:14" ht="19.5" customHeight="1" x14ac:dyDescent="0.3">
      <c r="A66" s="18">
        <v>42</v>
      </c>
      <c r="B66" s="31"/>
      <c r="C66" s="19"/>
      <c r="D66" s="20"/>
      <c r="E66" s="20">
        <v>1</v>
      </c>
      <c r="F66" s="21" t="s">
        <v>226</v>
      </c>
      <c r="G66" s="22" t="s">
        <v>227</v>
      </c>
      <c r="H66" s="23"/>
      <c r="I66" s="32"/>
      <c r="J66" s="35" t="s">
        <v>111</v>
      </c>
      <c r="K66" s="35" t="s">
        <v>111</v>
      </c>
      <c r="L66" s="34"/>
      <c r="M66" s="19"/>
      <c r="N66" s="24" t="str">
        <f>CONCATENATE('Activos fijos'!$F66," ",'Activos fijos'!$G66," ","USUARIO:"," ",'Activos fijos'!$J66, " ", K66)</f>
        <v>IMP009 EPSON L5590 PLANTA BAJA 2 USUARIO: INGENIEROS PLANTA BAJA INGENIEROS PLANTA BAJA</v>
      </c>
    </row>
    <row r="67" spans="1:14" ht="19.5" customHeight="1" x14ac:dyDescent="0.3">
      <c r="A67" s="11">
        <v>43</v>
      </c>
      <c r="B67" s="27"/>
      <c r="C67" s="12"/>
      <c r="D67" s="13"/>
      <c r="E67" s="13">
        <v>1</v>
      </c>
      <c r="F67" s="14" t="s">
        <v>228</v>
      </c>
      <c r="G67" s="15" t="s">
        <v>229</v>
      </c>
      <c r="H67" s="16"/>
      <c r="I67" s="28"/>
      <c r="J67" s="58" t="s">
        <v>111</v>
      </c>
      <c r="K67" s="58" t="s">
        <v>111</v>
      </c>
      <c r="L67" s="30"/>
      <c r="M67" s="12"/>
      <c r="N67" s="17" t="str">
        <f>CONCATENATE('Activos fijos'!$F67," ",'Activos fijos'!$G67," ","USUARIO:"," ",'Activos fijos'!$J67, " ", K67)</f>
        <v>la IMPRESORA FOTOCOPIADORA SHARP MX5070 PLANTA BAJA 1 USUARIO: INGENIEROS PLANTA BAJA INGENIEROS PLANTA BAJA</v>
      </c>
    </row>
    <row r="68" spans="1:14" ht="19.5" customHeight="1" x14ac:dyDescent="0.3">
      <c r="A68" s="18">
        <v>44</v>
      </c>
      <c r="B68" s="31"/>
      <c r="C68" s="19"/>
      <c r="D68" s="20"/>
      <c r="E68" s="20">
        <v>1</v>
      </c>
      <c r="F68" s="21" t="s">
        <v>230</v>
      </c>
      <c r="G68" s="22" t="s">
        <v>231</v>
      </c>
      <c r="H68" s="23"/>
      <c r="I68" s="32"/>
      <c r="J68" s="35" t="s">
        <v>111</v>
      </c>
      <c r="K68" s="35" t="s">
        <v>111</v>
      </c>
      <c r="L68" s="34"/>
      <c r="M68" s="19"/>
      <c r="N68" s="24" t="str">
        <f>CONCATENATE('Activos fijos'!$F68," ",'Activos fijos'!$G68," ","USUARIO:"," ",'Activos fijos'!$J68, " ", K68)</f>
        <v>IMP011 IMPRESORA HP DESIGNJET T120 PLANTA BAJA 1 USUARIO: INGENIEROS PLANTA BAJA INGENIEROS PLANTA BAJA</v>
      </c>
    </row>
    <row r="69" spans="1:14" ht="19.5" customHeight="1" x14ac:dyDescent="0.3">
      <c r="A69" s="11"/>
      <c r="B69" s="27"/>
      <c r="C69" s="15"/>
      <c r="D69" s="13"/>
      <c r="E69" s="13">
        <v>1</v>
      </c>
      <c r="F69" s="14" t="s">
        <v>232</v>
      </c>
      <c r="G69" s="25" t="s">
        <v>233</v>
      </c>
      <c r="H69" s="16"/>
      <c r="I69" s="84"/>
      <c r="J69" s="25" t="s">
        <v>55</v>
      </c>
      <c r="K69" s="25" t="s">
        <v>219</v>
      </c>
      <c r="L69" s="30"/>
      <c r="M69" s="15"/>
      <c r="N69" s="17" t="str">
        <f>CONCATENATE('Activos fijos'!$F69," ",'Activos fijos'!$G69," ","USUARIO:"," ",'Activos fijos'!$J69, " ", K69)</f>
        <v>IMP012 IMPRESORA RICOH AFICIO MP161 USUARIO: SIN ASIGNAR BODEGA MAQUINAS</v>
      </c>
    </row>
    <row r="70" spans="1:14" ht="19.5" customHeight="1" x14ac:dyDescent="0.3">
      <c r="A70" s="18"/>
      <c r="B70" s="31"/>
      <c r="C70" s="22"/>
      <c r="D70" s="20"/>
      <c r="E70" s="20">
        <v>1</v>
      </c>
      <c r="F70" s="21" t="s">
        <v>234</v>
      </c>
      <c r="G70" s="22" t="s">
        <v>235</v>
      </c>
      <c r="H70" s="23"/>
      <c r="I70" s="87"/>
      <c r="J70" s="22" t="s">
        <v>176</v>
      </c>
      <c r="K70" s="22" t="s">
        <v>18</v>
      </c>
      <c r="L70" s="34"/>
      <c r="M70" s="22"/>
      <c r="N70" s="24" t="str">
        <f>CONCATENATE('Activos fijos'!$F70," ",'Activos fijos'!$G70," ","USUARIO:"," ",'Activos fijos'!$J70, " ", K70)</f>
        <v xml:space="preserve">IMP013 HANDHELD INKJET PRINTER (IMPRESORA MANUAL) USUARIO: ADRIANA GONZALEZ CONTABILIDAD </v>
      </c>
    </row>
    <row r="71" spans="1:14" ht="19.5" customHeight="1" x14ac:dyDescent="0.35">
      <c r="A71" s="53" t="s">
        <v>236</v>
      </c>
      <c r="B71" s="54">
        <v>45713</v>
      </c>
      <c r="C71" s="55" t="s">
        <v>237</v>
      </c>
      <c r="D71" s="13" t="s">
        <v>85</v>
      </c>
      <c r="E71" s="13">
        <v>1</v>
      </c>
      <c r="F71" s="14" t="s">
        <v>238</v>
      </c>
      <c r="G71" s="15" t="s">
        <v>239</v>
      </c>
      <c r="H71" s="16"/>
      <c r="I71" s="88">
        <v>64000</v>
      </c>
      <c r="J71" s="15" t="s">
        <v>240</v>
      </c>
      <c r="K71" s="15" t="s">
        <v>18</v>
      </c>
      <c r="L71" s="30"/>
      <c r="M71" s="29"/>
      <c r="N71" s="17" t="str">
        <f>CONCATENATE('Activos fijos'!$F71," ",'Activos fijos'!$G71," ","USUARIO:"," ",'Activos fijos'!$J71, " ", K71)</f>
        <v xml:space="preserve">IMP014 MULTIFUNCIONAL SHARP PARA COLOR MX5070V USUARIO: USO GENERAL PLANTA ALTA CONTABILIDAD </v>
      </c>
    </row>
    <row r="72" spans="1:14" ht="19.5" customHeight="1" x14ac:dyDescent="0.35">
      <c r="A72" s="89"/>
      <c r="B72" s="90"/>
      <c r="C72" s="61"/>
      <c r="D72" s="20"/>
      <c r="E72" s="20">
        <v>1</v>
      </c>
      <c r="F72" s="21" t="s">
        <v>241</v>
      </c>
      <c r="G72" s="26" t="s">
        <v>242</v>
      </c>
      <c r="H72" s="23"/>
      <c r="I72" s="88"/>
      <c r="J72" s="26" t="s">
        <v>25</v>
      </c>
      <c r="K72" s="26" t="s">
        <v>26</v>
      </c>
      <c r="L72" s="34"/>
      <c r="M72" s="33"/>
      <c r="N72" s="24" t="str">
        <f>CONCATENATE('Activos fijos'!$F72," ",'Activos fijos'!$G72," ","USUARIO:"," ",'Activos fijos'!$J72, " ", K72)</f>
        <v>IMP015 IMPRESORA BROTHER MFC-L310CW USUARIO: CITLALY RAMIREZ ADMINISTRACION</v>
      </c>
    </row>
    <row r="73" spans="1:14" ht="19.5" customHeight="1" x14ac:dyDescent="0.35">
      <c r="A73" s="53"/>
      <c r="B73" s="54"/>
      <c r="C73" s="55"/>
      <c r="D73" s="13"/>
      <c r="E73" s="13">
        <v>1</v>
      </c>
      <c r="F73" s="14" t="s">
        <v>243</v>
      </c>
      <c r="G73" s="25" t="s">
        <v>244</v>
      </c>
      <c r="H73" s="16"/>
      <c r="I73" s="88"/>
      <c r="J73" s="25" t="s">
        <v>55</v>
      </c>
      <c r="K73" s="25" t="s">
        <v>18</v>
      </c>
      <c r="L73" s="30"/>
      <c r="M73" s="29"/>
      <c r="N73" s="17" t="str">
        <f>CONCATENATE('Activos fijos'!$F73," ",'Activos fijos'!$G73," ","USUARIO:"," ",'Activos fijos'!$J73, " ", K73)</f>
        <v xml:space="preserve">IMP016 IMPRESORA HP OFFICEJET 200 MOBILE PRINTER USUARIO: SIN ASIGNAR CONTABILIDAD </v>
      </c>
    </row>
    <row r="74" spans="1:14" ht="19.5" customHeight="1" x14ac:dyDescent="0.3">
      <c r="A74" s="18">
        <v>45</v>
      </c>
      <c r="B74" s="31"/>
      <c r="C74" s="19"/>
      <c r="D74" s="20"/>
      <c r="E74" s="20">
        <v>1</v>
      </c>
      <c r="F74" s="21" t="s">
        <v>245</v>
      </c>
      <c r="G74" s="26" t="s">
        <v>246</v>
      </c>
      <c r="H74" s="33" t="s">
        <v>247</v>
      </c>
      <c r="I74" s="32"/>
      <c r="J74" s="22" t="s">
        <v>248</v>
      </c>
      <c r="K74" s="22" t="s">
        <v>18</v>
      </c>
      <c r="L74" s="34" t="s">
        <v>249</v>
      </c>
      <c r="M74" s="19"/>
      <c r="N74" s="24" t="str">
        <f>CONCATENATE('Activos fijos'!$F74," ",'Activos fijos'!$G74," ","USUARIO:"," ",'Activos fijos'!$J74, " ", K74)</f>
        <v xml:space="preserve">LAP001 LAPTOP DELL 12 th Gen Intel (R) Core ™ i3-1215U 16. GB USUARIO: DANIELA ANDREA ARREOLA MENDOZA CONTABILIDAD </v>
      </c>
    </row>
    <row r="75" spans="1:14" ht="19.5" customHeight="1" x14ac:dyDescent="0.3">
      <c r="A75" s="11">
        <v>46</v>
      </c>
      <c r="B75" s="27"/>
      <c r="C75" s="12"/>
      <c r="D75" s="13"/>
      <c r="E75" s="13">
        <v>1</v>
      </c>
      <c r="F75" s="14" t="s">
        <v>250</v>
      </c>
      <c r="G75" s="15" t="s">
        <v>251</v>
      </c>
      <c r="H75" s="29" t="s">
        <v>252</v>
      </c>
      <c r="I75" s="28"/>
      <c r="J75" s="15" t="s">
        <v>253</v>
      </c>
      <c r="K75" s="15" t="s">
        <v>254</v>
      </c>
      <c r="L75" s="30"/>
      <c r="M75" s="12"/>
      <c r="N75" s="17" t="str">
        <f>CONCATENATE('Activos fijos'!$F75," ",'Activos fijos'!$G75," ","USUARIO:"," ",'Activos fijos'!$J75, " ", K75)</f>
        <v>LAP002 LAPTOP - LENOVO DESKTOP-Q2OV32J - Intel Core ™ i5 10310U CPU 1.70 GHz 2.21 GHz 16 GB USUARIO: NETZALHUALCOTL FRANCISCO AUXILIAR JUAN EDUARDO</v>
      </c>
    </row>
    <row r="76" spans="1:14" ht="19.5" customHeight="1" x14ac:dyDescent="0.3">
      <c r="A76" s="18">
        <v>47</v>
      </c>
      <c r="B76" s="31"/>
      <c r="C76" s="19"/>
      <c r="D76" s="20"/>
      <c r="E76" s="20">
        <v>1</v>
      </c>
      <c r="F76" s="21" t="s">
        <v>255</v>
      </c>
      <c r="G76" s="22" t="s">
        <v>256</v>
      </c>
      <c r="H76" s="33" t="s">
        <v>257</v>
      </c>
      <c r="I76" s="32"/>
      <c r="J76" s="26" t="s">
        <v>62</v>
      </c>
      <c r="K76" s="22" t="s">
        <v>111</v>
      </c>
      <c r="L76" s="34"/>
      <c r="M76" s="19"/>
      <c r="N76" s="24" t="str">
        <f>CONCATENATE('Activos fijos'!$F76," ",'Activos fijos'!$G76," ","USUARIO:"," ",'Activos fijos'!$J76, " ", K76)</f>
        <v>LAP003 LAPTOP - THINKPAD NEGRA DESKTOP - GBNMR53 11th Gen Intel Core ™ i7 1165g7 2.80 GHz 2.80 GHz USUARIO: JUAN JOSE VILA JHONY INGENIEROS PLANTA BAJA</v>
      </c>
    </row>
    <row r="77" spans="1:14" ht="19.5" customHeight="1" x14ac:dyDescent="0.3">
      <c r="A77" s="11">
        <v>48</v>
      </c>
      <c r="B77" s="27"/>
      <c r="C77" s="12"/>
      <c r="D77" s="13"/>
      <c r="E77" s="13">
        <v>1</v>
      </c>
      <c r="F77" s="14" t="s">
        <v>258</v>
      </c>
      <c r="G77" s="15" t="s">
        <v>259</v>
      </c>
      <c r="H77" s="29" t="s">
        <v>260</v>
      </c>
      <c r="I77" s="28"/>
      <c r="J77" s="25" t="s">
        <v>25</v>
      </c>
      <c r="K77" s="15" t="s">
        <v>26</v>
      </c>
      <c r="L77" s="30" t="s">
        <v>261</v>
      </c>
      <c r="M77" s="12"/>
      <c r="N77" s="17" t="str">
        <f>CONCATENATE('Activos fijos'!$F77," ",'Activos fijos'!$G77," ","USUARIO:"," ",'Activos fijos'!$J77, " ", K77)</f>
        <v>LAP004 LAPTOP - 11TH GEN Intel Core i7 - 1165g7 2.8 GHz 2.80 GHz USUARIO: CITLALY RAMIREZ ADMINISTRACION</v>
      </c>
    </row>
    <row r="78" spans="1:14" ht="19.5" customHeight="1" x14ac:dyDescent="0.3">
      <c r="A78" s="18">
        <v>49</v>
      </c>
      <c r="B78" s="31"/>
      <c r="C78" s="19"/>
      <c r="D78" s="20"/>
      <c r="E78" s="20">
        <v>1</v>
      </c>
      <c r="F78" s="21" t="s">
        <v>262</v>
      </c>
      <c r="G78" s="22" t="s">
        <v>263</v>
      </c>
      <c r="H78" s="33" t="s">
        <v>264</v>
      </c>
      <c r="I78" s="32"/>
      <c r="J78" s="22" t="s">
        <v>265</v>
      </c>
      <c r="K78" s="22" t="s">
        <v>111</v>
      </c>
      <c r="L78" s="34" t="s">
        <v>266</v>
      </c>
      <c r="M78" s="19"/>
      <c r="N78" s="24" t="str">
        <f>CONCATENATE('Activos fijos'!$F78," ",'Activos fijos'!$G78," ","USUARIO:"," ",'Activos fijos'!$J78, " ", K78)</f>
        <v>LAP005 DELL Intel Core ™ i7 6700 CPU 2.80 GHz 2.90 GHz USUARIO: ARQ. ALBERTO SOTO INGENIEROS PLANTA BAJA</v>
      </c>
    </row>
    <row r="79" spans="1:14" ht="19.5" customHeight="1" x14ac:dyDescent="0.3">
      <c r="A79" s="11">
        <v>50</v>
      </c>
      <c r="B79" s="27"/>
      <c r="C79" s="12"/>
      <c r="D79" s="13"/>
      <c r="E79" s="13">
        <v>1</v>
      </c>
      <c r="F79" s="91" t="s">
        <v>267</v>
      </c>
      <c r="G79" s="25" t="s">
        <v>268</v>
      </c>
      <c r="H79" s="29" t="s">
        <v>269</v>
      </c>
      <c r="I79" s="28"/>
      <c r="J79" s="25" t="s">
        <v>55</v>
      </c>
      <c r="K79" s="25" t="s">
        <v>18</v>
      </c>
      <c r="L79" s="30" t="s">
        <v>270</v>
      </c>
      <c r="M79" s="12"/>
      <c r="N79" s="17" t="str">
        <f>CONCATENATE('Activos fijos'!$F79," ",'Activos fijos'!$G79," ","USUARIO:"," ",'Activos fijos'!$J79, " ", K79)</f>
        <v xml:space="preserve">LAP006 LAPTOP  DELL NEGRA LATITUDE 7389 USUARIO: SIN ASIGNAR CONTABILIDAD </v>
      </c>
    </row>
    <row r="80" spans="1:14" ht="19.5" customHeight="1" x14ac:dyDescent="0.3">
      <c r="A80" s="18">
        <v>51</v>
      </c>
      <c r="B80" s="31"/>
      <c r="C80" s="19"/>
      <c r="D80" s="20"/>
      <c r="E80" s="20">
        <v>1</v>
      </c>
      <c r="F80" s="21" t="s">
        <v>271</v>
      </c>
      <c r="G80" s="22" t="s">
        <v>272</v>
      </c>
      <c r="H80" s="23"/>
      <c r="I80" s="32"/>
      <c r="J80" s="22" t="s">
        <v>215</v>
      </c>
      <c r="K80" s="22" t="s">
        <v>111</v>
      </c>
      <c r="L80" s="34"/>
      <c r="M80" s="19"/>
      <c r="N80" s="24" t="str">
        <f>CONCATENATE('Activos fijos'!$F80," ",'Activos fijos'!$G80," ","USUARIO:"," ",'Activos fijos'!$J80, " ", K80)</f>
        <v>LAP007 LINKPAD NEGRA USUARIO: RICARDO SAUCEDO INGENIEROS PLANTA BAJA</v>
      </c>
    </row>
    <row r="81" spans="1:14" ht="19.5" customHeight="1" x14ac:dyDescent="0.3">
      <c r="A81" s="11">
        <v>52</v>
      </c>
      <c r="B81" s="27"/>
      <c r="C81" s="12"/>
      <c r="D81" s="13"/>
      <c r="E81" s="13">
        <v>1</v>
      </c>
      <c r="F81" s="14" t="s">
        <v>273</v>
      </c>
      <c r="G81" s="15" t="s">
        <v>274</v>
      </c>
      <c r="H81" s="16"/>
      <c r="I81" s="28"/>
      <c r="J81" s="15" t="s">
        <v>275</v>
      </c>
      <c r="K81" s="15"/>
      <c r="L81" s="30"/>
      <c r="M81" s="12"/>
      <c r="N81" s="17" t="str">
        <f>CONCATENATE('Activos fijos'!$F81," ",'Activos fijos'!$G81," ","USUARIO:"," ",'Activos fijos'!$J81, " ", K81)</f>
        <v xml:space="preserve">LAP008 Dell Latitude 5580 Core i7 7ma 16RAM/480SSD CARGADOR USUARIO: ARQ. PEPE </v>
      </c>
    </row>
    <row r="82" spans="1:14" ht="19.5" customHeight="1" x14ac:dyDescent="0.3">
      <c r="A82" s="18">
        <v>53</v>
      </c>
      <c r="B82" s="31"/>
      <c r="C82" s="19"/>
      <c r="D82" s="20"/>
      <c r="E82" s="20">
        <v>1</v>
      </c>
      <c r="F82" s="21" t="s">
        <v>276</v>
      </c>
      <c r="G82" s="22" t="s">
        <v>277</v>
      </c>
      <c r="H82" s="23"/>
      <c r="I82" s="32"/>
      <c r="J82" s="26" t="s">
        <v>55</v>
      </c>
      <c r="K82" s="26" t="s">
        <v>278</v>
      </c>
      <c r="L82" s="34"/>
      <c r="M82" s="19"/>
      <c r="N82" s="24" t="str">
        <f>CONCATENATE('Activos fijos'!$F82," ",'Activos fijos'!$G82," ","USUARIO:"," ",'Activos fijos'!$J82, " ", K82)</f>
        <v>LAP009 THINKPAD NEGRA USUARIO: SIN ASIGNAR CONTABILIDAD</v>
      </c>
    </row>
    <row r="83" spans="1:14" ht="19.5" customHeight="1" x14ac:dyDescent="0.3">
      <c r="A83" s="11">
        <v>164</v>
      </c>
      <c r="B83" s="27"/>
      <c r="C83" s="12"/>
      <c r="D83" s="13"/>
      <c r="E83" s="13">
        <v>1</v>
      </c>
      <c r="F83" s="14" t="s">
        <v>279</v>
      </c>
      <c r="G83" s="15" t="s">
        <v>280</v>
      </c>
      <c r="H83" s="16"/>
      <c r="I83" s="28"/>
      <c r="J83" s="92" t="s">
        <v>281</v>
      </c>
      <c r="K83" s="92"/>
      <c r="L83" s="30"/>
      <c r="M83" s="12"/>
      <c r="N83" s="17" t="str">
        <f>CONCATENATE('Activos fijos'!$F83," ",'Activos fijos'!$G83," ","USUARIO:"," ",'Activos fijos'!$J83, " ", K83)</f>
        <v xml:space="preserve">LAP00X sin información del modelo USUARIO: GERARDO ALVARO - ROBARON CON LA CAMIONETA </v>
      </c>
    </row>
    <row r="84" spans="1:14" ht="19.5" customHeight="1" x14ac:dyDescent="0.3">
      <c r="A84" s="18">
        <v>54</v>
      </c>
      <c r="B84" s="31"/>
      <c r="C84" s="19"/>
      <c r="D84" s="20"/>
      <c r="E84" s="20">
        <v>1</v>
      </c>
      <c r="F84" s="21" t="s">
        <v>282</v>
      </c>
      <c r="G84" s="26" t="s">
        <v>283</v>
      </c>
      <c r="H84" s="93" t="s">
        <v>284</v>
      </c>
      <c r="I84" s="32"/>
      <c r="J84" s="26" t="s">
        <v>55</v>
      </c>
      <c r="K84" s="26" t="s">
        <v>278</v>
      </c>
      <c r="L84" s="34"/>
      <c r="M84" s="19"/>
      <c r="N84" s="24" t="str">
        <f>CONCATENATE('Activos fijos'!$F84," ",'Activos fijos'!$G84," ","USUARIO:"," ",'Activos fijos'!$J84, " ", K84)</f>
        <v>LAP010 LAPTOP DELL NEGRA INTEL LATITUDE 5400 USUARIO: SIN ASIGNAR CONTABILIDAD</v>
      </c>
    </row>
    <row r="85" spans="1:14" ht="19.5" customHeight="1" x14ac:dyDescent="0.3">
      <c r="A85" s="11">
        <v>55</v>
      </c>
      <c r="B85" s="27"/>
      <c r="C85" s="12"/>
      <c r="D85" s="13"/>
      <c r="E85" s="13">
        <v>1</v>
      </c>
      <c r="F85" s="91" t="s">
        <v>285</v>
      </c>
      <c r="G85" s="25" t="s">
        <v>286</v>
      </c>
      <c r="H85" s="69" t="s">
        <v>287</v>
      </c>
      <c r="I85" s="28"/>
      <c r="J85" s="58" t="s">
        <v>288</v>
      </c>
      <c r="K85" s="58" t="s">
        <v>201</v>
      </c>
      <c r="L85" s="30" t="s">
        <v>289</v>
      </c>
      <c r="M85" s="12"/>
      <c r="N85" s="17" t="str">
        <f>CONCATENATE('Activos fijos'!$F85," ",'Activos fijos'!$G85," ","USUARIO:"," ",'Activos fijos'!$J85, " ", K85)</f>
        <v>LAP011 LAPTOP LENOVO RYZEN RADEON SERIE 7 (COLOR ARENA) NUEVA LAPTO-073N8I38 AMD Ryzen 7 5700 U With Radeon Graphics 1.80 GHz 16 GG USUARIO: BRUNO FIGUEROA JAIR LOS ENTREGO EL 08/4/2025</v>
      </c>
    </row>
    <row r="86" spans="1:14" ht="19.5" customHeight="1" x14ac:dyDescent="0.3">
      <c r="A86" s="18">
        <v>56</v>
      </c>
      <c r="B86" s="31"/>
      <c r="C86" s="19"/>
      <c r="D86" s="20"/>
      <c r="E86" s="20">
        <v>1</v>
      </c>
      <c r="F86" s="21" t="s">
        <v>290</v>
      </c>
      <c r="G86" s="26" t="s">
        <v>291</v>
      </c>
      <c r="H86" s="23"/>
      <c r="I86" s="32"/>
      <c r="J86" s="26" t="s">
        <v>37</v>
      </c>
      <c r="K86" s="22"/>
      <c r="L86" s="34"/>
      <c r="M86" s="19"/>
      <c r="N86" s="24" t="str">
        <f>CONCATENATE('Activos fijos'!$F86," ",'Activos fijos'!$G86," ","USUARIO:"," ",'Activos fijos'!$J86, " ", K86)</f>
        <v xml:space="preserve">LAP012 LAPTOP MACK BOOK PRO USUARIO: OFICINA GILDARDO PADILLA </v>
      </c>
    </row>
    <row r="87" spans="1:14" ht="19.5" customHeight="1" x14ac:dyDescent="0.3">
      <c r="A87" s="11">
        <v>57</v>
      </c>
      <c r="B87" s="27"/>
      <c r="C87" s="12"/>
      <c r="D87" s="13"/>
      <c r="E87" s="13">
        <v>1</v>
      </c>
      <c r="F87" s="14" t="s">
        <v>292</v>
      </c>
      <c r="G87" s="25" t="s">
        <v>293</v>
      </c>
      <c r="H87" s="16"/>
      <c r="I87" s="28"/>
      <c r="J87" s="25" t="s">
        <v>55</v>
      </c>
      <c r="K87" s="25" t="s">
        <v>294</v>
      </c>
      <c r="L87" s="30"/>
      <c r="M87" s="12"/>
      <c r="N87" s="17" t="str">
        <f>CONCATENATE('Activos fijos'!$F87," ",'Activos fijos'!$G87," ","USUARIO:"," ",'Activos fijos'!$J87, " ", K87)</f>
        <v>LAP013 LAPTOP- 11th INTEL R CORE TM i7-1165G7 CPU 2.80 Ghz 2.80 GHz (DESCOMPUESTA) USUARIO: SIN ASIGNAR ADMINISTRACIÓN</v>
      </c>
    </row>
    <row r="88" spans="1:14" ht="19.5" customHeight="1" x14ac:dyDescent="0.3">
      <c r="A88" s="18">
        <v>166</v>
      </c>
      <c r="B88" s="31"/>
      <c r="C88" s="19"/>
      <c r="D88" s="20"/>
      <c r="E88" s="94">
        <v>1</v>
      </c>
      <c r="F88" s="21" t="s">
        <v>295</v>
      </c>
      <c r="G88" s="66" t="s">
        <v>296</v>
      </c>
      <c r="H88" s="23"/>
      <c r="I88" s="32"/>
      <c r="J88" s="35" t="s">
        <v>297</v>
      </c>
      <c r="K88" s="22"/>
      <c r="L88" s="34"/>
      <c r="M88" s="19"/>
      <c r="N88" s="24" t="str">
        <f>CONCATENATE('Activos fijos'!$F88," ",'Activos fijos'!$G88," ","USUARIO:"," ",'Activos fijos'!$J88, " ", K88)</f>
        <v xml:space="preserve">LAP014 FALTA INFORMACION DE LA LAPTOP USUARIO: NO DISPONIBLE </v>
      </c>
    </row>
    <row r="89" spans="1:14" ht="19.5" customHeight="1" x14ac:dyDescent="0.35">
      <c r="A89" s="53" t="s">
        <v>298</v>
      </c>
      <c r="B89" s="54">
        <v>45717</v>
      </c>
      <c r="C89" s="55" t="s">
        <v>299</v>
      </c>
      <c r="D89" s="13" t="s">
        <v>85</v>
      </c>
      <c r="E89" s="43">
        <v>1</v>
      </c>
      <c r="F89" s="14" t="s">
        <v>300</v>
      </c>
      <c r="G89" s="95" t="s">
        <v>301</v>
      </c>
      <c r="H89" s="16"/>
      <c r="I89" s="96">
        <v>39478</v>
      </c>
      <c r="J89" s="12"/>
      <c r="K89" s="12"/>
      <c r="L89" s="12"/>
      <c r="M89" s="12"/>
      <c r="N89" s="17" t="str">
        <f>CONCATENATE('Activos fijos'!$F89," ",'Activos fijos'!$G89," ","USUARIO:"," ",'Activos fijos'!$J89, " ", K89)</f>
        <v xml:space="preserve">LAP015 Adaptador Ugreen 90568 7 en 1 USB C a 2USB 3.0 HDMI RJ45 SD-TF PD * MacBook Pro 14&amp;quot; MW2U3E/A Chip M4 CPU10 GPU10 16GB 512GB Negro Espacial * USUARIO:  </v>
      </c>
    </row>
    <row r="90" spans="1:14" ht="19.5" customHeight="1" x14ac:dyDescent="0.3">
      <c r="A90" s="18"/>
      <c r="B90" s="20"/>
      <c r="C90" s="19"/>
      <c r="D90" s="20"/>
      <c r="E90" s="38">
        <v>1</v>
      </c>
      <c r="F90" s="21" t="s">
        <v>302</v>
      </c>
      <c r="G90" s="26" t="s">
        <v>303</v>
      </c>
      <c r="H90" s="97" t="s">
        <v>304</v>
      </c>
      <c r="I90" s="32"/>
      <c r="J90" s="35" t="s">
        <v>305</v>
      </c>
      <c r="K90" s="35" t="s">
        <v>92</v>
      </c>
      <c r="L90" s="35" t="s">
        <v>306</v>
      </c>
      <c r="M90" s="19"/>
      <c r="N90" s="24" t="str">
        <f>CONCATENATE('Activos fijos'!$F90," ",'Activos fijos'!$G90," ","USUARIO:"," ",'Activos fijos'!$J90, " ", K90)</f>
        <v>LAP016 LAPTOP LATITUDE 5330 DELL PANTALLA 13 " EX: 4123906455  12th Gen i7-1265U 32 GB USUARIO: LUIS MIGUEL SEGMENTO 4</v>
      </c>
    </row>
    <row r="91" spans="1:14" ht="19.5" customHeight="1" x14ac:dyDescent="0.3">
      <c r="A91" s="11"/>
      <c r="B91" s="13"/>
      <c r="C91" s="12"/>
      <c r="D91" s="13"/>
      <c r="E91" s="43">
        <v>1</v>
      </c>
      <c r="F91" s="14" t="s">
        <v>307</v>
      </c>
      <c r="G91" s="25" t="s">
        <v>308</v>
      </c>
      <c r="H91" s="58" t="s">
        <v>309</v>
      </c>
      <c r="I91" s="28"/>
      <c r="J91" s="58" t="s">
        <v>310</v>
      </c>
      <c r="K91" s="58" t="s">
        <v>311</v>
      </c>
      <c r="L91" s="58" t="s">
        <v>306</v>
      </c>
      <c r="M91" s="12"/>
      <c r="N91" s="17" t="str">
        <f>CONCATENATE('Activos fijos'!$F91," ",'Activos fijos'!$G91," ","USUARIO:"," ",'Activos fijos'!$J91, " ", K91)</f>
        <v>LAP017 LAPTOP LATITUDE 5330 DELL PANTALLA 13 " EX 16954803863 12th Gen i7-1265U 32 GB USUARIO: CAROLINA MONSE VARGAS EN OBRA</v>
      </c>
    </row>
    <row r="92" spans="1:14" ht="19.5" customHeight="1" x14ac:dyDescent="0.3">
      <c r="A92" s="18"/>
      <c r="B92" s="20"/>
      <c r="C92" s="19"/>
      <c r="D92" s="20"/>
      <c r="E92" s="38">
        <v>1</v>
      </c>
      <c r="F92" s="21" t="s">
        <v>312</v>
      </c>
      <c r="G92" s="26" t="s">
        <v>313</v>
      </c>
      <c r="H92" s="35" t="s">
        <v>314</v>
      </c>
      <c r="I92" s="32"/>
      <c r="J92" s="35" t="s">
        <v>315</v>
      </c>
      <c r="K92" s="35" t="s">
        <v>311</v>
      </c>
      <c r="L92" s="35" t="s">
        <v>306</v>
      </c>
      <c r="M92" s="19"/>
      <c r="N92" s="24" t="str">
        <f>CONCATENATE('Activos fijos'!$F92," ",'Activos fijos'!$G92," ","USUARIO:"," ",'Activos fijos'!$J92, " ", K92)</f>
        <v>LAP018 LAPTOP LATITUDE 5330 DELL PANTALLA 13 " EX 21538165143  12th Gen i7-1265U 32 GB USUARIO: ERASMO YSAGUIRRE LOPEZ EN OBRA</v>
      </c>
    </row>
    <row r="93" spans="1:14" ht="19.5" customHeight="1" x14ac:dyDescent="0.3">
      <c r="A93" s="11"/>
      <c r="B93" s="13"/>
      <c r="C93" s="12"/>
      <c r="D93" s="13"/>
      <c r="E93" s="43">
        <v>1</v>
      </c>
      <c r="F93" s="14" t="s">
        <v>316</v>
      </c>
      <c r="G93" s="25" t="s">
        <v>317</v>
      </c>
      <c r="H93" s="58" t="s">
        <v>318</v>
      </c>
      <c r="I93" s="28"/>
      <c r="J93" s="25" t="s">
        <v>55</v>
      </c>
      <c r="K93" s="12"/>
      <c r="L93" s="58" t="s">
        <v>319</v>
      </c>
      <c r="M93" s="12"/>
      <c r="N93" s="17" t="str">
        <f>CONCATENATE('Activos fijos'!$F93," ",'Activos fijos'!$G93," ","USUARIO:"," ",'Activos fijos'!$J93, " ", K93)</f>
        <v xml:space="preserve">LAP019 LAPTOP LATITUDE 7400 DELL 1MCJ3QL  Intel core i7 -8665u 1,90 ghz 2,11 Ghz 16 GB CON LECTOR DE HUELLA WINDOWS 11 Pro 23h2 USUARIO: SIN ASIGNAR </v>
      </c>
    </row>
    <row r="94" spans="1:14" ht="19.5" customHeight="1" x14ac:dyDescent="0.3">
      <c r="A94" s="18"/>
      <c r="B94" s="20"/>
      <c r="C94" s="19"/>
      <c r="D94" s="20"/>
      <c r="E94" s="38">
        <v>1</v>
      </c>
      <c r="F94" s="21" t="s">
        <v>320</v>
      </c>
      <c r="G94" s="26" t="s">
        <v>321</v>
      </c>
      <c r="H94" s="35" t="s">
        <v>322</v>
      </c>
      <c r="I94" s="32"/>
      <c r="J94" s="26" t="s">
        <v>55</v>
      </c>
      <c r="K94" s="19"/>
      <c r="L94" s="35" t="s">
        <v>319</v>
      </c>
      <c r="M94" s="19"/>
      <c r="N94" s="24" t="str">
        <f>CONCATENATE('Activos fijos'!$F94," ",'Activos fijos'!$G94," ","USUARIO:"," ",'Activos fijos'!$J94, " ", K94)</f>
        <v xml:space="preserve">LAP020 LAPTOP LATITUDE 7400 DELL KQV6O0D Intel Core i7-8665u CPU 1,90 Ghz 2,11 Ghz 16, GB Windows 11 Pro 24h2 USUARIO: SIN ASIGNAR </v>
      </c>
    </row>
    <row r="95" spans="1:14" ht="19.5" customHeight="1" x14ac:dyDescent="0.3">
      <c r="A95" s="11"/>
      <c r="B95" s="13"/>
      <c r="C95" s="12"/>
      <c r="D95" s="13"/>
      <c r="E95" s="43">
        <v>1</v>
      </c>
      <c r="F95" s="14" t="s">
        <v>323</v>
      </c>
      <c r="G95" s="25" t="s">
        <v>324</v>
      </c>
      <c r="H95" s="80" t="s">
        <v>325</v>
      </c>
      <c r="I95" s="28"/>
      <c r="J95" s="25" t="s">
        <v>193</v>
      </c>
      <c r="K95" s="58" t="s">
        <v>311</v>
      </c>
      <c r="L95" s="58"/>
      <c r="M95" s="12"/>
      <c r="N95" s="17" t="str">
        <f>CONCATENATE('Activos fijos'!$F95," ",'Activos fijos'!$G95," ","USUARIO:"," ",'Activos fijos'!$J95, " ", K95)</f>
        <v>LAP021 LAPTOP LATITUDE 3320 DELL DESKTOP-JT1V71C USUARIO: VIDALES EN OBRA</v>
      </c>
    </row>
    <row r="96" spans="1:14" ht="19.5" customHeight="1" x14ac:dyDescent="0.3">
      <c r="A96" s="18">
        <v>58</v>
      </c>
      <c r="B96" s="31"/>
      <c r="C96" s="19"/>
      <c r="D96" s="20"/>
      <c r="E96" s="20">
        <v>1</v>
      </c>
      <c r="F96" s="21" t="s">
        <v>326</v>
      </c>
      <c r="G96" s="22" t="s">
        <v>327</v>
      </c>
      <c r="H96" s="23"/>
      <c r="I96" s="32"/>
      <c r="J96" s="33" t="s">
        <v>328</v>
      </c>
      <c r="K96" s="33" t="s">
        <v>328</v>
      </c>
      <c r="L96" s="34"/>
      <c r="M96" s="19"/>
      <c r="N96" s="24" t="str">
        <f>CONCATENATE('Activos fijos'!$F96," ",'Activos fijos'!$G96," ","USUARIO:"," ",'Activos fijos'!$J96, " ", K96)</f>
        <v>MES001 MESA REDONDA USUARIO: SALA DE JUNTAS PLANTA BAJA SALA DE JUNTAS PLANTA BAJA</v>
      </c>
    </row>
    <row r="97" spans="1:14" ht="19.5" customHeight="1" x14ac:dyDescent="0.3">
      <c r="A97" s="11">
        <v>59</v>
      </c>
      <c r="B97" s="27"/>
      <c r="C97" s="12"/>
      <c r="D97" s="13"/>
      <c r="E97" s="13">
        <v>1</v>
      </c>
      <c r="F97" s="14" t="s">
        <v>329</v>
      </c>
      <c r="G97" s="15" t="s">
        <v>330</v>
      </c>
      <c r="H97" s="16"/>
      <c r="I97" s="28"/>
      <c r="J97" s="25" t="s">
        <v>331</v>
      </c>
      <c r="K97" s="25" t="s">
        <v>34</v>
      </c>
      <c r="L97" s="30"/>
      <c r="M97" s="12"/>
      <c r="N97" s="17" t="str">
        <f>CONCATENATE('Activos fijos'!$F97," ",'Activos fijos'!$G97," ","USUARIO:"," ",'Activos fijos'!$J97, " ", K97)</f>
        <v>MES002 MESA RECTANGULAR USUARIO: JUAN PADILLA OFICINA JUAN PADILLA</v>
      </c>
    </row>
    <row r="98" spans="1:14" ht="19.5" customHeight="1" x14ac:dyDescent="0.3">
      <c r="A98" s="18">
        <v>60</v>
      </c>
      <c r="B98" s="20"/>
      <c r="C98" s="20"/>
      <c r="D98" s="20"/>
      <c r="E98" s="20">
        <v>1</v>
      </c>
      <c r="F98" s="21" t="s">
        <v>332</v>
      </c>
      <c r="G98" s="22" t="s">
        <v>333</v>
      </c>
      <c r="H98" s="23"/>
      <c r="I98" s="20"/>
      <c r="J98" s="22" t="s">
        <v>43</v>
      </c>
      <c r="K98" s="22" t="s">
        <v>43</v>
      </c>
      <c r="L98" s="20"/>
      <c r="M98" s="20"/>
      <c r="N98" s="24" t="str">
        <f>CONCATENATE('Activos fijos'!$F98," ",'Activos fijos'!$G98," ","USUARIO:"," ",'Activos fijos'!$J98, " ", K98)</f>
        <v>MES003 MESA REDONDA COMEDOR USUARIO: PLANTA BAJA PLANTA BAJA</v>
      </c>
    </row>
    <row r="99" spans="1:14" ht="19.5" customHeight="1" x14ac:dyDescent="0.3">
      <c r="A99" s="11">
        <v>61</v>
      </c>
      <c r="B99" s="13"/>
      <c r="C99" s="13"/>
      <c r="D99" s="13"/>
      <c r="E99" s="13">
        <v>1</v>
      </c>
      <c r="F99" s="14" t="s">
        <v>334</v>
      </c>
      <c r="G99" s="25" t="s">
        <v>335</v>
      </c>
      <c r="H99" s="16"/>
      <c r="I99" s="13"/>
      <c r="J99" s="15" t="s">
        <v>66</v>
      </c>
      <c r="K99" s="15" t="s">
        <v>66</v>
      </c>
      <c r="L99" s="13"/>
      <c r="M99" s="13"/>
      <c r="N99" s="17" t="str">
        <f>CONCATENATE('Activos fijos'!$F99," ",'Activos fijos'!$G99," ","USUARIO:"," ",'Activos fijos'!$J99, " ", K99)</f>
        <v>MES004 MESA DE PLÁSTICO PLEGABLE NEGRA USUARIO: COCINA PLANTA ALTA COCINA PLANTA ALTA</v>
      </c>
    </row>
    <row r="100" spans="1:14" ht="19.5" customHeight="1" x14ac:dyDescent="0.3">
      <c r="A100" s="18"/>
      <c r="B100" s="20"/>
      <c r="C100" s="20"/>
      <c r="D100" s="20"/>
      <c r="E100" s="20">
        <v>1</v>
      </c>
      <c r="F100" s="21" t="s">
        <v>336</v>
      </c>
      <c r="G100" s="26" t="s">
        <v>337</v>
      </c>
      <c r="H100" s="23"/>
      <c r="I100" s="20"/>
      <c r="J100" s="22" t="s">
        <v>66</v>
      </c>
      <c r="K100" s="22" t="s">
        <v>66</v>
      </c>
      <c r="L100" s="20"/>
      <c r="M100" s="20"/>
      <c r="N100" s="24" t="str">
        <f>CONCATENATE('Activos fijos'!$F100," ",'Activos fijos'!$G100," ","USUARIO:"," ",'Activos fijos'!$J100, " ", K100)</f>
        <v>MES005 MESA DE MADERA PLEGABLE BLANCA PEQUEÑA USUARIO: COCINA PLANTA ALTA COCINA PLANTA ALTA</v>
      </c>
    </row>
    <row r="101" spans="1:14" ht="19.5" customHeight="1" x14ac:dyDescent="0.3">
      <c r="A101" s="11"/>
      <c r="B101" s="13"/>
      <c r="C101" s="13"/>
      <c r="D101" s="13"/>
      <c r="E101" s="13">
        <v>1</v>
      </c>
      <c r="F101" s="14" t="s">
        <v>338</v>
      </c>
      <c r="G101" s="25" t="s">
        <v>339</v>
      </c>
      <c r="H101" s="16"/>
      <c r="I101" s="13"/>
      <c r="J101" s="15" t="s">
        <v>32</v>
      </c>
      <c r="K101" s="15" t="s">
        <v>32</v>
      </c>
      <c r="L101" s="13"/>
      <c r="M101" s="13"/>
      <c r="N101" s="17" t="str">
        <f>CONCATENATE('Activos fijos'!$F101," ",'Activos fijos'!$G101," ","USUARIO:"," ",'Activos fijos'!$J101, " ", K101)</f>
        <v>MES006 MESA DE MADERA NEGRA GRANDE SALA DE JUNTAS USUARIO: SALA DE JUNTAS PLANTA ALTA SALA DE JUNTAS PLANTA ALTA</v>
      </c>
    </row>
    <row r="102" spans="1:14" ht="19.5" customHeight="1" x14ac:dyDescent="0.3">
      <c r="A102" s="18">
        <v>62</v>
      </c>
      <c r="B102" s="31"/>
      <c r="C102" s="19"/>
      <c r="D102" s="20"/>
      <c r="E102" s="20">
        <v>1</v>
      </c>
      <c r="F102" s="21" t="s">
        <v>340</v>
      </c>
      <c r="G102" s="22" t="s">
        <v>341</v>
      </c>
      <c r="H102" s="23"/>
      <c r="I102" s="32"/>
      <c r="J102" s="22" t="s">
        <v>66</v>
      </c>
      <c r="K102" s="22"/>
      <c r="L102" s="34"/>
      <c r="M102" s="19"/>
      <c r="N102" s="24" t="str">
        <f>CONCATENATE('Activos fijos'!$F102," ",'Activos fijos'!$G102," ","USUARIO:"," ",'Activos fijos'!$J102, " ", K102)</f>
        <v xml:space="preserve">MIC001 MICROONDAS MARCA ECO GRIS USUARIO: COCINA PLANTA ALTA </v>
      </c>
    </row>
    <row r="103" spans="1:14" ht="19.5" customHeight="1" x14ac:dyDescent="0.3">
      <c r="A103" s="11">
        <v>63</v>
      </c>
      <c r="B103" s="13"/>
      <c r="C103" s="13"/>
      <c r="D103" s="13"/>
      <c r="E103" s="13">
        <v>1</v>
      </c>
      <c r="F103" s="14" t="s">
        <v>342</v>
      </c>
      <c r="G103" s="15" t="s">
        <v>343</v>
      </c>
      <c r="H103" s="16"/>
      <c r="I103" s="13"/>
      <c r="J103" s="15" t="s">
        <v>43</v>
      </c>
      <c r="K103" s="15"/>
      <c r="L103" s="13"/>
      <c r="M103" s="13"/>
      <c r="N103" s="17" t="str">
        <f>CONCATENATE('Activos fijos'!$F103," ",'Activos fijos'!$G103," ","USUARIO:"," ",'Activos fijos'!$J103, " ", K103)</f>
        <v xml:space="preserve">MIC002 MICROONDAS MARCA LG BLANCO USUARIO: PLANTA BAJA </v>
      </c>
    </row>
    <row r="104" spans="1:14" ht="19.5" customHeight="1" x14ac:dyDescent="0.3">
      <c r="A104" s="18"/>
      <c r="B104" s="20"/>
      <c r="C104" s="20"/>
      <c r="D104" s="20"/>
      <c r="E104" s="38">
        <v>1</v>
      </c>
      <c r="F104" s="21" t="s">
        <v>344</v>
      </c>
      <c r="G104" s="26" t="s">
        <v>345</v>
      </c>
      <c r="H104" s="98" t="s">
        <v>346</v>
      </c>
      <c r="I104" s="20"/>
      <c r="J104" s="26" t="s">
        <v>111</v>
      </c>
      <c r="K104" s="22"/>
      <c r="L104" s="20"/>
      <c r="M104" s="20"/>
      <c r="N104" s="24" t="str">
        <f>CONCATENATE('Activos fijos'!$F104," ",'Activos fijos'!$G104," ","USUARIO:"," ",'Activos fijos'!$J104, " ", K104)</f>
        <v xml:space="preserve">MIC003 MICROONDAS MARCA MIDEA  USUARIO: INGENIEROS PLANTA BAJA </v>
      </c>
    </row>
    <row r="105" spans="1:14" ht="19.5" customHeight="1" x14ac:dyDescent="0.3">
      <c r="A105" s="11">
        <v>65</v>
      </c>
      <c r="B105" s="27"/>
      <c r="C105" s="12"/>
      <c r="D105" s="13"/>
      <c r="E105" s="13">
        <v>1</v>
      </c>
      <c r="F105" s="14" t="s">
        <v>347</v>
      </c>
      <c r="G105" s="25" t="s">
        <v>348</v>
      </c>
      <c r="H105" s="16"/>
      <c r="I105" s="28"/>
      <c r="J105" s="25" t="s">
        <v>133</v>
      </c>
      <c r="K105" s="25" t="s">
        <v>18</v>
      </c>
      <c r="L105" s="78" t="s">
        <v>349</v>
      </c>
      <c r="M105" s="12"/>
      <c r="N105" s="17" t="str">
        <f>CONCATENATE('Activos fijos'!$F105," ",'Activos fijos'!$G105," ","USUARIO:"," ",'Activos fijos'!$J105, " ", K105)</f>
        <v xml:space="preserve">MON001 MONITOR THINKVISION  22" (57cm) BASE DE VIDRIO CONECTOR DISPLAY PORT USUARIO: CESAR BRACAMONTE CONTABILIDAD </v>
      </c>
    </row>
    <row r="106" spans="1:14" ht="19.5" customHeight="1" x14ac:dyDescent="0.3">
      <c r="A106" s="18">
        <v>66</v>
      </c>
      <c r="B106" s="31"/>
      <c r="C106" s="19"/>
      <c r="D106" s="20"/>
      <c r="E106" s="20">
        <v>1</v>
      </c>
      <c r="F106" s="21" t="s">
        <v>350</v>
      </c>
      <c r="G106" s="22" t="s">
        <v>351</v>
      </c>
      <c r="H106" s="23"/>
      <c r="I106" s="32"/>
      <c r="J106" s="26" t="s">
        <v>150</v>
      </c>
      <c r="K106" s="26" t="s">
        <v>151</v>
      </c>
      <c r="L106" s="34"/>
      <c r="M106" s="19"/>
      <c r="N106" s="24" t="str">
        <f>CONCATENATE('Activos fijos'!$F106," ",'Activos fijos'!$G106," ","USUARIO:"," ",'Activos fijos'!$J106, " ", K106)</f>
        <v>MON002 MONITOR SAMSUNG USUARIO: ALEJANDRO AUXILIAR DE ADMINISTRACIÓN</v>
      </c>
    </row>
    <row r="107" spans="1:14" ht="19.5" customHeight="1" x14ac:dyDescent="0.3">
      <c r="A107" s="11">
        <v>67</v>
      </c>
      <c r="B107" s="27"/>
      <c r="C107" s="12"/>
      <c r="D107" s="13"/>
      <c r="E107" s="13">
        <v>1</v>
      </c>
      <c r="F107" s="14" t="s">
        <v>352</v>
      </c>
      <c r="G107" s="25" t="s">
        <v>353</v>
      </c>
      <c r="H107" s="16"/>
      <c r="I107" s="28"/>
      <c r="J107" s="58" t="s">
        <v>128</v>
      </c>
      <c r="K107" s="25" t="s">
        <v>354</v>
      </c>
      <c r="L107" s="30"/>
      <c r="M107" s="12"/>
      <c r="N107" s="17" t="str">
        <f>CONCATENATE('Activos fijos'!$F107," ",'Activos fijos'!$G107," ","USUARIO:"," ",'Activos fijos'!$J107, " ", K107)</f>
        <v>MON003 MONITOR VIEWSONYC VG2427 CONECTOR VGA USUARIO: YAMILETH AUXILIAR ADMINISTRACION PLANTA BAJA</v>
      </c>
    </row>
    <row r="108" spans="1:14" ht="19.5" customHeight="1" x14ac:dyDescent="0.3">
      <c r="A108" s="18">
        <v>68</v>
      </c>
      <c r="B108" s="31"/>
      <c r="C108" s="19"/>
      <c r="D108" s="20"/>
      <c r="E108" s="20">
        <v>1</v>
      </c>
      <c r="F108" s="21" t="s">
        <v>355</v>
      </c>
      <c r="G108" s="22" t="s">
        <v>356</v>
      </c>
      <c r="H108" s="23"/>
      <c r="I108" s="32"/>
      <c r="J108" s="22" t="s">
        <v>28</v>
      </c>
      <c r="K108" s="22" t="s">
        <v>29</v>
      </c>
      <c r="L108" s="34"/>
      <c r="M108" s="19"/>
      <c r="N108" s="24" t="str">
        <f>CONCATENATE('Activos fijos'!$F108," ",'Activos fijos'!$G108," ","USUARIO:"," ",'Activos fijos'!$J108, " ", K108)</f>
        <v>MON004 MONITOR HP MARCO NEGRO USUARIO: BERENICE PEREZ OFICINA INGENIEROS PLANTA ALTA</v>
      </c>
    </row>
    <row r="109" spans="1:14" ht="19.5" customHeight="1" x14ac:dyDescent="0.3">
      <c r="A109" s="11">
        <v>69</v>
      </c>
      <c r="B109" s="27"/>
      <c r="C109" s="12"/>
      <c r="D109" s="13"/>
      <c r="E109" s="13">
        <v>1</v>
      </c>
      <c r="F109" s="14" t="s">
        <v>357</v>
      </c>
      <c r="G109" s="15" t="s">
        <v>358</v>
      </c>
      <c r="H109" s="16"/>
      <c r="I109" s="28"/>
      <c r="J109" s="15" t="s">
        <v>28</v>
      </c>
      <c r="K109" s="15" t="s">
        <v>29</v>
      </c>
      <c r="L109" s="30"/>
      <c r="M109" s="12"/>
      <c r="N109" s="17" t="str">
        <f>CONCATENATE('Activos fijos'!$F109," ",'Activos fijos'!$G109," ","USUARIO:"," ",'Activos fijos'!$J109, " ", K109)</f>
        <v>MON005 MONITOR HP MARCO GRIS USUARIO: BERENICE PEREZ OFICINA INGENIEROS PLANTA ALTA</v>
      </c>
    </row>
    <row r="110" spans="1:14" ht="19.5" customHeight="1" x14ac:dyDescent="0.3">
      <c r="A110" s="18">
        <v>70</v>
      </c>
      <c r="B110" s="31"/>
      <c r="C110" s="19"/>
      <c r="D110" s="20"/>
      <c r="E110" s="20">
        <v>1</v>
      </c>
      <c r="F110" s="21" t="s">
        <v>359</v>
      </c>
      <c r="G110" s="26" t="s">
        <v>360</v>
      </c>
      <c r="H110" s="23"/>
      <c r="I110" s="32"/>
      <c r="J110" s="22" t="s">
        <v>52</v>
      </c>
      <c r="K110" s="22" t="s">
        <v>18</v>
      </c>
      <c r="L110" s="34"/>
      <c r="M110" s="19"/>
      <c r="N110" s="24" t="str">
        <f>CONCATENATE('Activos fijos'!$F110," ",'Activos fijos'!$G110," ","USUARIO:"," ",'Activos fijos'!$J110, " ", K110)</f>
        <v xml:space="preserve">MON006 MONITOR HP ELITE DISPLAY E241i BASE EN VIDRIO CUADRADA USUARIO: ALMA ESPARZA CONTABILIDAD </v>
      </c>
    </row>
    <row r="111" spans="1:14" ht="19.5" customHeight="1" x14ac:dyDescent="0.3">
      <c r="A111" s="11">
        <v>71</v>
      </c>
      <c r="B111" s="27"/>
      <c r="C111" s="12"/>
      <c r="D111" s="13"/>
      <c r="E111" s="13">
        <v>1</v>
      </c>
      <c r="F111" s="14" t="s">
        <v>361</v>
      </c>
      <c r="G111" s="15" t="s">
        <v>362</v>
      </c>
      <c r="H111" s="16"/>
      <c r="I111" s="28"/>
      <c r="J111" s="15" t="s">
        <v>157</v>
      </c>
      <c r="K111" s="15" t="s">
        <v>111</v>
      </c>
      <c r="L111" s="30"/>
      <c r="M111" s="12"/>
      <c r="N111" s="17" t="str">
        <f>CONCATENATE('Activos fijos'!$F111," ",'Activos fijos'!$G111," ","USUARIO:"," ",'Activos fijos'!$J111, " ", K111)</f>
        <v>MON007 MONITOR HP ELITE DISPLAY E24 USUARIO: RAUL INGENIEROS PLANTA BAJA</v>
      </c>
    </row>
    <row r="112" spans="1:14" ht="19.5" customHeight="1" x14ac:dyDescent="0.3">
      <c r="A112" s="18">
        <v>72</v>
      </c>
      <c r="B112" s="31"/>
      <c r="C112" s="19"/>
      <c r="D112" s="20"/>
      <c r="E112" s="20">
        <v>1</v>
      </c>
      <c r="F112" s="21" t="s">
        <v>363</v>
      </c>
      <c r="G112" s="26" t="s">
        <v>364</v>
      </c>
      <c r="H112" s="35" t="s">
        <v>365</v>
      </c>
      <c r="I112" s="32"/>
      <c r="J112" s="26" t="s">
        <v>110</v>
      </c>
      <c r="K112" s="22" t="s">
        <v>111</v>
      </c>
      <c r="L112" s="34"/>
      <c r="M112" s="19"/>
      <c r="N112" s="24" t="str">
        <f>CONCATENATE('Activos fijos'!$F112," ",'Activos fijos'!$G112," ","USUARIO:"," ",'Activos fijos'!$J112, " ", K112)</f>
        <v>MON008 MONITOR SAMSUNG S22E310 USUARIO: JAIME GARCIA LOBATO INGENIEROS PLANTA BAJA</v>
      </c>
    </row>
    <row r="113" spans="1:14" ht="19.5" customHeight="1" x14ac:dyDescent="0.3">
      <c r="A113" s="11">
        <v>73</v>
      </c>
      <c r="B113" s="27"/>
      <c r="C113" s="12"/>
      <c r="D113" s="13"/>
      <c r="E113" s="13">
        <v>1</v>
      </c>
      <c r="F113" s="14" t="s">
        <v>366</v>
      </c>
      <c r="G113" s="25" t="s">
        <v>364</v>
      </c>
      <c r="H113" s="58" t="s">
        <v>365</v>
      </c>
      <c r="I113" s="28"/>
      <c r="J113" s="99" t="s">
        <v>367</v>
      </c>
      <c r="K113" s="25" t="s">
        <v>92</v>
      </c>
      <c r="L113" s="30"/>
      <c r="M113" s="12"/>
      <c r="N113" s="17" t="str">
        <f>CONCATENATE('Activos fijos'!$F113," ",'Activos fijos'!$G113," ","USUARIO:"," ",'Activos fijos'!$J113, " ", K113)</f>
        <v>MON009 MONITOR SAMSUNG S22E310 USUARIO: FERNANDO GONZALEZ SEGMENTO 4</v>
      </c>
    </row>
    <row r="114" spans="1:14" ht="19.5" customHeight="1" x14ac:dyDescent="0.3">
      <c r="A114" s="18">
        <v>74</v>
      </c>
      <c r="B114" s="31"/>
      <c r="C114" s="19"/>
      <c r="D114" s="20"/>
      <c r="E114" s="20">
        <v>1</v>
      </c>
      <c r="F114" s="21" t="s">
        <v>368</v>
      </c>
      <c r="G114" s="100" t="s">
        <v>369</v>
      </c>
      <c r="H114" s="23"/>
      <c r="I114" s="32"/>
      <c r="J114" s="35" t="s">
        <v>115</v>
      </c>
      <c r="K114" s="26" t="s">
        <v>111</v>
      </c>
      <c r="L114" s="34" t="s">
        <v>370</v>
      </c>
      <c r="M114" s="19"/>
      <c r="N114" s="24" t="str">
        <f>CONCATENATE('Activos fijos'!$F114," ",'Activos fijos'!$G114," ","USUARIO:"," ",'Activos fijos'!$J114, " ", K114)</f>
        <v>MON010 MONITOR Z24I USUARIO: ARTEMIO INGENIEROS PLANTA BAJA</v>
      </c>
    </row>
    <row r="115" spans="1:14" ht="19.5" customHeight="1" x14ac:dyDescent="0.3">
      <c r="A115" s="11">
        <v>75</v>
      </c>
      <c r="B115" s="27"/>
      <c r="C115" s="12"/>
      <c r="D115" s="13"/>
      <c r="E115" s="13">
        <v>1</v>
      </c>
      <c r="F115" s="14" t="s">
        <v>371</v>
      </c>
      <c r="G115" s="15" t="s">
        <v>372</v>
      </c>
      <c r="H115" s="16"/>
      <c r="I115" s="28"/>
      <c r="J115" s="15" t="s">
        <v>138</v>
      </c>
      <c r="K115" s="15" t="s">
        <v>111</v>
      </c>
      <c r="L115" s="30"/>
      <c r="M115" s="12"/>
      <c r="N115" s="17" t="str">
        <f>CONCATENATE('Activos fijos'!$F115," ",'Activos fijos'!$G115," ","USUARIO:"," ",'Activos fijos'!$J115, " ", K115)</f>
        <v>MON011 MONITOR ACTECK USUARIO: INDRA RODRIGUEZ GARCIA INGENIEROS PLANTA BAJA</v>
      </c>
    </row>
    <row r="116" spans="1:14" ht="19.5" customHeight="1" x14ac:dyDescent="0.3">
      <c r="A116" s="18">
        <v>76</v>
      </c>
      <c r="B116" s="31"/>
      <c r="C116" s="19"/>
      <c r="D116" s="20"/>
      <c r="E116" s="20">
        <v>1</v>
      </c>
      <c r="F116" s="21" t="s">
        <v>373</v>
      </c>
      <c r="G116" s="26" t="s">
        <v>374</v>
      </c>
      <c r="H116" s="23"/>
      <c r="I116" s="32"/>
      <c r="J116" s="26" t="s">
        <v>25</v>
      </c>
      <c r="K116" s="22" t="s">
        <v>26</v>
      </c>
      <c r="L116" s="34"/>
      <c r="M116" s="19"/>
      <c r="N116" s="24" t="str">
        <f>CONCATENATE('Activos fijos'!$F116," ",'Activos fijos'!$G116," ","USUARIO:"," ",'Activos fijos'!$J116, " ", K116)</f>
        <v>MON012 MONITOR PROSISTEMA CURVO 32" USUARIO: CITLALY RAMIREZ ADMINISTRACION</v>
      </c>
    </row>
    <row r="117" spans="1:14" ht="19.5" customHeight="1" x14ac:dyDescent="0.3">
      <c r="A117" s="11">
        <v>77</v>
      </c>
      <c r="B117" s="27"/>
      <c r="C117" s="12"/>
      <c r="D117" s="13"/>
      <c r="E117" s="13">
        <v>1</v>
      </c>
      <c r="F117" s="14" t="s">
        <v>375</v>
      </c>
      <c r="G117" s="25" t="s">
        <v>376</v>
      </c>
      <c r="H117" s="16"/>
      <c r="I117" s="28"/>
      <c r="J117" s="58" t="s">
        <v>182</v>
      </c>
      <c r="K117" s="15" t="s">
        <v>111</v>
      </c>
      <c r="L117" s="30"/>
      <c r="M117" s="12"/>
      <c r="N117" s="17" t="str">
        <f>CONCATENATE('Activos fijos'!$F117," ",'Activos fijos'!$G117," ","USUARIO:"," ",'Activos fijos'!$J117, " ", K117)</f>
        <v>MON013 MONITOR MARCA VEDD 24" CPA01 USUARIO: DANTE GARCIA INGENIEROS PLANTA BAJA</v>
      </c>
    </row>
    <row r="118" spans="1:14" ht="19.5" customHeight="1" x14ac:dyDescent="0.3">
      <c r="A118" s="18">
        <v>78</v>
      </c>
      <c r="B118" s="31"/>
      <c r="C118" s="19"/>
      <c r="D118" s="20"/>
      <c r="E118" s="20">
        <v>1</v>
      </c>
      <c r="F118" s="21" t="s">
        <v>377</v>
      </c>
      <c r="G118" s="26" t="s">
        <v>378</v>
      </c>
      <c r="H118" s="23"/>
      <c r="I118" s="32"/>
      <c r="J118" s="26" t="s">
        <v>62</v>
      </c>
      <c r="K118" s="22" t="s">
        <v>111</v>
      </c>
      <c r="L118" s="34"/>
      <c r="M118" s="19"/>
      <c r="N118" s="24" t="str">
        <f>CONCATENATE('Activos fijos'!$F118," ",'Activos fijos'!$G118," ","USUARIO:"," ",'Activos fijos'!$J118, " ", K118)</f>
        <v>MON014 MONITOR MARCA FYHXELE CURVO 32" USUARIO: JUAN JOSE VILA JHONY INGENIEROS PLANTA BAJA</v>
      </c>
    </row>
    <row r="119" spans="1:14" ht="19.5" customHeight="1" x14ac:dyDescent="0.3">
      <c r="A119" s="11">
        <v>79</v>
      </c>
      <c r="B119" s="27"/>
      <c r="C119" s="12"/>
      <c r="D119" s="13"/>
      <c r="E119" s="13">
        <v>1</v>
      </c>
      <c r="F119" s="14" t="s">
        <v>379</v>
      </c>
      <c r="G119" s="25" t="s">
        <v>380</v>
      </c>
      <c r="H119" s="16"/>
      <c r="I119" s="28"/>
      <c r="J119" s="58" t="s">
        <v>55</v>
      </c>
      <c r="K119" s="15" t="s">
        <v>111</v>
      </c>
      <c r="L119" s="30"/>
      <c r="M119" s="12"/>
      <c r="N119" s="17" t="str">
        <f>CONCATENATE('Activos fijos'!$F119," ",'Activos fijos'!$G119," ","USUARIO:"," ",'Activos fijos'!$J119, " ", K119)</f>
        <v>MON015 MONITOR HP COMPAQ la 2405X USUARIO: SIN ASIGNAR INGENIEROS PLANTA BAJA</v>
      </c>
    </row>
    <row r="120" spans="1:14" ht="19.5" customHeight="1" x14ac:dyDescent="0.3">
      <c r="A120" s="18">
        <v>80</v>
      </c>
      <c r="B120" s="31"/>
      <c r="C120" s="19"/>
      <c r="D120" s="20"/>
      <c r="E120" s="20">
        <v>1</v>
      </c>
      <c r="F120" s="21" t="s">
        <v>381</v>
      </c>
      <c r="G120" s="26" t="s">
        <v>382</v>
      </c>
      <c r="H120" s="23"/>
      <c r="I120" s="32"/>
      <c r="J120" s="22" t="s">
        <v>21</v>
      </c>
      <c r="K120" s="22" t="s">
        <v>22</v>
      </c>
      <c r="L120" s="34"/>
      <c r="M120" s="19"/>
      <c r="N120" s="24" t="str">
        <f>CONCATENATE('Activos fijos'!$F120," ",'Activos fijos'!$G120," ","USUARIO:"," ",'Activos fijos'!$J120, " ", K120)</f>
        <v xml:space="preserve">MON016 MONITOR MARCA 10C COLOR CREMA USUARIO: DIANA PINEDA RECEPCION </v>
      </c>
    </row>
    <row r="121" spans="1:14" ht="19.5" customHeight="1" x14ac:dyDescent="0.3">
      <c r="A121" s="11">
        <v>81</v>
      </c>
      <c r="B121" s="27"/>
      <c r="C121" s="12"/>
      <c r="D121" s="13"/>
      <c r="E121" s="13">
        <v>1</v>
      </c>
      <c r="F121" s="14" t="s">
        <v>383</v>
      </c>
      <c r="G121" s="25" t="s">
        <v>384</v>
      </c>
      <c r="H121" s="16"/>
      <c r="I121" s="28"/>
      <c r="J121" s="25" t="s">
        <v>55</v>
      </c>
      <c r="K121" s="15" t="s">
        <v>111</v>
      </c>
      <c r="L121" s="30"/>
      <c r="M121" s="12"/>
      <c r="N121" s="17" t="str">
        <f>CONCATENATE('Activos fijos'!$F121," ",'Activos fijos'!$G121," ","USUARIO:"," ",'Activos fijos'!$J121, " ", K121)</f>
        <v>MON017 MONITOR HP PRO DISPLAY P221 USUARIO: SIN ASIGNAR INGENIEROS PLANTA BAJA</v>
      </c>
    </row>
    <row r="122" spans="1:14" ht="19.5" customHeight="1" x14ac:dyDescent="0.3">
      <c r="A122" s="18">
        <v>82</v>
      </c>
      <c r="B122" s="20"/>
      <c r="C122" s="20"/>
      <c r="D122" s="20"/>
      <c r="E122" s="20">
        <v>1</v>
      </c>
      <c r="F122" s="21" t="s">
        <v>385</v>
      </c>
      <c r="G122" s="26" t="s">
        <v>386</v>
      </c>
      <c r="H122" s="23"/>
      <c r="I122" s="20"/>
      <c r="J122" s="26" t="s">
        <v>189</v>
      </c>
      <c r="K122" s="22" t="s">
        <v>111</v>
      </c>
      <c r="L122" s="20"/>
      <c r="M122" s="20"/>
      <c r="N122" s="24" t="str">
        <f>CONCATENATE('Activos fijos'!$F122," ",'Activos fijos'!$G122," ","USUARIO:"," ",'Activos fijos'!$J122, " ", K122)</f>
        <v>MON018 MONITOR HP ELITE DISPLAYE222 27" USUARIO: JOSE EDUARDO GORDILLO INGENIEROS PLANTA BAJA</v>
      </c>
    </row>
    <row r="123" spans="1:14" ht="19.5" customHeight="1" x14ac:dyDescent="0.3">
      <c r="A123" s="11">
        <v>83</v>
      </c>
      <c r="B123" s="13"/>
      <c r="C123" s="13"/>
      <c r="D123" s="49"/>
      <c r="E123" s="13">
        <v>1</v>
      </c>
      <c r="F123" s="14" t="s">
        <v>387</v>
      </c>
      <c r="G123" s="25" t="s">
        <v>388</v>
      </c>
      <c r="H123" s="16"/>
      <c r="I123" s="13"/>
      <c r="J123" s="25" t="s">
        <v>133</v>
      </c>
      <c r="K123" s="25" t="s">
        <v>18</v>
      </c>
      <c r="L123" s="30"/>
      <c r="M123" s="13"/>
      <c r="N123" s="17" t="str">
        <f>CONCATENATE('Activos fijos'!$F123," ",'Activos fijos'!$G123," ","USUARIO:"," ",'Activos fijos'!$J123, " ", K123)</f>
        <v xml:space="preserve">MON019 MONITOR HP ELITE DISPLAY E222 -  22" (57 cm) BASE EN VIDRIO LIT122 USUARIO: CESAR BRACAMONTE CONTABILIDAD </v>
      </c>
    </row>
    <row r="124" spans="1:14" ht="19.5" customHeight="1" x14ac:dyDescent="0.3">
      <c r="A124" s="18">
        <v>84</v>
      </c>
      <c r="B124" s="31"/>
      <c r="C124" s="19"/>
      <c r="D124" s="20"/>
      <c r="E124" s="20">
        <v>1</v>
      </c>
      <c r="F124" s="21" t="s">
        <v>389</v>
      </c>
      <c r="G124" s="26" t="s">
        <v>390</v>
      </c>
      <c r="H124" s="23"/>
      <c r="I124" s="32"/>
      <c r="J124" s="22" t="s">
        <v>248</v>
      </c>
      <c r="K124" s="22" t="s">
        <v>111</v>
      </c>
      <c r="L124" s="34" t="s">
        <v>391</v>
      </c>
      <c r="M124" s="19"/>
      <c r="N124" s="24" t="str">
        <f>CONCATENATE('Activos fijos'!$F124," ",'Activos fijos'!$G124," ","USUARIO:"," ",'Activos fijos'!$J124, " ", K124)</f>
        <v>MON020 MONITOR CURVO LED IOTWE 32 PULGADAS BASE DE METAL EN V USUARIO: DANIELA ANDREA ARREOLA MENDOZA INGENIEROS PLANTA BAJA</v>
      </c>
    </row>
    <row r="125" spans="1:14" ht="19.5" customHeight="1" x14ac:dyDescent="0.3">
      <c r="A125" s="11">
        <v>85</v>
      </c>
      <c r="B125" s="27"/>
      <c r="C125" s="12"/>
      <c r="D125" s="13"/>
      <c r="E125" s="13">
        <v>1</v>
      </c>
      <c r="F125" s="14" t="s">
        <v>392</v>
      </c>
      <c r="G125" s="15" t="s">
        <v>393</v>
      </c>
      <c r="H125" s="16"/>
      <c r="I125" s="28"/>
      <c r="J125" s="15" t="s">
        <v>143</v>
      </c>
      <c r="K125" s="15" t="s">
        <v>111</v>
      </c>
      <c r="L125" s="30"/>
      <c r="M125" s="12"/>
      <c r="N125" s="17" t="str">
        <f>CONCATENATE('Activos fijos'!$F125," ",'Activos fijos'!$G125," ","USUARIO:"," ",'Activos fijos'!$J125, " ", K125)</f>
        <v>MON021 MONITOR 32" LED IOTWE OLED NEGRO USUARIO: FERNANDO INGENIEROS PLANTA BAJA</v>
      </c>
    </row>
    <row r="126" spans="1:14" ht="19.5" customHeight="1" x14ac:dyDescent="0.3">
      <c r="A126" s="18"/>
      <c r="B126" s="31"/>
      <c r="C126" s="33"/>
      <c r="D126" s="20"/>
      <c r="E126" s="20">
        <v>1</v>
      </c>
      <c r="F126" s="21" t="s">
        <v>394</v>
      </c>
      <c r="G126" s="26" t="s">
        <v>395</v>
      </c>
      <c r="H126" s="23"/>
      <c r="I126" s="32"/>
      <c r="J126" s="26" t="s">
        <v>185</v>
      </c>
      <c r="K126" s="26" t="s">
        <v>18</v>
      </c>
      <c r="L126" s="34" t="s">
        <v>396</v>
      </c>
      <c r="M126" s="33"/>
      <c r="N126" s="24" t="str">
        <f>CONCATENATE('Activos fijos'!$F126," ",'Activos fijos'!$G126," ","USUARIO:"," ",'Activos fijos'!$J126, " ", K126)</f>
        <v xml:space="preserve">MON022 MONITOR VEDD NEGRO 23" (58 CM) BASE EN V METALICA CONECTOR HDMI USUARIO: SILVIA MATA CONTABILIDAD </v>
      </c>
    </row>
    <row r="127" spans="1:14" ht="19.5" customHeight="1" x14ac:dyDescent="0.3">
      <c r="A127" s="11"/>
      <c r="B127" s="13"/>
      <c r="C127" s="12"/>
      <c r="D127" s="13"/>
      <c r="E127" s="43">
        <v>1</v>
      </c>
      <c r="F127" s="14" t="s">
        <v>397</v>
      </c>
      <c r="G127" s="25" t="s">
        <v>390</v>
      </c>
      <c r="H127" s="16"/>
      <c r="I127" s="28"/>
      <c r="J127" s="25" t="s">
        <v>161</v>
      </c>
      <c r="K127" s="15" t="s">
        <v>111</v>
      </c>
      <c r="L127" s="58" t="s">
        <v>398</v>
      </c>
      <c r="M127" s="12"/>
      <c r="N127" s="17" t="str">
        <f>CONCATENATE('Activos fijos'!$F127," ",'Activos fijos'!$G127," ","USUARIO:"," ",'Activos fijos'!$J127, " ", K127)</f>
        <v>MON023 MONITOR CURVO LED IOTWE 32 PULGADAS BASE DE METAL EN V USUARIO: ALAN FRIAS INGENIEROS PLANTA BAJA</v>
      </c>
    </row>
    <row r="128" spans="1:14" ht="19.5" customHeight="1" x14ac:dyDescent="0.3">
      <c r="A128" s="18"/>
      <c r="B128" s="20"/>
      <c r="C128" s="19"/>
      <c r="D128" s="20"/>
      <c r="E128" s="38">
        <v>1</v>
      </c>
      <c r="F128" s="21" t="s">
        <v>399</v>
      </c>
      <c r="G128" s="26" t="s">
        <v>390</v>
      </c>
      <c r="H128" s="23"/>
      <c r="I128" s="32"/>
      <c r="J128" s="26" t="s">
        <v>123</v>
      </c>
      <c r="K128" s="22" t="s">
        <v>111</v>
      </c>
      <c r="L128" s="35" t="s">
        <v>398</v>
      </c>
      <c r="M128" s="19"/>
      <c r="N128" s="24" t="str">
        <f>CONCATENATE('Activos fijos'!$F128," ",'Activos fijos'!$G128," ","USUARIO:"," ",'Activos fijos'!$J128, " ", K128)</f>
        <v>MON024 MONITOR CURVO LED IOTWE 32 PULGADAS BASE DE METAL EN V USUARIO: EFRAIN MORALES GUTIERREZ INGENIEROS PLANTA BAJA</v>
      </c>
    </row>
    <row r="129" spans="1:14" ht="19.5" customHeight="1" x14ac:dyDescent="0.3">
      <c r="A129" s="11"/>
      <c r="B129" s="13"/>
      <c r="C129" s="12"/>
      <c r="D129" s="13"/>
      <c r="E129" s="43">
        <v>1</v>
      </c>
      <c r="F129" s="14" t="s">
        <v>400</v>
      </c>
      <c r="G129" s="25" t="s">
        <v>390</v>
      </c>
      <c r="H129" s="16"/>
      <c r="I129" s="28"/>
      <c r="J129" s="25" t="s">
        <v>176</v>
      </c>
      <c r="K129" s="25" t="s">
        <v>18</v>
      </c>
      <c r="L129" s="78" t="s">
        <v>306</v>
      </c>
      <c r="M129" s="12"/>
      <c r="N129" s="17" t="str">
        <f>CONCATENATE('Activos fijos'!$F129," ",'Activos fijos'!$G129," ","USUARIO:"," ",'Activos fijos'!$J129, " ", K129)</f>
        <v xml:space="preserve">MON025 MONITOR CURVO LED IOTWE 32 PULGADAS BASE DE METAL EN V USUARIO: ADRIANA GONZALEZ CONTABILIDAD </v>
      </c>
    </row>
    <row r="130" spans="1:14" ht="19.5" customHeight="1" x14ac:dyDescent="0.3">
      <c r="A130" s="18"/>
      <c r="B130" s="20"/>
      <c r="C130" s="19"/>
      <c r="D130" s="20"/>
      <c r="E130" s="38">
        <v>1</v>
      </c>
      <c r="F130" s="21" t="s">
        <v>401</v>
      </c>
      <c r="G130" s="26" t="s">
        <v>402</v>
      </c>
      <c r="H130" s="23"/>
      <c r="I130" s="32"/>
      <c r="J130" s="26" t="s">
        <v>138</v>
      </c>
      <c r="K130" s="26" t="s">
        <v>111</v>
      </c>
      <c r="L130" s="70" t="s">
        <v>403</v>
      </c>
      <c r="M130" s="19"/>
      <c r="N130" s="24" t="str">
        <f>CONCATENATE('Activos fijos'!$F130," ",'Activos fijos'!$G130," ","USUARIO:"," ",'Activos fijos'!$J130, " ", K130)</f>
        <v>MON026 MONITOR THINKVISION  27" LENOVO BASE DE VIDRIO USUARIO: INDRA RODRIGUEZ GARCIA INGENIEROS PLANTA BAJA</v>
      </c>
    </row>
    <row r="131" spans="1:14" ht="19.5" customHeight="1" x14ac:dyDescent="0.3">
      <c r="A131" s="11"/>
      <c r="B131" s="13"/>
      <c r="C131" s="12"/>
      <c r="D131" s="13"/>
      <c r="E131" s="43">
        <v>1</v>
      </c>
      <c r="F131" s="14" t="s">
        <v>404</v>
      </c>
      <c r="G131" s="25" t="s">
        <v>405</v>
      </c>
      <c r="H131" s="16"/>
      <c r="I131" s="28"/>
      <c r="J131" s="25" t="s">
        <v>193</v>
      </c>
      <c r="K131" s="25" t="s">
        <v>406</v>
      </c>
      <c r="L131" s="78"/>
      <c r="M131" s="12"/>
      <c r="N131" s="17" t="str">
        <f>CONCATENATE('Activos fijos'!$F131," ",'Activos fijos'!$G131," ","USUARIO:"," ",'Activos fijos'!$J131, " ", K131)</f>
        <v>MON027 MONITOR THINKVISION  27" P27H-20  LENOVO BASE DE VIDRIO USUARIO: VIDALES JEFE DE INGENIEROS</v>
      </c>
    </row>
    <row r="132" spans="1:14" ht="19.5" customHeight="1" x14ac:dyDescent="0.3">
      <c r="A132" s="18">
        <v>86</v>
      </c>
      <c r="B132" s="31"/>
      <c r="C132" s="19"/>
      <c r="D132" s="20"/>
      <c r="E132" s="20">
        <v>1</v>
      </c>
      <c r="F132" s="21" t="s">
        <v>407</v>
      </c>
      <c r="G132" s="22" t="s">
        <v>408</v>
      </c>
      <c r="H132" s="23"/>
      <c r="I132" s="32"/>
      <c r="J132" s="22" t="s">
        <v>66</v>
      </c>
      <c r="K132" s="22"/>
      <c r="L132" s="34"/>
      <c r="M132" s="19"/>
      <c r="N132" s="24" t="str">
        <f>CONCATENATE('Activos fijos'!$F132," ",'Activos fijos'!$G132," ","USUARIO:"," ",'Activos fijos'!$J132, " ", K132)</f>
        <v xml:space="preserve">NEV001 NEVERA LG 315 LT USUARIO: COCINA PLANTA ALTA </v>
      </c>
    </row>
    <row r="133" spans="1:14" ht="19.5" customHeight="1" x14ac:dyDescent="0.3">
      <c r="A133" s="11">
        <v>64</v>
      </c>
      <c r="B133" s="27"/>
      <c r="C133" s="12"/>
      <c r="D133" s="13"/>
      <c r="E133" s="13">
        <v>1</v>
      </c>
      <c r="F133" s="14" t="s">
        <v>409</v>
      </c>
      <c r="G133" s="15" t="s">
        <v>410</v>
      </c>
      <c r="H133" s="16"/>
      <c r="I133" s="28"/>
      <c r="J133" s="58"/>
      <c r="K133" s="15"/>
      <c r="L133" s="30"/>
      <c r="M133" s="12"/>
      <c r="N133" s="17" t="str">
        <f>CONCATENATE('Activos fijos'!$F133," ",'Activos fijos'!$G133," ","USUARIO:"," ",'Activos fijos'!$J133, " ", K133)</f>
        <v xml:space="preserve">NEV002 NEVERA MINIBAR  USUARIO:  </v>
      </c>
    </row>
    <row r="134" spans="1:14" ht="19.5" customHeight="1" x14ac:dyDescent="0.3">
      <c r="A134" s="18"/>
      <c r="B134" s="31"/>
      <c r="C134" s="19"/>
      <c r="D134" s="20"/>
      <c r="E134" s="38">
        <v>1</v>
      </c>
      <c r="F134" s="21" t="s">
        <v>411</v>
      </c>
      <c r="G134" s="26" t="s">
        <v>412</v>
      </c>
      <c r="H134" s="23"/>
      <c r="I134" s="32"/>
      <c r="J134" s="35" t="s">
        <v>413</v>
      </c>
      <c r="K134" s="26" t="s">
        <v>111</v>
      </c>
      <c r="L134" s="34"/>
      <c r="M134" s="19"/>
      <c r="N134" s="24" t="str">
        <f>CONCATENATE('Activos fijos'!$F134," ",'Activos fijos'!$G134," ","USUARIO:"," ",'Activos fijos'!$J134, " ", K134)</f>
        <v>NEV003 NEVERA 366 L MARCA MIDEA USUARIO: COCINA PLANTA BAJA INGENIEROS PLANTA BAJA</v>
      </c>
    </row>
    <row r="135" spans="1:14" ht="19.5" customHeight="1" x14ac:dyDescent="0.3">
      <c r="A135" s="11"/>
      <c r="B135" s="27"/>
      <c r="C135" s="15"/>
      <c r="D135" s="13"/>
      <c r="E135" s="13">
        <v>1</v>
      </c>
      <c r="F135" s="14" t="s">
        <v>414</v>
      </c>
      <c r="G135" s="15" t="s">
        <v>415</v>
      </c>
      <c r="H135" s="16"/>
      <c r="I135" s="84"/>
      <c r="J135" s="15" t="s">
        <v>416</v>
      </c>
      <c r="K135" s="15"/>
      <c r="L135" s="30"/>
      <c r="M135" s="15"/>
      <c r="N135" s="17" t="str">
        <f>CONCATENATE('Activos fijos'!$F135," ",'Activos fijos'!$G135," ","USUARIO:"," ",'Activos fijos'!$J135, " ", K135)</f>
        <v xml:space="preserve">NIV001 NIVEL FIJO MARCA LEICA MODELO NA324 USUARIO: BODEGA DE INGENIEROS PLANTA BAJA </v>
      </c>
    </row>
    <row r="136" spans="1:14" ht="19.5" customHeight="1" x14ac:dyDescent="0.3">
      <c r="A136" s="18"/>
      <c r="B136" s="31"/>
      <c r="C136" s="22"/>
      <c r="D136" s="20"/>
      <c r="E136" s="20">
        <v>1</v>
      </c>
      <c r="F136" s="21" t="s">
        <v>417</v>
      </c>
      <c r="G136" s="22" t="s">
        <v>415</v>
      </c>
      <c r="H136" s="23"/>
      <c r="I136" s="87"/>
      <c r="J136" s="22" t="s">
        <v>418</v>
      </c>
      <c r="K136" s="22"/>
      <c r="L136" s="34"/>
      <c r="M136" s="22"/>
      <c r="N136" s="24" t="str">
        <f>CONCATENATE('Activos fijos'!$F136," ",'Activos fijos'!$G136," ","USUARIO:"," ",'Activos fijos'!$J136, " ", K136)</f>
        <v xml:space="preserve">NIV002 NIVEL FIJO MARCA LEICA MODELO NA324 USUARIO: LUIS - EL ZARCO </v>
      </c>
    </row>
    <row r="137" spans="1:14" ht="19.5" customHeight="1" x14ac:dyDescent="0.3">
      <c r="A137" s="11">
        <v>87</v>
      </c>
      <c r="B137" s="27"/>
      <c r="C137" s="12"/>
      <c r="D137" s="13"/>
      <c r="E137" s="13">
        <v>1</v>
      </c>
      <c r="F137" s="14" t="s">
        <v>419</v>
      </c>
      <c r="G137" s="15" t="s">
        <v>420</v>
      </c>
      <c r="H137" s="16"/>
      <c r="I137" s="28"/>
      <c r="J137" s="15" t="s">
        <v>32</v>
      </c>
      <c r="K137" s="15"/>
      <c r="L137" s="30"/>
      <c r="M137" s="12"/>
      <c r="N137" s="17" t="str">
        <f>CONCATENATE('Activos fijos'!$F137," ",'Activos fijos'!$G137," ","USUARIO:"," ",'Activos fijos'!$J137, " ", K137)</f>
        <v xml:space="preserve">PAP001 PAPELERA USUARIO: SALA DE JUNTAS PLANTA ALTA </v>
      </c>
    </row>
    <row r="138" spans="1:14" ht="19.5" customHeight="1" x14ac:dyDescent="0.3">
      <c r="A138" s="18"/>
      <c r="B138" s="31"/>
      <c r="C138" s="33"/>
      <c r="D138" s="20"/>
      <c r="E138" s="20">
        <v>1</v>
      </c>
      <c r="F138" s="21" t="s">
        <v>421</v>
      </c>
      <c r="G138" s="22" t="s">
        <v>422</v>
      </c>
      <c r="H138" s="23"/>
      <c r="I138" s="32"/>
      <c r="J138" s="22" t="s">
        <v>176</v>
      </c>
      <c r="K138" s="22" t="s">
        <v>18</v>
      </c>
      <c r="L138" s="34" t="s">
        <v>423</v>
      </c>
      <c r="M138" s="33"/>
      <c r="N138" s="24" t="str">
        <f>CONCATENATE('Activos fijos'!$F138," ",'Activos fijos'!$G138," ","USUARIO:"," ",'Activos fijos'!$J138, " ", K138)</f>
        <v xml:space="preserve">SSD001 DISCO DURO PORTATIL USUARIO: ADRIANA GONZALEZ CONTABILIDAD </v>
      </c>
    </row>
    <row r="139" spans="1:14" ht="19.5" customHeight="1" x14ac:dyDescent="0.3">
      <c r="A139" s="11"/>
      <c r="B139" s="27"/>
      <c r="C139" s="29"/>
      <c r="D139" s="13"/>
      <c r="E139" s="13">
        <v>1</v>
      </c>
      <c r="F139" s="14" t="s">
        <v>424</v>
      </c>
      <c r="G139" s="15" t="s">
        <v>422</v>
      </c>
      <c r="H139" s="16"/>
      <c r="I139" s="28"/>
      <c r="J139" s="25" t="s">
        <v>25</v>
      </c>
      <c r="K139" s="15" t="s">
        <v>26</v>
      </c>
      <c r="L139" s="30" t="s">
        <v>423</v>
      </c>
      <c r="M139" s="29"/>
      <c r="N139" s="17" t="str">
        <f>CONCATENATE('Activos fijos'!$F139," ",'Activos fijos'!$G139," ","USUARIO:"," ",'Activos fijos'!$J139, " ", K139)</f>
        <v>SSD002 DISCO DURO PORTATIL USUARIO: CITLALY RAMIREZ ADMINISTRACION</v>
      </c>
    </row>
    <row r="140" spans="1:14" ht="19.5" customHeight="1" x14ac:dyDescent="0.3">
      <c r="A140" s="18"/>
      <c r="B140" s="31"/>
      <c r="C140" s="33"/>
      <c r="D140" s="20"/>
      <c r="E140" s="20">
        <v>1</v>
      </c>
      <c r="F140" s="21" t="s">
        <v>425</v>
      </c>
      <c r="G140" s="22" t="s">
        <v>422</v>
      </c>
      <c r="H140" s="23"/>
      <c r="I140" s="32"/>
      <c r="J140" s="22" t="s">
        <v>52</v>
      </c>
      <c r="K140" s="22" t="s">
        <v>18</v>
      </c>
      <c r="L140" s="34" t="s">
        <v>423</v>
      </c>
      <c r="M140" s="33"/>
      <c r="N140" s="24" t="str">
        <f>CONCATENATE('Activos fijos'!$F140," ",'Activos fijos'!$G140," ","USUARIO:"," ",'Activos fijos'!$J140, " ", K140)</f>
        <v xml:space="preserve">SSD003 DISCO DURO PORTATIL USUARIO: ALMA ESPARZA CONTABILIDAD </v>
      </c>
    </row>
    <row r="141" spans="1:14" ht="19.5" customHeight="1" x14ac:dyDescent="0.3">
      <c r="A141" s="11"/>
      <c r="B141" s="27"/>
      <c r="C141" s="29"/>
      <c r="D141" s="13"/>
      <c r="E141" s="13">
        <v>1</v>
      </c>
      <c r="F141" s="14" t="s">
        <v>426</v>
      </c>
      <c r="G141" s="15" t="s">
        <v>422</v>
      </c>
      <c r="H141" s="16"/>
      <c r="I141" s="28"/>
      <c r="J141" s="25" t="s">
        <v>157</v>
      </c>
      <c r="K141" s="15" t="s">
        <v>111</v>
      </c>
      <c r="L141" s="30" t="s">
        <v>423</v>
      </c>
      <c r="M141" s="29"/>
      <c r="N141" s="17" t="str">
        <f>CONCATENATE('Activos fijos'!$F141," ",'Activos fijos'!$G141," ","USUARIO:"," ",'Activos fijos'!$J141, " ", K141)</f>
        <v>SSD004 DISCO DURO PORTATIL USUARIO: RAUL INGENIEROS PLANTA BAJA</v>
      </c>
    </row>
    <row r="142" spans="1:14" ht="19.5" customHeight="1" x14ac:dyDescent="0.3">
      <c r="A142" s="18"/>
      <c r="B142" s="20"/>
      <c r="C142" s="19"/>
      <c r="D142" s="20"/>
      <c r="E142" s="38">
        <v>1</v>
      </c>
      <c r="F142" s="83" t="s">
        <v>427</v>
      </c>
      <c r="G142" s="26" t="s">
        <v>428</v>
      </c>
      <c r="H142" s="23"/>
      <c r="I142" s="32"/>
      <c r="J142" s="35" t="s">
        <v>429</v>
      </c>
      <c r="K142" s="35" t="s">
        <v>430</v>
      </c>
      <c r="L142" s="42">
        <v>45736</v>
      </c>
      <c r="M142" s="19"/>
      <c r="N142" s="24" t="str">
        <f>CONCATENATE('Activos fijos'!$F142," ",'Activos fijos'!$G142," ","USUARIO:"," ",'Activos fijos'!$J142, " ", K142)</f>
        <v>PRI001 PRISMAS EN BOLSO AMARILLO USUARIO: EN OBRA TOCUMO JAIR FIRMO HOJA DE INFORMACIÓN DONDE ESTÁN</v>
      </c>
    </row>
    <row r="143" spans="1:14" ht="19.5" customHeight="1" x14ac:dyDescent="0.3">
      <c r="A143" s="11"/>
      <c r="B143" s="13"/>
      <c r="C143" s="12"/>
      <c r="D143" s="13"/>
      <c r="E143" s="43">
        <v>1</v>
      </c>
      <c r="F143" s="14" t="s">
        <v>431</v>
      </c>
      <c r="G143" s="25" t="s">
        <v>428</v>
      </c>
      <c r="H143" s="16"/>
      <c r="I143" s="28"/>
      <c r="J143" s="15" t="s">
        <v>59</v>
      </c>
      <c r="K143" s="12"/>
      <c r="L143" s="45">
        <v>45736</v>
      </c>
      <c r="M143" s="12"/>
      <c r="N143" s="17" t="str">
        <f>CONCATENATE('Activos fijos'!$F143," ",'Activos fijos'!$G143," ","USUARIO:"," ",'Activos fijos'!$J143, " ", K143)</f>
        <v xml:space="preserve">PRI002 PRISMAS EN BOLSO AMARILLO USUARIO: JOSE IVAN ROMERO </v>
      </c>
    </row>
    <row r="144" spans="1:14" ht="19.5" customHeight="1" x14ac:dyDescent="0.3">
      <c r="A144" s="18"/>
      <c r="B144" s="20"/>
      <c r="C144" s="19"/>
      <c r="D144" s="20"/>
      <c r="E144" s="38">
        <v>1</v>
      </c>
      <c r="F144" s="21" t="s">
        <v>432</v>
      </c>
      <c r="G144" s="26" t="s">
        <v>433</v>
      </c>
      <c r="H144" s="23"/>
      <c r="I144" s="32"/>
      <c r="J144" s="26" t="s">
        <v>62</v>
      </c>
      <c r="K144" s="26" t="s">
        <v>63</v>
      </c>
      <c r="L144" s="47">
        <v>45762</v>
      </c>
      <c r="M144" s="19"/>
      <c r="N144" s="24" t="str">
        <f>CONCATENATE('Activos fijos'!$F144," ",'Activos fijos'!$G144," ","USUARIO:"," ",'Activos fijos'!$J144, " ", K144)</f>
        <v>PRI003 PRISMAS EN BOLSO ROJO USUARIO: JUAN JOSE VILA JHONY CAMPO</v>
      </c>
    </row>
    <row r="145" spans="1:14" ht="19.5" customHeight="1" x14ac:dyDescent="0.3">
      <c r="A145" s="11"/>
      <c r="B145" s="27"/>
      <c r="C145" s="15"/>
      <c r="D145" s="13"/>
      <c r="E145" s="13">
        <v>1</v>
      </c>
      <c r="F145" s="83" t="s">
        <v>434</v>
      </c>
      <c r="G145" s="15" t="s">
        <v>435</v>
      </c>
      <c r="H145" s="16"/>
      <c r="I145" s="84"/>
      <c r="J145" s="58" t="s">
        <v>200</v>
      </c>
      <c r="K145" s="58" t="s">
        <v>201</v>
      </c>
      <c r="L145" s="30" t="s">
        <v>436</v>
      </c>
      <c r="M145" s="15"/>
      <c r="N145" s="17" t="str">
        <f>CONCATENATE('Activos fijos'!$F145," ",'Activos fijos'!$G145," ","USUARIO:"," ",'Activos fijos'!$J145, " ", K145)</f>
        <v>RAD001 RADIOS BAOFENG BF-888H 2  UNIDADES USUARIO: EN OFICINA JAIR LOS ENTREGO EL 08/4/2025</v>
      </c>
    </row>
    <row r="146" spans="1:14" ht="19.5" customHeight="1" x14ac:dyDescent="0.3">
      <c r="A146" s="18"/>
      <c r="B146" s="20"/>
      <c r="C146" s="19"/>
      <c r="D146" s="20"/>
      <c r="E146" s="20">
        <v>1</v>
      </c>
      <c r="F146" s="21" t="s">
        <v>437</v>
      </c>
      <c r="G146" s="22" t="s">
        <v>435</v>
      </c>
      <c r="H146" s="23"/>
      <c r="I146" s="32"/>
      <c r="J146" s="26" t="s">
        <v>62</v>
      </c>
      <c r="K146" s="19"/>
      <c r="L146" s="19"/>
      <c r="M146" s="19"/>
      <c r="N146" s="24" t="str">
        <f>CONCATENATE('Activos fijos'!$F146," ",'Activos fijos'!$G146," ","USUARIO:"," ",'Activos fijos'!$J146, " ", K146)</f>
        <v xml:space="preserve">RAD002 RADIOS BAOFENG BF-888H 2  UNIDADES USUARIO: JUAN JOSE VILA JHONY </v>
      </c>
    </row>
    <row r="147" spans="1:14" ht="19.5" customHeight="1" x14ac:dyDescent="0.3">
      <c r="A147" s="11"/>
      <c r="B147" s="13"/>
      <c r="C147" s="12"/>
      <c r="D147" s="13"/>
      <c r="E147" s="13">
        <v>1</v>
      </c>
      <c r="F147" s="14" t="s">
        <v>438</v>
      </c>
      <c r="G147" s="15" t="s">
        <v>435</v>
      </c>
      <c r="H147" s="16"/>
      <c r="I147" s="28"/>
      <c r="J147" s="25" t="s">
        <v>62</v>
      </c>
      <c r="K147" s="12"/>
      <c r="L147" s="12"/>
      <c r="M147" s="12"/>
      <c r="N147" s="17" t="str">
        <f>CONCATENATE('Activos fijos'!$F147," ",'Activos fijos'!$G147," ","USUARIO:"," ",'Activos fijos'!$J147, " ", K147)</f>
        <v xml:space="preserve">RAD003 RADIOS BAOFENG BF-888H 2  UNIDADES USUARIO: JUAN JOSE VILA JHONY </v>
      </c>
    </row>
    <row r="148" spans="1:14" ht="19.5" customHeight="1" x14ac:dyDescent="0.3">
      <c r="A148" s="18"/>
      <c r="B148" s="20"/>
      <c r="C148" s="19"/>
      <c r="D148" s="20"/>
      <c r="E148" s="20">
        <v>1</v>
      </c>
      <c r="F148" s="21" t="s">
        <v>439</v>
      </c>
      <c r="G148" s="22" t="s">
        <v>435</v>
      </c>
      <c r="H148" s="23"/>
      <c r="I148" s="32"/>
      <c r="J148" s="35" t="s">
        <v>440</v>
      </c>
      <c r="K148" s="35" t="s">
        <v>92</v>
      </c>
      <c r="L148" s="19"/>
      <c r="M148" s="19"/>
      <c r="N148" s="24" t="str">
        <f>CONCATENATE('Activos fijos'!$F148," ",'Activos fijos'!$G148," ","USUARIO:"," ",'Activos fijos'!$J148, " ", K148)</f>
        <v>RAD004 RADIOS BAOFENG BF-888H 2  UNIDADES USUARIO: OCTAVIO VIDALES SEGMENTO 4</v>
      </c>
    </row>
    <row r="149" spans="1:14" ht="19.5" customHeight="1" x14ac:dyDescent="0.3">
      <c r="A149" s="11"/>
      <c r="B149" s="13"/>
      <c r="C149" s="12"/>
      <c r="D149" s="13"/>
      <c r="E149" s="13">
        <v>1</v>
      </c>
      <c r="F149" s="14" t="s">
        <v>441</v>
      </c>
      <c r="G149" s="15" t="s">
        <v>435</v>
      </c>
      <c r="H149" s="16"/>
      <c r="I149" s="28"/>
      <c r="J149" s="58" t="s">
        <v>440</v>
      </c>
      <c r="K149" s="58" t="s">
        <v>92</v>
      </c>
      <c r="L149" s="12"/>
      <c r="M149" s="12"/>
      <c r="N149" s="17" t="str">
        <f>CONCATENATE('Activos fijos'!$F149," ",'Activos fijos'!$G149," ","USUARIO:"," ",'Activos fijos'!$J149, " ", K149)</f>
        <v>RAD005 RADIOS BAOFENG BF-888H 2  UNIDADES USUARIO: OCTAVIO VIDALES SEGMENTO 4</v>
      </c>
    </row>
    <row r="150" spans="1:14" ht="19.5" customHeight="1" x14ac:dyDescent="0.3">
      <c r="A150" s="18"/>
      <c r="B150" s="101">
        <v>45717</v>
      </c>
      <c r="C150" s="19"/>
      <c r="D150" s="20"/>
      <c r="E150" s="20">
        <v>1</v>
      </c>
      <c r="F150" s="21" t="s">
        <v>442</v>
      </c>
      <c r="G150" s="26" t="s">
        <v>443</v>
      </c>
      <c r="H150" s="23"/>
      <c r="I150" s="32"/>
      <c r="J150" s="35" t="s">
        <v>440</v>
      </c>
      <c r="K150" s="35" t="s">
        <v>92</v>
      </c>
      <c r="L150" s="19"/>
      <c r="M150" s="19"/>
      <c r="N150" s="24" t="str">
        <f>CONCATENATE('Activos fijos'!$F150," ",'Activos fijos'!$G150," ","USUARIO:"," ",'Activos fijos'!$J150, " ", K150)</f>
        <v>RAD006 RADIOS BAOFENG BF-888S 2  UNIDADES USUARIO: OCTAVIO VIDALES SEGMENTO 4</v>
      </c>
    </row>
    <row r="151" spans="1:14" ht="19.5" customHeight="1" x14ac:dyDescent="0.3">
      <c r="A151" s="11"/>
      <c r="B151" s="102">
        <v>45717</v>
      </c>
      <c r="C151" s="12"/>
      <c r="D151" s="13"/>
      <c r="E151" s="13">
        <v>1</v>
      </c>
      <c r="F151" s="14" t="s">
        <v>444</v>
      </c>
      <c r="G151" s="25" t="s">
        <v>443</v>
      </c>
      <c r="H151" s="16"/>
      <c r="I151" s="28"/>
      <c r="J151" s="58" t="s">
        <v>440</v>
      </c>
      <c r="K151" s="58" t="s">
        <v>92</v>
      </c>
      <c r="L151" s="12"/>
      <c r="M151" s="12"/>
      <c r="N151" s="17" t="str">
        <f>CONCATENATE('Activos fijos'!$F151," ",'Activos fijos'!$G151," ","USUARIO:"," ",'Activos fijos'!$J151, " ", K151)</f>
        <v>RAD007 RADIOS BAOFENG BF-888S 2  UNIDADES USUARIO: OCTAVIO VIDALES SEGMENTO 4</v>
      </c>
    </row>
    <row r="152" spans="1:14" ht="19.5" customHeight="1" x14ac:dyDescent="0.3">
      <c r="A152" s="18"/>
      <c r="B152" s="101">
        <v>45717</v>
      </c>
      <c r="C152" s="19"/>
      <c r="D152" s="20"/>
      <c r="E152" s="20">
        <v>1</v>
      </c>
      <c r="F152" s="21" t="s">
        <v>445</v>
      </c>
      <c r="G152" s="26" t="s">
        <v>443</v>
      </c>
      <c r="H152" s="23"/>
      <c r="I152" s="32"/>
      <c r="J152" s="35" t="s">
        <v>446</v>
      </c>
      <c r="K152" s="19"/>
      <c r="L152" s="19"/>
      <c r="M152" s="19"/>
      <c r="N152" s="24" t="str">
        <f>CONCATENATE('Activos fijos'!$F152," ",'Activos fijos'!$G152," ","USUARIO:"," ",'Activos fijos'!$J152, " ", K152)</f>
        <v xml:space="preserve">RAD008 RADIOS BAOFENG BF-888S 2  UNIDADES USUARIO: DIANA EN RESGUARDO </v>
      </c>
    </row>
    <row r="153" spans="1:14" ht="19.5" customHeight="1" x14ac:dyDescent="0.3">
      <c r="A153" s="11"/>
      <c r="B153" s="102">
        <v>45717</v>
      </c>
      <c r="C153" s="12"/>
      <c r="D153" s="13"/>
      <c r="E153" s="13">
        <v>1</v>
      </c>
      <c r="F153" s="14" t="s">
        <v>447</v>
      </c>
      <c r="G153" s="25" t="s">
        <v>443</v>
      </c>
      <c r="H153" s="16"/>
      <c r="I153" s="28"/>
      <c r="J153" s="58" t="s">
        <v>446</v>
      </c>
      <c r="K153" s="12"/>
      <c r="L153" s="12"/>
      <c r="M153" s="12"/>
      <c r="N153" s="17" t="str">
        <f>CONCATENATE('Activos fijos'!$F153," ",'Activos fijos'!$G153," ","USUARIO:"," ",'Activos fijos'!$J153, " ", K153)</f>
        <v xml:space="preserve">RAD009 RADIOS BAOFENG BF-888S 2  UNIDADES USUARIO: DIANA EN RESGUARDO </v>
      </c>
    </row>
    <row r="154" spans="1:14" ht="19.5" customHeight="1" x14ac:dyDescent="0.3">
      <c r="A154" s="18"/>
      <c r="B154" s="101">
        <v>45717</v>
      </c>
      <c r="C154" s="19"/>
      <c r="D154" s="20"/>
      <c r="E154" s="20">
        <v>1</v>
      </c>
      <c r="F154" s="21" t="s">
        <v>448</v>
      </c>
      <c r="G154" s="26" t="s">
        <v>443</v>
      </c>
      <c r="H154" s="23"/>
      <c r="I154" s="32"/>
      <c r="J154" s="35" t="s">
        <v>446</v>
      </c>
      <c r="K154" s="19"/>
      <c r="L154" s="19"/>
      <c r="M154" s="19"/>
      <c r="N154" s="24" t="str">
        <f>CONCATENATE('Activos fijos'!$F154," ",'Activos fijos'!$G154," ","USUARIO:"," ",'Activos fijos'!$J154, " ", K154)</f>
        <v xml:space="preserve">RAD010 RADIOS BAOFENG BF-888S 2  UNIDADES USUARIO: DIANA EN RESGUARDO </v>
      </c>
    </row>
    <row r="155" spans="1:14" ht="19.5" customHeight="1" x14ac:dyDescent="0.3">
      <c r="A155" s="11"/>
      <c r="B155" s="102">
        <v>45717</v>
      </c>
      <c r="C155" s="12"/>
      <c r="D155" s="13"/>
      <c r="E155" s="13">
        <v>1</v>
      </c>
      <c r="F155" s="14" t="s">
        <v>449</v>
      </c>
      <c r="G155" s="25" t="s">
        <v>443</v>
      </c>
      <c r="H155" s="16"/>
      <c r="I155" s="28"/>
      <c r="J155" s="58" t="s">
        <v>446</v>
      </c>
      <c r="K155" s="12"/>
      <c r="L155" s="12"/>
      <c r="M155" s="12"/>
      <c r="N155" s="17" t="str">
        <f>CONCATENATE('Activos fijos'!$F155," ",'Activos fijos'!$G155," ","USUARIO:"," ",'Activos fijos'!$J155, " ", K155)</f>
        <v xml:space="preserve">RAD011 RADIOS BAOFENG BF-888S 2  UNIDADES USUARIO: DIANA EN RESGUARDO </v>
      </c>
    </row>
    <row r="156" spans="1:14" ht="19.5" customHeight="1" x14ac:dyDescent="0.3">
      <c r="A156" s="18"/>
      <c r="B156" s="101">
        <v>45717</v>
      </c>
      <c r="C156" s="19"/>
      <c r="D156" s="20"/>
      <c r="E156" s="20">
        <v>1</v>
      </c>
      <c r="F156" s="21" t="s">
        <v>450</v>
      </c>
      <c r="G156" s="26" t="s">
        <v>443</v>
      </c>
      <c r="H156" s="23"/>
      <c r="I156" s="32"/>
      <c r="J156" s="35" t="s">
        <v>446</v>
      </c>
      <c r="K156" s="19"/>
      <c r="L156" s="19"/>
      <c r="M156" s="19"/>
      <c r="N156" s="24" t="str">
        <f>CONCATENATE('Activos fijos'!$F156," ",'Activos fijos'!$G156," ","USUARIO:"," ",'Activos fijos'!$J156, " ", K156)</f>
        <v xml:space="preserve">RAD012 RADIOS BAOFENG BF-888S 2  UNIDADES USUARIO: DIANA EN RESGUARDO </v>
      </c>
    </row>
    <row r="157" spans="1:14" ht="19.5" customHeight="1" x14ac:dyDescent="0.3">
      <c r="A157" s="11"/>
      <c r="B157" s="102">
        <v>45717</v>
      </c>
      <c r="C157" s="12"/>
      <c r="D157" s="13"/>
      <c r="E157" s="13">
        <v>1</v>
      </c>
      <c r="F157" s="14" t="s">
        <v>451</v>
      </c>
      <c r="G157" s="25" t="s">
        <v>443</v>
      </c>
      <c r="H157" s="16"/>
      <c r="I157" s="28"/>
      <c r="J157" s="58" t="s">
        <v>446</v>
      </c>
      <c r="K157" s="12"/>
      <c r="L157" s="12"/>
      <c r="M157" s="12"/>
      <c r="N157" s="17" t="str">
        <f>CONCATENATE('Activos fijos'!$F157," ",'Activos fijos'!$G157," ","USUARIO:"," ",'Activos fijos'!$J157, " ", K157)</f>
        <v xml:space="preserve">RAD013 RADIOS BAOFENG BF-888S 2  UNIDADES USUARIO: DIANA EN RESGUARDO </v>
      </c>
    </row>
    <row r="158" spans="1:14" ht="19.5" customHeight="1" x14ac:dyDescent="0.3">
      <c r="A158" s="18"/>
      <c r="B158" s="101">
        <v>45717</v>
      </c>
      <c r="C158" s="19"/>
      <c r="D158" s="20"/>
      <c r="E158" s="20">
        <v>1</v>
      </c>
      <c r="F158" s="21" t="s">
        <v>452</v>
      </c>
      <c r="G158" s="26" t="s">
        <v>443</v>
      </c>
      <c r="H158" s="23"/>
      <c r="I158" s="32"/>
      <c r="J158" s="35" t="s">
        <v>446</v>
      </c>
      <c r="K158" s="19"/>
      <c r="L158" s="19"/>
      <c r="M158" s="19"/>
      <c r="N158" s="24" t="str">
        <f>CONCATENATE('Activos fijos'!$F158," ",'Activos fijos'!$G158," ","USUARIO:"," ",'Activos fijos'!$J158, " ", K158)</f>
        <v xml:space="preserve">RAD014 RADIOS BAOFENG BF-888S 2  UNIDADES USUARIO: DIANA EN RESGUARDO </v>
      </c>
    </row>
    <row r="159" spans="1:14" ht="19.5" customHeight="1" x14ac:dyDescent="0.3">
      <c r="A159" s="11"/>
      <c r="B159" s="102">
        <v>45717</v>
      </c>
      <c r="C159" s="12"/>
      <c r="D159" s="13"/>
      <c r="E159" s="13">
        <v>1</v>
      </c>
      <c r="F159" s="36" t="s">
        <v>453</v>
      </c>
      <c r="G159" s="25" t="s">
        <v>443</v>
      </c>
      <c r="H159" s="16"/>
      <c r="I159" s="28"/>
      <c r="J159" s="58" t="s">
        <v>446</v>
      </c>
      <c r="K159" s="12"/>
      <c r="L159" s="12"/>
      <c r="M159" s="12"/>
      <c r="N159" s="17" t="str">
        <f>CONCATENATE('Activos fijos'!$F159," ",'Activos fijos'!$G159," ","USUARIO:"," ",'Activos fijos'!$J159, " ", K159)</f>
        <v xml:space="preserve">RAD015 RADIOS BAOFENG BF-888S 2  UNIDADES USUARIO: DIANA EN RESGUARDO </v>
      </c>
    </row>
    <row r="160" spans="1:14" ht="19.5" customHeight="1" x14ac:dyDescent="0.3">
      <c r="A160" s="18">
        <v>200000649</v>
      </c>
      <c r="B160" s="31">
        <v>45189</v>
      </c>
      <c r="C160" s="19" t="s">
        <v>454</v>
      </c>
      <c r="D160" s="20" t="s">
        <v>70</v>
      </c>
      <c r="E160" s="20">
        <v>4</v>
      </c>
      <c r="F160" s="50" t="s">
        <v>434</v>
      </c>
      <c r="G160" s="22" t="s">
        <v>455</v>
      </c>
      <c r="H160" s="23">
        <f>342.16*4</f>
        <v>1368.64</v>
      </c>
      <c r="I160" s="19"/>
      <c r="J160" s="19"/>
      <c r="K160" s="52"/>
      <c r="L160" s="52"/>
      <c r="M160" s="52"/>
      <c r="N160" s="24" t="str">
        <f>CONCATENATE('Activos fijos'!$F160," ",'Activos fijos'!$G160," ","USUARIO:"," ",'Activos fijos'!$J160, " ", K160)</f>
        <v xml:space="preserve">RAD001 Radios Baofeng Walkie Talkies Bf-888s Kit 2 Pc Manos Libres USUARIO:  </v>
      </c>
    </row>
    <row r="161" spans="1:14" ht="19.5" customHeight="1" x14ac:dyDescent="0.3">
      <c r="A161" s="11">
        <v>857758</v>
      </c>
      <c r="B161" s="27">
        <v>45166</v>
      </c>
      <c r="C161" s="12" t="s">
        <v>456</v>
      </c>
      <c r="D161" s="13" t="s">
        <v>70</v>
      </c>
      <c r="E161" s="13">
        <v>1</v>
      </c>
      <c r="F161" s="48" t="s">
        <v>437</v>
      </c>
      <c r="G161" s="15" t="s">
        <v>457</v>
      </c>
      <c r="H161" s="16" t="s">
        <v>458</v>
      </c>
      <c r="I161" s="12"/>
      <c r="J161" s="12"/>
      <c r="K161" s="49"/>
      <c r="L161" s="49"/>
      <c r="M161" s="49"/>
      <c r="N161" s="17" t="str">
        <f>CONCATENATE('Activos fijos'!$F161," ",'Activos fijos'!$G161," ","USUARIO:"," ",'Activos fijos'!$J161, " ", K161)</f>
        <v xml:space="preserve">RAD002 RADIOS T5BLK USUARIO:  </v>
      </c>
    </row>
    <row r="162" spans="1:14" ht="19.5" customHeight="1" x14ac:dyDescent="0.3">
      <c r="A162" s="18">
        <v>88</v>
      </c>
      <c r="B162" s="31"/>
      <c r="C162" s="19"/>
      <c r="D162" s="20"/>
      <c r="E162" s="20">
        <v>1</v>
      </c>
      <c r="F162" s="21" t="s">
        <v>459</v>
      </c>
      <c r="G162" s="22" t="s">
        <v>460</v>
      </c>
      <c r="H162" s="23"/>
      <c r="I162" s="32"/>
      <c r="J162" s="22" t="s">
        <v>21</v>
      </c>
      <c r="K162" s="22" t="s">
        <v>22</v>
      </c>
      <c r="L162" s="34"/>
      <c r="M162" s="19"/>
      <c r="N162" s="24" t="str">
        <f>CONCATENATE('Activos fijos'!$F162," ",'Activos fijos'!$G162," ","USUARIO:"," ",'Activos fijos'!$J162, " ", K162)</f>
        <v xml:space="preserve">SIL001 SILLA NEGRO CON BLANCO USUARIO: DIANA PINEDA RECEPCION </v>
      </c>
    </row>
    <row r="163" spans="1:14" ht="19.5" customHeight="1" x14ac:dyDescent="0.3">
      <c r="A163" s="11">
        <v>89</v>
      </c>
      <c r="B163" s="27"/>
      <c r="C163" s="12"/>
      <c r="D163" s="13"/>
      <c r="E163" s="13">
        <v>1</v>
      </c>
      <c r="F163" s="14" t="s">
        <v>461</v>
      </c>
      <c r="G163" s="15" t="s">
        <v>460</v>
      </c>
      <c r="H163" s="16"/>
      <c r="I163" s="28"/>
      <c r="J163" s="25" t="s">
        <v>176</v>
      </c>
      <c r="K163" s="25" t="s">
        <v>278</v>
      </c>
      <c r="L163" s="30"/>
      <c r="M163" s="12"/>
      <c r="N163" s="17" t="str">
        <f>CONCATENATE('Activos fijos'!$F163," ",'Activos fijos'!$G163," ","USUARIO:"," ",'Activos fijos'!$J163, " ", K163)</f>
        <v>SIL002 SILLA NEGRO CON BLANCO USUARIO: ADRIANA GONZALEZ CONTABILIDAD</v>
      </c>
    </row>
    <row r="164" spans="1:14" ht="19.5" customHeight="1" x14ac:dyDescent="0.3">
      <c r="A164" s="18">
        <v>90</v>
      </c>
      <c r="B164" s="31"/>
      <c r="C164" s="19"/>
      <c r="D164" s="20"/>
      <c r="E164" s="20">
        <v>1</v>
      </c>
      <c r="F164" s="21" t="s">
        <v>462</v>
      </c>
      <c r="G164" s="22" t="s">
        <v>460</v>
      </c>
      <c r="H164" s="23"/>
      <c r="I164" s="32"/>
      <c r="J164" s="22" t="s">
        <v>28</v>
      </c>
      <c r="K164" s="22"/>
      <c r="L164" s="34"/>
      <c r="M164" s="19"/>
      <c r="N164" s="24" t="str">
        <f>CONCATENATE('Activos fijos'!$F164," ",'Activos fijos'!$G164," ","USUARIO:"," ",'Activos fijos'!$J164, " ", K164)</f>
        <v xml:space="preserve">SIL003 SILLA NEGRO CON BLANCO USUARIO: BERENICE PEREZ </v>
      </c>
    </row>
    <row r="165" spans="1:14" ht="19.5" customHeight="1" x14ac:dyDescent="0.3">
      <c r="A165" s="11">
        <v>91</v>
      </c>
      <c r="B165" s="27"/>
      <c r="C165" s="12"/>
      <c r="D165" s="13"/>
      <c r="E165" s="13">
        <v>1</v>
      </c>
      <c r="F165" s="14" t="s">
        <v>463</v>
      </c>
      <c r="G165" s="15" t="s">
        <v>464</v>
      </c>
      <c r="H165" s="16"/>
      <c r="I165" s="28"/>
      <c r="J165" s="25" t="s">
        <v>465</v>
      </c>
      <c r="K165" s="25" t="s">
        <v>294</v>
      </c>
      <c r="L165" s="30"/>
      <c r="M165" s="12"/>
      <c r="N165" s="17" t="str">
        <f>CONCATENATE('Activos fijos'!$F165," ",'Activos fijos'!$G165," ","USUARIO:"," ",'Activos fijos'!$J165, " ", K165)</f>
        <v>SIL004 SILLA GRIS CON BLANCO USUARIO: CITLALY ADMINISTRACIÓN</v>
      </c>
    </row>
    <row r="166" spans="1:14" ht="19.5" customHeight="1" x14ac:dyDescent="0.3">
      <c r="A166" s="18">
        <v>92</v>
      </c>
      <c r="B166" s="31"/>
      <c r="C166" s="19"/>
      <c r="D166" s="20"/>
      <c r="E166" s="20">
        <v>1</v>
      </c>
      <c r="F166" s="21" t="s">
        <v>466</v>
      </c>
      <c r="G166" s="26" t="s">
        <v>467</v>
      </c>
      <c r="H166" s="23"/>
      <c r="I166" s="32"/>
      <c r="J166" s="35" t="s">
        <v>133</v>
      </c>
      <c r="K166" s="26" t="s">
        <v>278</v>
      </c>
      <c r="L166" s="34"/>
      <c r="M166" s="19"/>
      <c r="N166" s="24" t="str">
        <f>CONCATENATE('Activos fijos'!$F166," ",'Activos fijos'!$G166," ","USUARIO:"," ",'Activos fijos'!$J166, " ", K166)</f>
        <v>SIL005 SILLA GRIS CON RUEDAS USUARIO: CESAR BRACAMONTE CONTABILIDAD</v>
      </c>
    </row>
    <row r="167" spans="1:14" ht="19.5" customHeight="1" x14ac:dyDescent="0.3">
      <c r="A167" s="11">
        <v>93</v>
      </c>
      <c r="B167" s="27"/>
      <c r="C167" s="12"/>
      <c r="D167" s="13"/>
      <c r="E167" s="13">
        <v>1</v>
      </c>
      <c r="F167" s="14" t="s">
        <v>468</v>
      </c>
      <c r="G167" s="25" t="s">
        <v>469</v>
      </c>
      <c r="H167" s="16"/>
      <c r="I167" s="28"/>
      <c r="J167" s="25" t="s">
        <v>25</v>
      </c>
      <c r="K167" s="15" t="s">
        <v>26</v>
      </c>
      <c r="L167" s="30"/>
      <c r="M167" s="12"/>
      <c r="N167" s="17" t="str">
        <f>CONCATENATE('Activos fijos'!$F167," ",'Activos fijos'!$G167," ","USUARIO:"," ",'Activos fijos'!$J167, " ", K167)</f>
        <v>SIL006 SILLA GRIS CON BLANCO CON RUEDAS USUARIO: CITLALY RAMIREZ ADMINISTRACION</v>
      </c>
    </row>
    <row r="168" spans="1:14" ht="19.5" customHeight="1" x14ac:dyDescent="0.3">
      <c r="A168" s="18">
        <v>94</v>
      </c>
      <c r="B168" s="31"/>
      <c r="C168" s="19"/>
      <c r="D168" s="20"/>
      <c r="E168" s="20">
        <v>1</v>
      </c>
      <c r="F168" s="21" t="s">
        <v>470</v>
      </c>
      <c r="G168" s="26" t="s">
        <v>469</v>
      </c>
      <c r="H168" s="23"/>
      <c r="I168" s="32"/>
      <c r="J168" s="26" t="s">
        <v>471</v>
      </c>
      <c r="K168" s="22" t="s">
        <v>26</v>
      </c>
      <c r="L168" s="34"/>
      <c r="M168" s="19"/>
      <c r="N168" s="24" t="str">
        <f>CONCATENATE('Activos fijos'!$F168," ",'Activos fijos'!$G168," ","USUARIO:"," ",'Activos fijos'!$J168, " ", K168)</f>
        <v>SIL007 SILLA GRIS CON BLANCO CON RUEDAS USUARIO: CITLALY RAMIREZ  ADMINISTRACION</v>
      </c>
    </row>
    <row r="169" spans="1:14" ht="19.5" customHeight="1" x14ac:dyDescent="0.3">
      <c r="A169" s="11">
        <v>95</v>
      </c>
      <c r="B169" s="27"/>
      <c r="C169" s="12"/>
      <c r="D169" s="13"/>
      <c r="E169" s="13">
        <v>1</v>
      </c>
      <c r="F169" s="14" t="s">
        <v>472</v>
      </c>
      <c r="G169" s="15" t="s">
        <v>473</v>
      </c>
      <c r="H169" s="16"/>
      <c r="I169" s="28"/>
      <c r="J169" s="49"/>
      <c r="K169" s="15" t="s">
        <v>32</v>
      </c>
      <c r="L169" s="30"/>
      <c r="M169" s="12"/>
      <c r="N169" s="17" t="str">
        <f>CONCATENATE('Activos fijos'!$F169," ",'Activos fijos'!$G169," ","USUARIO:"," ",'Activos fijos'!$J169, " ", K169)</f>
        <v>SIL008 SILLA NEGRA CON RUEDAS USUARIO:  SALA DE JUNTAS PLANTA ALTA</v>
      </c>
    </row>
    <row r="170" spans="1:14" ht="19.5" customHeight="1" x14ac:dyDescent="0.3">
      <c r="A170" s="18">
        <v>96</v>
      </c>
      <c r="B170" s="31"/>
      <c r="C170" s="19"/>
      <c r="D170" s="20"/>
      <c r="E170" s="20">
        <v>1</v>
      </c>
      <c r="F170" s="21" t="s">
        <v>474</v>
      </c>
      <c r="G170" s="22" t="s">
        <v>473</v>
      </c>
      <c r="H170" s="23"/>
      <c r="I170" s="32"/>
      <c r="J170" s="52"/>
      <c r="K170" s="22" t="s">
        <v>32</v>
      </c>
      <c r="L170" s="34"/>
      <c r="M170" s="19"/>
      <c r="N170" s="24" t="str">
        <f>CONCATENATE('Activos fijos'!$F170," ",'Activos fijos'!$G170," ","USUARIO:"," ",'Activos fijos'!$J170, " ", K170)</f>
        <v>SIL009 SILLA NEGRA CON RUEDAS USUARIO:  SALA DE JUNTAS PLANTA ALTA</v>
      </c>
    </row>
    <row r="171" spans="1:14" ht="19.5" customHeight="1" x14ac:dyDescent="0.3">
      <c r="A171" s="11">
        <v>97</v>
      </c>
      <c r="B171" s="27"/>
      <c r="C171" s="12"/>
      <c r="D171" s="13"/>
      <c r="E171" s="13">
        <v>1</v>
      </c>
      <c r="F171" s="14" t="s">
        <v>475</v>
      </c>
      <c r="G171" s="15" t="s">
        <v>473</v>
      </c>
      <c r="H171" s="16"/>
      <c r="I171" s="28"/>
      <c r="J171" s="49"/>
      <c r="K171" s="15" t="s">
        <v>32</v>
      </c>
      <c r="L171" s="30"/>
      <c r="M171" s="12"/>
      <c r="N171" s="17" t="str">
        <f>CONCATENATE('Activos fijos'!$F171," ",'Activos fijos'!$G171," ","USUARIO:"," ",'Activos fijos'!$J171, " ", K171)</f>
        <v>SIL010 SILLA NEGRA CON RUEDAS USUARIO:  SALA DE JUNTAS PLANTA ALTA</v>
      </c>
    </row>
    <row r="172" spans="1:14" ht="19.5" customHeight="1" x14ac:dyDescent="0.3">
      <c r="A172" s="18">
        <v>98</v>
      </c>
      <c r="B172" s="31"/>
      <c r="C172" s="19"/>
      <c r="D172" s="20"/>
      <c r="E172" s="20">
        <v>1</v>
      </c>
      <c r="F172" s="21" t="s">
        <v>476</v>
      </c>
      <c r="G172" s="22" t="s">
        <v>473</v>
      </c>
      <c r="H172" s="23"/>
      <c r="I172" s="32"/>
      <c r="J172" s="52"/>
      <c r="K172" s="22" t="s">
        <v>32</v>
      </c>
      <c r="L172" s="34"/>
      <c r="M172" s="19"/>
      <c r="N172" s="24" t="str">
        <f>CONCATENATE('Activos fijos'!$F172," ",'Activos fijos'!$G172," ","USUARIO:"," ",'Activos fijos'!$J172, " ", K172)</f>
        <v>SIL011 SILLA NEGRA CON RUEDAS USUARIO:  SALA DE JUNTAS PLANTA ALTA</v>
      </c>
    </row>
    <row r="173" spans="1:14" ht="19.5" customHeight="1" x14ac:dyDescent="0.3">
      <c r="A173" s="11">
        <v>99</v>
      </c>
      <c r="B173" s="27"/>
      <c r="C173" s="12"/>
      <c r="D173" s="13"/>
      <c r="E173" s="13">
        <v>1</v>
      </c>
      <c r="F173" s="14" t="s">
        <v>477</v>
      </c>
      <c r="G173" s="15" t="s">
        <v>473</v>
      </c>
      <c r="H173" s="16"/>
      <c r="I173" s="28"/>
      <c r="J173" s="49"/>
      <c r="K173" s="15" t="s">
        <v>32</v>
      </c>
      <c r="L173" s="30"/>
      <c r="M173" s="12"/>
      <c r="N173" s="17" t="str">
        <f>CONCATENATE('Activos fijos'!$F173," ",'Activos fijos'!$G173," ","USUARIO:"," ",'Activos fijos'!$J173, " ", K173)</f>
        <v>SIL012 SILLA NEGRA CON RUEDAS USUARIO:  SALA DE JUNTAS PLANTA ALTA</v>
      </c>
    </row>
    <row r="174" spans="1:14" ht="19.5" customHeight="1" x14ac:dyDescent="0.3">
      <c r="A174" s="18">
        <v>100</v>
      </c>
      <c r="B174" s="31"/>
      <c r="C174" s="19"/>
      <c r="D174" s="20"/>
      <c r="E174" s="20">
        <v>1</v>
      </c>
      <c r="F174" s="21" t="s">
        <v>478</v>
      </c>
      <c r="G174" s="22" t="s">
        <v>473</v>
      </c>
      <c r="H174" s="23"/>
      <c r="I174" s="32"/>
      <c r="J174" s="52"/>
      <c r="K174" s="22" t="s">
        <v>32</v>
      </c>
      <c r="L174" s="34"/>
      <c r="M174" s="19"/>
      <c r="N174" s="24" t="str">
        <f>CONCATENATE('Activos fijos'!$F174," ",'Activos fijos'!$G174," ","USUARIO:"," ",'Activos fijos'!$J174, " ", K174)</f>
        <v>SIL013 SILLA NEGRA CON RUEDAS USUARIO:  SALA DE JUNTAS PLANTA ALTA</v>
      </c>
    </row>
    <row r="175" spans="1:14" ht="19.5" customHeight="1" x14ac:dyDescent="0.3">
      <c r="A175" s="11">
        <v>101</v>
      </c>
      <c r="B175" s="27"/>
      <c r="C175" s="12"/>
      <c r="D175" s="13"/>
      <c r="E175" s="13">
        <v>1</v>
      </c>
      <c r="F175" s="14" t="s">
        <v>479</v>
      </c>
      <c r="G175" s="15" t="s">
        <v>473</v>
      </c>
      <c r="H175" s="16"/>
      <c r="I175" s="28"/>
      <c r="J175" s="49"/>
      <c r="K175" s="15" t="s">
        <v>32</v>
      </c>
      <c r="L175" s="30"/>
      <c r="M175" s="12"/>
      <c r="N175" s="17" t="str">
        <f>CONCATENATE('Activos fijos'!$F175," ",'Activos fijos'!$G175," ","USUARIO:"," ",'Activos fijos'!$J175, " ", K175)</f>
        <v>SIL014 SILLA NEGRA CON RUEDAS USUARIO:  SALA DE JUNTAS PLANTA ALTA</v>
      </c>
    </row>
    <row r="176" spans="1:14" ht="19.5" customHeight="1" x14ac:dyDescent="0.3">
      <c r="A176" s="18">
        <v>102</v>
      </c>
      <c r="B176" s="31"/>
      <c r="C176" s="19"/>
      <c r="D176" s="20"/>
      <c r="E176" s="20">
        <v>1</v>
      </c>
      <c r="F176" s="21" t="s">
        <v>480</v>
      </c>
      <c r="G176" s="22" t="s">
        <v>473</v>
      </c>
      <c r="H176" s="23"/>
      <c r="I176" s="32"/>
      <c r="J176" s="52"/>
      <c r="K176" s="22" t="s">
        <v>32</v>
      </c>
      <c r="L176" s="34"/>
      <c r="M176" s="19"/>
      <c r="N176" s="24" t="str">
        <f>CONCATENATE('Activos fijos'!$F176," ",'Activos fijos'!$G176," ","USUARIO:"," ",'Activos fijos'!$J176, " ", K176)</f>
        <v>SIL015 SILLA NEGRA CON RUEDAS USUARIO:  SALA DE JUNTAS PLANTA ALTA</v>
      </c>
    </row>
    <row r="177" spans="1:15" ht="19.5" customHeight="1" x14ac:dyDescent="0.3">
      <c r="A177" s="11">
        <v>103</v>
      </c>
      <c r="B177" s="27"/>
      <c r="C177" s="12"/>
      <c r="D177" s="13"/>
      <c r="E177" s="13">
        <v>1</v>
      </c>
      <c r="F177" s="14" t="s">
        <v>481</v>
      </c>
      <c r="G177" s="15" t="s">
        <v>473</v>
      </c>
      <c r="H177" s="16"/>
      <c r="I177" s="28"/>
      <c r="J177" s="49"/>
      <c r="K177" s="15" t="s">
        <v>32</v>
      </c>
      <c r="L177" s="30"/>
      <c r="M177" s="12"/>
      <c r="N177" s="17" t="str">
        <f>CONCATENATE('Activos fijos'!$F177," ",'Activos fijos'!$G177," ","USUARIO:"," ",'Activos fijos'!$J177, " ", K177)</f>
        <v>SIL016 SILLA NEGRA CON RUEDAS USUARIO:  SALA DE JUNTAS PLANTA ALTA</v>
      </c>
    </row>
    <row r="178" spans="1:15" ht="19.5" customHeight="1" x14ac:dyDescent="0.3">
      <c r="A178" s="18">
        <v>104</v>
      </c>
      <c r="B178" s="31"/>
      <c r="C178" s="19"/>
      <c r="D178" s="20"/>
      <c r="E178" s="20">
        <v>1</v>
      </c>
      <c r="F178" s="21" t="s">
        <v>482</v>
      </c>
      <c r="G178" s="22" t="s">
        <v>473</v>
      </c>
      <c r="H178" s="23"/>
      <c r="I178" s="32"/>
      <c r="J178" s="52"/>
      <c r="K178" s="22" t="s">
        <v>32</v>
      </c>
      <c r="L178" s="34"/>
      <c r="M178" s="19"/>
      <c r="N178" s="24" t="str">
        <f>CONCATENATE('Activos fijos'!$F178," ",'Activos fijos'!$G178," ","USUARIO:"," ",'Activos fijos'!$J178, " ", K178)</f>
        <v>SIL017 SILLA NEGRA CON RUEDAS USUARIO:  SALA DE JUNTAS PLANTA ALTA</v>
      </c>
    </row>
    <row r="179" spans="1:15" ht="19.5" customHeight="1" x14ac:dyDescent="0.3">
      <c r="A179" s="11">
        <v>105</v>
      </c>
      <c r="B179" s="27"/>
      <c r="C179" s="12"/>
      <c r="D179" s="13"/>
      <c r="E179" s="103">
        <v>1</v>
      </c>
      <c r="F179" s="14" t="s">
        <v>483</v>
      </c>
      <c r="G179" s="65" t="s">
        <v>484</v>
      </c>
      <c r="H179" s="16"/>
      <c r="I179" s="28"/>
      <c r="J179" s="25" t="s">
        <v>21</v>
      </c>
      <c r="K179" s="15" t="s">
        <v>22</v>
      </c>
      <c r="L179" s="30"/>
      <c r="M179" s="12"/>
      <c r="N179" s="17" t="str">
        <f>CONCATENATE('Activos fijos'!$F179," ",'Activos fijos'!$G179," ","USUARIO:"," ",'Activos fijos'!$J179, " ", K179)</f>
        <v xml:space="preserve">SIL018 BANCADA 3 SILLAS JUNTAS  SIN RUEDAS USUARIO: DIANA PINEDA RECEPCION </v>
      </c>
      <c r="O179" s="104"/>
    </row>
    <row r="180" spans="1:15" ht="19.5" customHeight="1" x14ac:dyDescent="0.3">
      <c r="A180" s="18">
        <v>106</v>
      </c>
      <c r="B180" s="31"/>
      <c r="C180" s="19"/>
      <c r="D180" s="20"/>
      <c r="E180" s="20">
        <v>1</v>
      </c>
      <c r="F180" s="21" t="s">
        <v>485</v>
      </c>
      <c r="G180" s="22" t="s">
        <v>473</v>
      </c>
      <c r="H180" s="23"/>
      <c r="I180" s="32"/>
      <c r="J180" s="26" t="s">
        <v>161</v>
      </c>
      <c r="K180" s="26" t="s">
        <v>43</v>
      </c>
      <c r="L180" s="34"/>
      <c r="M180" s="19"/>
      <c r="N180" s="24" t="str">
        <f>CONCATENATE('Activos fijos'!$F180," ",'Activos fijos'!$G180," ","USUARIO:"," ",'Activos fijos'!$J180, " ", K180)</f>
        <v>SIL019 SILLA NEGRA CON RUEDAS USUARIO: ALAN FRIAS PLANTA BAJA</v>
      </c>
      <c r="O180" s="104"/>
    </row>
    <row r="181" spans="1:15" ht="19.5" customHeight="1" x14ac:dyDescent="0.3">
      <c r="A181" s="11">
        <v>107</v>
      </c>
      <c r="B181" s="27"/>
      <c r="C181" s="12"/>
      <c r="D181" s="13"/>
      <c r="E181" s="13">
        <v>1</v>
      </c>
      <c r="F181" s="14" t="s">
        <v>486</v>
      </c>
      <c r="G181" s="15" t="s">
        <v>473</v>
      </c>
      <c r="H181" s="16"/>
      <c r="I181" s="28"/>
      <c r="J181" s="49"/>
      <c r="K181" s="29" t="s">
        <v>328</v>
      </c>
      <c r="L181" s="30"/>
      <c r="M181" s="12"/>
      <c r="N181" s="17" t="str">
        <f>CONCATENATE('Activos fijos'!$F181," ",'Activos fijos'!$G181," ","USUARIO:"," ",'Activos fijos'!$J181, " ", K181)</f>
        <v>SIL020 SILLA NEGRA CON RUEDAS USUARIO:  SALA DE JUNTAS PLANTA BAJA</v>
      </c>
      <c r="O181" s="104"/>
    </row>
    <row r="182" spans="1:15" ht="19.5" customHeight="1" x14ac:dyDescent="0.3">
      <c r="A182" s="18">
        <v>108</v>
      </c>
      <c r="B182" s="31"/>
      <c r="C182" s="19"/>
      <c r="D182" s="20"/>
      <c r="E182" s="20">
        <v>1</v>
      </c>
      <c r="F182" s="21" t="s">
        <v>487</v>
      </c>
      <c r="G182" s="22" t="s">
        <v>473</v>
      </c>
      <c r="H182" s="23"/>
      <c r="I182" s="32"/>
      <c r="J182" s="52"/>
      <c r="K182" s="33" t="s">
        <v>328</v>
      </c>
      <c r="L182" s="34"/>
      <c r="M182" s="19"/>
      <c r="N182" s="24" t="str">
        <f>CONCATENATE('Activos fijos'!$F182," ",'Activos fijos'!$G182," ","USUARIO:"," ",'Activos fijos'!$J182, " ", K182)</f>
        <v>SIL021 SILLA NEGRA CON RUEDAS USUARIO:  SALA DE JUNTAS PLANTA BAJA</v>
      </c>
      <c r="O182" s="104"/>
    </row>
    <row r="183" spans="1:15" ht="19.5" customHeight="1" x14ac:dyDescent="0.3">
      <c r="A183" s="11">
        <v>109</v>
      </c>
      <c r="B183" s="27"/>
      <c r="C183" s="12"/>
      <c r="D183" s="13"/>
      <c r="E183" s="13">
        <v>1</v>
      </c>
      <c r="F183" s="14" t="s">
        <v>488</v>
      </c>
      <c r="G183" s="15" t="s">
        <v>473</v>
      </c>
      <c r="H183" s="16"/>
      <c r="I183" s="28"/>
      <c r="J183" s="49"/>
      <c r="K183" s="29" t="s">
        <v>328</v>
      </c>
      <c r="L183" s="30"/>
      <c r="M183" s="12"/>
      <c r="N183" s="17" t="str">
        <f>CONCATENATE('Activos fijos'!$F183," ",'Activos fijos'!$G183," ","USUARIO:"," ",'Activos fijos'!$J183, " ", K183)</f>
        <v>SIL022 SILLA NEGRA CON RUEDAS USUARIO:  SALA DE JUNTAS PLANTA BAJA</v>
      </c>
      <c r="O183" s="104"/>
    </row>
    <row r="184" spans="1:15" ht="19.5" customHeight="1" x14ac:dyDescent="0.3">
      <c r="A184" s="18">
        <v>110</v>
      </c>
      <c r="B184" s="31"/>
      <c r="C184" s="19"/>
      <c r="D184" s="20"/>
      <c r="E184" s="20">
        <v>1</v>
      </c>
      <c r="F184" s="21" t="s">
        <v>489</v>
      </c>
      <c r="G184" s="22" t="s">
        <v>473</v>
      </c>
      <c r="H184" s="23"/>
      <c r="I184" s="32"/>
      <c r="J184" s="52"/>
      <c r="K184" s="33" t="s">
        <v>328</v>
      </c>
      <c r="L184" s="34"/>
      <c r="M184" s="19"/>
      <c r="N184" s="24" t="str">
        <f>CONCATENATE('Activos fijos'!$F184," ",'Activos fijos'!$G184," ","USUARIO:"," ",'Activos fijos'!$J184, " ", K184)</f>
        <v>SIL023 SILLA NEGRA CON RUEDAS USUARIO:  SALA DE JUNTAS PLANTA BAJA</v>
      </c>
      <c r="O184" s="104"/>
    </row>
    <row r="185" spans="1:15" ht="19.5" customHeight="1" x14ac:dyDescent="0.3">
      <c r="A185" s="11">
        <v>111</v>
      </c>
      <c r="B185" s="27"/>
      <c r="C185" s="12"/>
      <c r="D185" s="13"/>
      <c r="E185" s="13">
        <v>1</v>
      </c>
      <c r="F185" s="14" t="s">
        <v>490</v>
      </c>
      <c r="G185" s="25" t="s">
        <v>491</v>
      </c>
      <c r="H185" s="16"/>
      <c r="I185" s="28"/>
      <c r="J185" s="49"/>
      <c r="K185" s="65" t="s">
        <v>43</v>
      </c>
      <c r="L185" s="30"/>
      <c r="M185" s="12"/>
      <c r="N185" s="17" t="str">
        <f>CONCATENATE('Activos fijos'!$F185," ",'Activos fijos'!$G185," ","USUARIO:"," ",'Activos fijos'!$J185, " ", K185)</f>
        <v>SIL024 SILLA NEGRA FIJA USUARIO:  PLANTA BAJA</v>
      </c>
      <c r="O185" s="104"/>
    </row>
    <row r="186" spans="1:15" ht="19.5" customHeight="1" x14ac:dyDescent="0.3">
      <c r="A186" s="18">
        <v>112</v>
      </c>
      <c r="B186" s="31"/>
      <c r="C186" s="19"/>
      <c r="D186" s="20"/>
      <c r="E186" s="20">
        <v>1</v>
      </c>
      <c r="F186" s="21" t="s">
        <v>492</v>
      </c>
      <c r="G186" s="26" t="s">
        <v>491</v>
      </c>
      <c r="H186" s="23"/>
      <c r="I186" s="32"/>
      <c r="J186" s="52"/>
      <c r="K186" s="26" t="s">
        <v>43</v>
      </c>
      <c r="L186" s="34"/>
      <c r="M186" s="19"/>
      <c r="N186" s="24" t="str">
        <f>CONCATENATE('Activos fijos'!$F186," ",'Activos fijos'!$G186," ","USUARIO:"," ",'Activos fijos'!$J186, " ", K186)</f>
        <v>SIL025 SILLA NEGRA FIJA USUARIO:  PLANTA BAJA</v>
      </c>
      <c r="O186" s="104"/>
    </row>
    <row r="187" spans="1:15" ht="19.5" customHeight="1" x14ac:dyDescent="0.3">
      <c r="A187" s="11">
        <v>113</v>
      </c>
      <c r="B187" s="27"/>
      <c r="C187" s="12"/>
      <c r="D187" s="13"/>
      <c r="E187" s="13">
        <v>1</v>
      </c>
      <c r="F187" s="14" t="s">
        <v>493</v>
      </c>
      <c r="G187" s="25" t="s">
        <v>491</v>
      </c>
      <c r="H187" s="16"/>
      <c r="I187" s="28"/>
      <c r="J187" s="49"/>
      <c r="K187" s="25" t="s">
        <v>43</v>
      </c>
      <c r="L187" s="30"/>
      <c r="M187" s="12"/>
      <c r="N187" s="17" t="str">
        <f>CONCATENATE('Activos fijos'!$F187," ",'Activos fijos'!$G187," ","USUARIO:"," ",'Activos fijos'!$J187, " ", K187)</f>
        <v>SIL026 SILLA NEGRA FIJA USUARIO:  PLANTA BAJA</v>
      </c>
      <c r="O187" s="104"/>
    </row>
    <row r="188" spans="1:15" ht="19.5" customHeight="1" x14ac:dyDescent="0.3">
      <c r="A188" s="18">
        <v>114</v>
      </c>
      <c r="B188" s="31"/>
      <c r="C188" s="19"/>
      <c r="D188" s="20"/>
      <c r="E188" s="20">
        <v>1</v>
      </c>
      <c r="F188" s="21" t="s">
        <v>494</v>
      </c>
      <c r="G188" s="26" t="s">
        <v>491</v>
      </c>
      <c r="H188" s="23"/>
      <c r="I188" s="32"/>
      <c r="J188" s="52"/>
      <c r="K188" s="26" t="s">
        <v>43</v>
      </c>
      <c r="L188" s="34"/>
      <c r="M188" s="19"/>
      <c r="N188" s="24" t="str">
        <f>CONCATENATE('Activos fijos'!$F188," ",'Activos fijos'!$G188," ","USUARIO:"," ",'Activos fijos'!$J188, " ", K188)</f>
        <v>SIL027 SILLA NEGRA FIJA USUARIO:  PLANTA BAJA</v>
      </c>
      <c r="O188" s="104"/>
    </row>
    <row r="189" spans="1:15" ht="19.5" customHeight="1" x14ac:dyDescent="0.3">
      <c r="A189" s="11">
        <v>115</v>
      </c>
      <c r="B189" s="27"/>
      <c r="C189" s="12"/>
      <c r="D189" s="13"/>
      <c r="E189" s="13">
        <v>1</v>
      </c>
      <c r="F189" s="14" t="s">
        <v>495</v>
      </c>
      <c r="G189" s="25" t="s">
        <v>496</v>
      </c>
      <c r="H189" s="16"/>
      <c r="I189" s="28"/>
      <c r="J189" s="25" t="s">
        <v>143</v>
      </c>
      <c r="K189" s="25" t="s">
        <v>497</v>
      </c>
      <c r="L189" s="30"/>
      <c r="M189" s="12"/>
      <c r="N189" s="17" t="str">
        <f>CONCATENATE('Activos fijos'!$F189," ",'Activos fijos'!$G189," ","USUARIO:"," ",'Activos fijos'!$J189, " ", K189)</f>
        <v>SIL028 SILLA NEGRA ACOLCHADA CON RUEDAS USUARIO: FERNANDO ESTIMACIONES</v>
      </c>
      <c r="O189" s="104"/>
    </row>
    <row r="190" spans="1:15" ht="19.5" customHeight="1" x14ac:dyDescent="0.3">
      <c r="A190" s="18">
        <v>116</v>
      </c>
      <c r="B190" s="31"/>
      <c r="C190" s="19"/>
      <c r="D190" s="20"/>
      <c r="E190" s="20">
        <v>1</v>
      </c>
      <c r="F190" s="21" t="s">
        <v>498</v>
      </c>
      <c r="G190" s="26" t="s">
        <v>473</v>
      </c>
      <c r="H190" s="23"/>
      <c r="I190" s="32"/>
      <c r="J190" s="26" t="s">
        <v>52</v>
      </c>
      <c r="K190" s="26" t="s">
        <v>278</v>
      </c>
      <c r="L190" s="34"/>
      <c r="M190" s="19"/>
      <c r="N190" s="24" t="str">
        <f>CONCATENATE('Activos fijos'!$F190," ",'Activos fijos'!$G190," ","USUARIO:"," ",'Activos fijos'!$J190, " ", K190)</f>
        <v>SIL029 SILLA NEGRA CON RUEDAS USUARIO: ALMA ESPARZA CONTABILIDAD</v>
      </c>
      <c r="O190" s="104"/>
    </row>
    <row r="191" spans="1:15" ht="19.5" customHeight="1" x14ac:dyDescent="0.3">
      <c r="A191" s="11">
        <v>117</v>
      </c>
      <c r="B191" s="27"/>
      <c r="C191" s="12"/>
      <c r="D191" s="13"/>
      <c r="E191" s="13">
        <v>1</v>
      </c>
      <c r="F191" s="14" t="s">
        <v>499</v>
      </c>
      <c r="G191" s="25" t="s">
        <v>500</v>
      </c>
      <c r="H191" s="16"/>
      <c r="I191" s="28"/>
      <c r="J191" s="25" t="s">
        <v>193</v>
      </c>
      <c r="K191" s="26" t="s">
        <v>406</v>
      </c>
      <c r="L191" s="30"/>
      <c r="M191" s="12"/>
      <c r="N191" s="17" t="str">
        <f>CONCATENATE('Activos fijos'!$F191," ",'Activos fijos'!$G191," ","USUARIO:"," ",'Activos fijos'!$J191, " ", K191)</f>
        <v>SIL030 SILLA NEGRA ACOLCHADA USUARIO: VIDALES JEFE DE INGENIEROS</v>
      </c>
      <c r="O191" s="104"/>
    </row>
    <row r="192" spans="1:15" ht="19.5" customHeight="1" x14ac:dyDescent="0.3">
      <c r="A192" s="18">
        <v>118</v>
      </c>
      <c r="B192" s="31"/>
      <c r="C192" s="19"/>
      <c r="D192" s="20"/>
      <c r="E192" s="20">
        <v>1</v>
      </c>
      <c r="F192" s="21" t="s">
        <v>501</v>
      </c>
      <c r="G192" s="26" t="s">
        <v>500</v>
      </c>
      <c r="H192" s="23"/>
      <c r="I192" s="32"/>
      <c r="J192" s="26" t="s">
        <v>193</v>
      </c>
      <c r="K192" s="26" t="s">
        <v>406</v>
      </c>
      <c r="L192" s="34"/>
      <c r="M192" s="19"/>
      <c r="N192" s="24" t="str">
        <f>CONCATENATE('Activos fijos'!$F192," ",'Activos fijos'!$G192," ","USUARIO:"," ",'Activos fijos'!$J192, " ", K192)</f>
        <v>SIL031 SILLA NEGRA ACOLCHADA USUARIO: VIDALES JEFE DE INGENIEROS</v>
      </c>
      <c r="O192" s="104"/>
    </row>
    <row r="193" spans="1:15" ht="19.5" customHeight="1" x14ac:dyDescent="0.3">
      <c r="A193" s="11">
        <v>119</v>
      </c>
      <c r="B193" s="27"/>
      <c r="C193" s="12"/>
      <c r="D193" s="13"/>
      <c r="E193" s="13">
        <v>1</v>
      </c>
      <c r="F193" s="14" t="s">
        <v>502</v>
      </c>
      <c r="G193" s="25" t="s">
        <v>503</v>
      </c>
      <c r="H193" s="16"/>
      <c r="I193" s="28"/>
      <c r="J193" s="25" t="s">
        <v>193</v>
      </c>
      <c r="K193" s="26" t="s">
        <v>406</v>
      </c>
      <c r="L193" s="30"/>
      <c r="M193" s="12"/>
      <c r="N193" s="17" t="str">
        <f>CONCATENATE('Activos fijos'!$F193," ",'Activos fijos'!$G193," ","USUARIO:"," ",'Activos fijos'!$J193, " ", K193)</f>
        <v>SIL032 SILLA NEGRA CON BLANCO CON RUEDAS USUARIO: VIDALES JEFE DE INGENIEROS</v>
      </c>
      <c r="O193" s="104"/>
    </row>
    <row r="194" spans="1:15" ht="19.5" customHeight="1" x14ac:dyDescent="0.3">
      <c r="A194" s="18">
        <v>120</v>
      </c>
      <c r="B194" s="31"/>
      <c r="C194" s="19"/>
      <c r="D194" s="20"/>
      <c r="E194" s="20">
        <v>1</v>
      </c>
      <c r="F194" s="21" t="s">
        <v>504</v>
      </c>
      <c r="G194" s="26" t="s">
        <v>505</v>
      </c>
      <c r="H194" s="23"/>
      <c r="I194" s="32"/>
      <c r="J194" s="26" t="s">
        <v>506</v>
      </c>
      <c r="K194" s="26" t="s">
        <v>413</v>
      </c>
      <c r="L194" s="34"/>
      <c r="M194" s="19"/>
      <c r="N194" s="24" t="str">
        <f>CONCATENATE('Activos fijos'!$F194," ",'Activos fijos'!$G194," ","USUARIO:"," ",'Activos fijos'!$J194, " ", K194)</f>
        <v>SIL033 SILLA GRIS FIJA USUARIO: INGENIEROS COCINA PLANTA BAJA</v>
      </c>
    </row>
    <row r="195" spans="1:15" ht="19.5" customHeight="1" x14ac:dyDescent="0.3">
      <c r="A195" s="11">
        <v>121</v>
      </c>
      <c r="B195" s="27"/>
      <c r="C195" s="12"/>
      <c r="D195" s="13"/>
      <c r="E195" s="13">
        <v>1</v>
      </c>
      <c r="F195" s="14" t="s">
        <v>507</v>
      </c>
      <c r="G195" s="25" t="s">
        <v>505</v>
      </c>
      <c r="H195" s="16"/>
      <c r="I195" s="28"/>
      <c r="J195" s="25" t="s">
        <v>506</v>
      </c>
      <c r="K195" s="25" t="s">
        <v>413</v>
      </c>
      <c r="L195" s="30"/>
      <c r="M195" s="12"/>
      <c r="N195" s="17" t="str">
        <f>CONCATENATE('Activos fijos'!$F195," ",'Activos fijos'!$G195," ","USUARIO:"," ",'Activos fijos'!$J195, " ", K195)</f>
        <v>SIL034 SILLA GRIS FIJA USUARIO: INGENIEROS COCINA PLANTA BAJA</v>
      </c>
    </row>
    <row r="196" spans="1:15" ht="19.5" customHeight="1" x14ac:dyDescent="0.3">
      <c r="A196" s="18">
        <v>122</v>
      </c>
      <c r="B196" s="31"/>
      <c r="C196" s="19"/>
      <c r="D196" s="20"/>
      <c r="E196" s="20">
        <v>1</v>
      </c>
      <c r="F196" s="21" t="s">
        <v>508</v>
      </c>
      <c r="G196" s="26" t="s">
        <v>505</v>
      </c>
      <c r="H196" s="23"/>
      <c r="I196" s="32"/>
      <c r="J196" s="26" t="s">
        <v>506</v>
      </c>
      <c r="K196" s="26" t="s">
        <v>413</v>
      </c>
      <c r="L196" s="34"/>
      <c r="M196" s="19"/>
      <c r="N196" s="24" t="str">
        <f>CONCATENATE('Activos fijos'!$F196," ",'Activos fijos'!$G196," ","USUARIO:"," ",'Activos fijos'!$J196, " ", K196)</f>
        <v>SIL035 SILLA GRIS FIJA USUARIO: INGENIEROS COCINA PLANTA BAJA</v>
      </c>
    </row>
    <row r="197" spans="1:15" ht="19.5" customHeight="1" x14ac:dyDescent="0.3">
      <c r="A197" s="11">
        <v>123</v>
      </c>
      <c r="B197" s="27"/>
      <c r="C197" s="12"/>
      <c r="D197" s="13"/>
      <c r="E197" s="13">
        <v>1</v>
      </c>
      <c r="F197" s="14" t="s">
        <v>509</v>
      </c>
      <c r="G197" s="25" t="s">
        <v>505</v>
      </c>
      <c r="H197" s="16"/>
      <c r="I197" s="28"/>
      <c r="J197" s="25" t="s">
        <v>506</v>
      </c>
      <c r="K197" s="25" t="s">
        <v>413</v>
      </c>
      <c r="L197" s="30"/>
      <c r="M197" s="12"/>
      <c r="N197" s="17" t="str">
        <f>CONCATENATE('Activos fijos'!$F197," ",'Activos fijos'!$G197," ","USUARIO:"," ",'Activos fijos'!$J197, " ", K197)</f>
        <v>SIL036 SILLA GRIS FIJA USUARIO: INGENIEROS COCINA PLANTA BAJA</v>
      </c>
    </row>
    <row r="198" spans="1:15" ht="19.5" customHeight="1" x14ac:dyDescent="0.3">
      <c r="A198" s="18">
        <v>124</v>
      </c>
      <c r="B198" s="31"/>
      <c r="C198" s="19"/>
      <c r="D198" s="20"/>
      <c r="E198" s="20">
        <v>1</v>
      </c>
      <c r="F198" s="21" t="s">
        <v>510</v>
      </c>
      <c r="G198" s="26" t="s">
        <v>505</v>
      </c>
      <c r="H198" s="23"/>
      <c r="I198" s="32"/>
      <c r="J198" s="26" t="s">
        <v>506</v>
      </c>
      <c r="K198" s="26" t="s">
        <v>413</v>
      </c>
      <c r="L198" s="34"/>
      <c r="M198" s="19"/>
      <c r="N198" s="24" t="str">
        <f>CONCATENATE('Activos fijos'!$F198," ",'Activos fijos'!$G198," ","USUARIO:"," ",'Activos fijos'!$J198, " ", K198)</f>
        <v>SIL037 SILLA GRIS FIJA USUARIO: INGENIEROS COCINA PLANTA BAJA</v>
      </c>
    </row>
    <row r="199" spans="1:15" ht="19.5" customHeight="1" x14ac:dyDescent="0.3">
      <c r="A199" s="11">
        <v>125</v>
      </c>
      <c r="B199" s="27"/>
      <c r="C199" s="12"/>
      <c r="D199" s="13"/>
      <c r="E199" s="13">
        <v>1</v>
      </c>
      <c r="F199" s="14" t="s">
        <v>511</v>
      </c>
      <c r="G199" s="25" t="s">
        <v>505</v>
      </c>
      <c r="H199" s="16"/>
      <c r="I199" s="28"/>
      <c r="J199" s="25" t="s">
        <v>506</v>
      </c>
      <c r="K199" s="25" t="s">
        <v>413</v>
      </c>
      <c r="L199" s="30"/>
      <c r="M199" s="12"/>
      <c r="N199" s="17" t="str">
        <f>CONCATENATE('Activos fijos'!$F199," ",'Activos fijos'!$G199," ","USUARIO:"," ",'Activos fijos'!$J199, " ", K199)</f>
        <v>SIL038 SILLA GRIS FIJA USUARIO: INGENIEROS COCINA PLANTA BAJA</v>
      </c>
    </row>
    <row r="200" spans="1:15" ht="19.5" customHeight="1" x14ac:dyDescent="0.3">
      <c r="A200" s="105">
        <v>126</v>
      </c>
      <c r="B200" s="106"/>
      <c r="C200" s="107"/>
      <c r="D200" s="20"/>
      <c r="E200" s="20">
        <v>1</v>
      </c>
      <c r="F200" s="21" t="s">
        <v>512</v>
      </c>
      <c r="G200" s="22" t="s">
        <v>513</v>
      </c>
      <c r="H200" s="23"/>
      <c r="I200" s="32"/>
      <c r="J200" s="26" t="s">
        <v>25</v>
      </c>
      <c r="K200" s="26" t="s">
        <v>26</v>
      </c>
      <c r="L200" s="34"/>
      <c r="M200" s="19"/>
      <c r="N200" s="24" t="str">
        <f>CONCATENATE('Activos fijos'!$F200," ",'Activos fijos'!$G200," ","USUARIO:"," ",'Activos fijos'!$J200, " ", K200)</f>
        <v>SIL039 SILLA NEGRO CON BLANCO CON RUEDAS USUARIO: CITLALY RAMIREZ ADMINISTRACION</v>
      </c>
    </row>
    <row r="201" spans="1:15" ht="19.5" customHeight="1" x14ac:dyDescent="0.3">
      <c r="A201" s="108">
        <v>127</v>
      </c>
      <c r="B201" s="109"/>
      <c r="C201" s="110"/>
      <c r="D201" s="13"/>
      <c r="E201" s="13">
        <v>1</v>
      </c>
      <c r="F201" s="14" t="s">
        <v>514</v>
      </c>
      <c r="G201" s="25" t="s">
        <v>515</v>
      </c>
      <c r="H201" s="16"/>
      <c r="I201" s="28"/>
      <c r="J201" s="25" t="s">
        <v>516</v>
      </c>
      <c r="K201" s="25" t="s">
        <v>111</v>
      </c>
      <c r="L201" s="30"/>
      <c r="M201" s="12"/>
      <c r="N201" s="17" t="str">
        <f>CONCATENATE('Activos fijos'!$F201," ",'Activos fijos'!$G201," ","USUARIO:"," ",'Activos fijos'!$J201, " ", K201)</f>
        <v>SIL040 SILLA NEGRA CON RUEDAS ACOLCHADA USUARIO: JAIME INGENIEROS PLANTA BAJA</v>
      </c>
    </row>
    <row r="202" spans="1:15" ht="19.5" customHeight="1" x14ac:dyDescent="0.3">
      <c r="A202" s="105">
        <v>128</v>
      </c>
      <c r="B202" s="106"/>
      <c r="C202" s="107"/>
      <c r="D202" s="20"/>
      <c r="E202" s="20">
        <v>1</v>
      </c>
      <c r="F202" s="21" t="s">
        <v>517</v>
      </c>
      <c r="G202" s="26" t="s">
        <v>518</v>
      </c>
      <c r="H202" s="23"/>
      <c r="I202" s="32"/>
      <c r="J202" s="26" t="s">
        <v>519</v>
      </c>
      <c r="K202" s="26" t="s">
        <v>111</v>
      </c>
      <c r="L202" s="34"/>
      <c r="M202" s="19"/>
      <c r="N202" s="24" t="str">
        <f>CONCATENATE('Activos fijos'!$F202," ",'Activos fijos'!$G202," ","USUARIO:"," ",'Activos fijos'!$J202, " ", K202)</f>
        <v>SIL041 SILLA NEGRA CON RUEDAS CON CABECERA USUARIO: INDRA RODRIGUEZ INGENIEROS PLANTA BAJA</v>
      </c>
    </row>
    <row r="203" spans="1:15" ht="19.5" customHeight="1" x14ac:dyDescent="0.3">
      <c r="A203" s="11">
        <v>129</v>
      </c>
      <c r="B203" s="27"/>
      <c r="C203" s="12"/>
      <c r="D203" s="13"/>
      <c r="E203" s="13">
        <v>1</v>
      </c>
      <c r="F203" s="14" t="s">
        <v>520</v>
      </c>
      <c r="G203" s="25" t="s">
        <v>503</v>
      </c>
      <c r="H203" s="16"/>
      <c r="I203" s="28"/>
      <c r="J203" s="25" t="s">
        <v>521</v>
      </c>
      <c r="K203" s="25" t="s">
        <v>111</v>
      </c>
      <c r="L203" s="30"/>
      <c r="M203" s="12"/>
      <c r="N203" s="17" t="str">
        <f>CONCATENATE('Activos fijos'!$F203," ",'Activos fijos'!$G203," ","USUARIO:"," ",'Activos fijos'!$J203, " ", K203)</f>
        <v>SIL042 SILLA NEGRA CON BLANCO CON RUEDAS USUARIO: YAMILETH BARAJAS INGENIEROS PLANTA BAJA</v>
      </c>
    </row>
    <row r="204" spans="1:15" ht="19.5" customHeight="1" x14ac:dyDescent="0.3">
      <c r="A204" s="18">
        <v>130</v>
      </c>
      <c r="B204" s="31"/>
      <c r="C204" s="19"/>
      <c r="D204" s="20"/>
      <c r="E204" s="20">
        <v>1</v>
      </c>
      <c r="F204" s="21" t="s">
        <v>522</v>
      </c>
      <c r="G204" s="26" t="s">
        <v>523</v>
      </c>
      <c r="H204" s="23"/>
      <c r="I204" s="32"/>
      <c r="J204" s="111"/>
      <c r="K204" s="26" t="s">
        <v>111</v>
      </c>
      <c r="L204" s="34"/>
      <c r="M204" s="19"/>
      <c r="N204" s="24" t="str">
        <f>CONCATENATE('Activos fijos'!$F204," ",'Activos fijos'!$G204," ","USUARIO:"," ",'Activos fijos'!$J204, " ", K204)</f>
        <v>SIL043 SILLA NEGRA ALTA CON RUEDAS USUARIO:  INGENIEROS PLANTA BAJA</v>
      </c>
    </row>
    <row r="205" spans="1:15" ht="19.5" customHeight="1" x14ac:dyDescent="0.3">
      <c r="A205" s="11">
        <v>131</v>
      </c>
      <c r="B205" s="27"/>
      <c r="C205" s="12"/>
      <c r="D205" s="13"/>
      <c r="E205" s="13">
        <v>1</v>
      </c>
      <c r="F205" s="14" t="s">
        <v>524</v>
      </c>
      <c r="G205" s="25" t="s">
        <v>523</v>
      </c>
      <c r="H205" s="16"/>
      <c r="I205" s="28"/>
      <c r="J205" s="112"/>
      <c r="K205" s="25" t="s">
        <v>111</v>
      </c>
      <c r="L205" s="30"/>
      <c r="M205" s="12"/>
      <c r="N205" s="17" t="str">
        <f>CONCATENATE('Activos fijos'!$F205," ",'Activos fijos'!$G205," ","USUARIO:"," ",'Activos fijos'!$J205, " ", K205)</f>
        <v>SIL044 SILLA NEGRA ALTA CON RUEDAS USUARIO:  INGENIEROS PLANTA BAJA</v>
      </c>
    </row>
    <row r="206" spans="1:15" ht="19.5" customHeight="1" x14ac:dyDescent="0.3">
      <c r="A206" s="18">
        <v>132</v>
      </c>
      <c r="B206" s="31"/>
      <c r="C206" s="19"/>
      <c r="D206" s="20"/>
      <c r="E206" s="20">
        <v>1</v>
      </c>
      <c r="F206" s="21" t="s">
        <v>525</v>
      </c>
      <c r="G206" s="26" t="s">
        <v>523</v>
      </c>
      <c r="H206" s="23"/>
      <c r="I206" s="32"/>
      <c r="J206" s="26"/>
      <c r="K206" s="26" t="s">
        <v>111</v>
      </c>
      <c r="L206" s="34"/>
      <c r="M206" s="19"/>
      <c r="N206" s="24" t="str">
        <f>CONCATENATE('Activos fijos'!$F206," ",'Activos fijos'!$G206," ","USUARIO:"," ",'Activos fijos'!$J206, " ", K206)</f>
        <v>SIL045 SILLA NEGRA ALTA CON RUEDAS USUARIO:  INGENIEROS PLANTA BAJA</v>
      </c>
    </row>
    <row r="207" spans="1:15" ht="19.5" customHeight="1" x14ac:dyDescent="0.3">
      <c r="A207" s="11">
        <v>133</v>
      </c>
      <c r="B207" s="27"/>
      <c r="C207" s="12"/>
      <c r="D207" s="13"/>
      <c r="E207" s="13">
        <v>1</v>
      </c>
      <c r="F207" s="14" t="s">
        <v>526</v>
      </c>
      <c r="G207" s="25" t="s">
        <v>523</v>
      </c>
      <c r="H207" s="16"/>
      <c r="I207" s="28"/>
      <c r="J207" s="25"/>
      <c r="K207" s="25" t="s">
        <v>111</v>
      </c>
      <c r="L207" s="30"/>
      <c r="M207" s="12"/>
      <c r="N207" s="17" t="str">
        <f>CONCATENATE('Activos fijos'!$F207," ",'Activos fijos'!$G207," ","USUARIO:"," ",'Activos fijos'!$J207, " ", K207)</f>
        <v>SIL046 SILLA NEGRA ALTA CON RUEDAS USUARIO:  INGENIEROS PLANTA BAJA</v>
      </c>
    </row>
    <row r="208" spans="1:15" ht="19.5" customHeight="1" x14ac:dyDescent="0.3">
      <c r="A208" s="18">
        <v>134</v>
      </c>
      <c r="B208" s="31"/>
      <c r="C208" s="19"/>
      <c r="D208" s="20"/>
      <c r="E208" s="20">
        <v>1</v>
      </c>
      <c r="F208" s="21" t="s">
        <v>527</v>
      </c>
      <c r="G208" s="26" t="s">
        <v>503</v>
      </c>
      <c r="H208" s="23"/>
      <c r="I208" s="32"/>
      <c r="J208" s="26" t="s">
        <v>215</v>
      </c>
      <c r="K208" s="26" t="s">
        <v>111</v>
      </c>
      <c r="L208" s="34"/>
      <c r="M208" s="19"/>
      <c r="N208" s="24" t="str">
        <f>CONCATENATE('Activos fijos'!$F208," ",'Activos fijos'!$G208," ","USUARIO:"," ",'Activos fijos'!$J208, " ", K208)</f>
        <v>SIL047 SILLA NEGRA CON BLANCO CON RUEDAS USUARIO: RICARDO SAUCEDO INGENIEROS PLANTA BAJA</v>
      </c>
    </row>
    <row r="209" spans="1:14" ht="19.5" customHeight="1" x14ac:dyDescent="0.3">
      <c r="A209" s="11">
        <v>135</v>
      </c>
      <c r="B209" s="27"/>
      <c r="C209" s="12"/>
      <c r="D209" s="13"/>
      <c r="E209" s="13">
        <v>1</v>
      </c>
      <c r="F209" s="14" t="s">
        <v>528</v>
      </c>
      <c r="G209" s="25" t="s">
        <v>503</v>
      </c>
      <c r="H209" s="16"/>
      <c r="I209" s="28"/>
      <c r="J209" s="25" t="s">
        <v>529</v>
      </c>
      <c r="K209" s="25" t="s">
        <v>111</v>
      </c>
      <c r="L209" s="30"/>
      <c r="M209" s="12"/>
      <c r="N209" s="17" t="str">
        <f>CONCATENATE('Activos fijos'!$F209," ",'Activos fijos'!$G209," ","USUARIO:"," ",'Activos fijos'!$J209, " ", K209)</f>
        <v>SIL048 SILLA NEGRA CON BLANCO CON RUEDAS USUARIO: MARIANA PÉREZ INGENIEROS PLANTA BAJA</v>
      </c>
    </row>
    <row r="210" spans="1:14" ht="19.5" customHeight="1" x14ac:dyDescent="0.3">
      <c r="A210" s="18">
        <v>136</v>
      </c>
      <c r="B210" s="31"/>
      <c r="C210" s="19"/>
      <c r="D210" s="20"/>
      <c r="E210" s="20">
        <v>1</v>
      </c>
      <c r="F210" s="21" t="s">
        <v>530</v>
      </c>
      <c r="G210" s="26" t="s">
        <v>503</v>
      </c>
      <c r="H210" s="23"/>
      <c r="I210" s="32"/>
      <c r="J210" s="26" t="s">
        <v>531</v>
      </c>
      <c r="K210" s="26" t="s">
        <v>111</v>
      </c>
      <c r="L210" s="34"/>
      <c r="M210" s="19"/>
      <c r="N210" s="24" t="str">
        <f>CONCATENATE('Activos fijos'!$F210," ",'Activos fijos'!$G210," ","USUARIO:"," ",'Activos fijos'!$J210, " ", K210)</f>
        <v>SIL049 SILLA NEGRA CON BLANCO CON RUEDAS USUARIO: JHONY INGENIEROS PLANTA BAJA</v>
      </c>
    </row>
    <row r="211" spans="1:14" ht="19.5" customHeight="1" x14ac:dyDescent="0.3">
      <c r="A211" s="11">
        <v>137</v>
      </c>
      <c r="B211" s="27"/>
      <c r="C211" s="12"/>
      <c r="D211" s="13"/>
      <c r="E211" s="13">
        <v>1</v>
      </c>
      <c r="F211" s="14" t="s">
        <v>532</v>
      </c>
      <c r="G211" s="25" t="s">
        <v>503</v>
      </c>
      <c r="H211" s="16"/>
      <c r="I211" s="28"/>
      <c r="J211" s="25" t="s">
        <v>115</v>
      </c>
      <c r="K211" s="25" t="s">
        <v>111</v>
      </c>
      <c r="L211" s="30"/>
      <c r="M211" s="12"/>
      <c r="N211" s="17" t="str">
        <f>CONCATENATE('Activos fijos'!$F211," ",'Activos fijos'!$G211," ","USUARIO:"," ",'Activos fijos'!$J211, " ", K211)</f>
        <v>SIL050 SILLA NEGRA CON BLANCO CON RUEDAS USUARIO: ARTEMIO INGENIEROS PLANTA BAJA</v>
      </c>
    </row>
    <row r="212" spans="1:14" ht="19.5" customHeight="1" x14ac:dyDescent="0.3">
      <c r="A212" s="18">
        <v>138</v>
      </c>
      <c r="B212" s="31"/>
      <c r="C212" s="19"/>
      <c r="D212" s="20"/>
      <c r="E212" s="20">
        <v>1</v>
      </c>
      <c r="F212" s="21" t="s">
        <v>533</v>
      </c>
      <c r="G212" s="26" t="s">
        <v>503</v>
      </c>
      <c r="H212" s="23"/>
      <c r="I212" s="32"/>
      <c r="J212" s="26" t="s">
        <v>534</v>
      </c>
      <c r="K212" s="26" t="s">
        <v>111</v>
      </c>
      <c r="L212" s="34"/>
      <c r="M212" s="19"/>
      <c r="N212" s="24" t="str">
        <f>CONCATENATE('Activos fijos'!$F212," ",'Activos fijos'!$G212," ","USUARIO:"," ",'Activos fijos'!$J212, " ", K212)</f>
        <v>SIL051 SILLA NEGRA CON BLANCO CON RUEDAS USUARIO: EDUARDO GORDILLO INGENIEROS PLANTA BAJA</v>
      </c>
    </row>
    <row r="213" spans="1:14" ht="19.5" customHeight="1" x14ac:dyDescent="0.3">
      <c r="A213" s="11">
        <v>139</v>
      </c>
      <c r="B213" s="27"/>
      <c r="C213" s="12"/>
      <c r="D213" s="13"/>
      <c r="E213" s="13">
        <v>1</v>
      </c>
      <c r="F213" s="14" t="s">
        <v>535</v>
      </c>
      <c r="G213" s="25" t="s">
        <v>503</v>
      </c>
      <c r="H213" s="16"/>
      <c r="I213" s="28"/>
      <c r="J213" s="25" t="s">
        <v>288</v>
      </c>
      <c r="K213" s="25" t="s">
        <v>111</v>
      </c>
      <c r="L213" s="30"/>
      <c r="M213" s="12"/>
      <c r="N213" s="17" t="str">
        <f>CONCATENATE('Activos fijos'!$F213," ",'Activos fijos'!$G213," ","USUARIO:"," ",'Activos fijos'!$J213, " ", K213)</f>
        <v>SIL052 SILLA NEGRA CON BLANCO CON RUEDAS USUARIO: BRUNO FIGUEROA INGENIEROS PLANTA BAJA</v>
      </c>
    </row>
    <row r="214" spans="1:14" ht="19.5" customHeight="1" x14ac:dyDescent="0.3">
      <c r="A214" s="18">
        <v>140</v>
      </c>
      <c r="B214" s="31"/>
      <c r="C214" s="19"/>
      <c r="D214" s="20"/>
      <c r="E214" s="20">
        <v>1</v>
      </c>
      <c r="F214" s="21" t="s">
        <v>536</v>
      </c>
      <c r="G214" s="26" t="s">
        <v>503</v>
      </c>
      <c r="H214" s="23"/>
      <c r="I214" s="32"/>
      <c r="J214" s="26" t="s">
        <v>537</v>
      </c>
      <c r="K214" s="26" t="s">
        <v>111</v>
      </c>
      <c r="L214" s="34"/>
      <c r="M214" s="19"/>
      <c r="N214" s="24" t="str">
        <f>CONCATENATE('Activos fijos'!$F214," ",'Activos fijos'!$G214," ","USUARIO:"," ",'Activos fijos'!$J214, " ", K214)</f>
        <v>SIL053 SILLA NEGRA CON BLANCO CON RUEDAS USUARIO: EFRAIN MORALES INGENIEROS PLANTA BAJA</v>
      </c>
    </row>
    <row r="215" spans="1:14" ht="19.5" customHeight="1" x14ac:dyDescent="0.3">
      <c r="A215" s="11">
        <v>141</v>
      </c>
      <c r="B215" s="27"/>
      <c r="C215" s="12"/>
      <c r="D215" s="13"/>
      <c r="E215" s="13">
        <v>1</v>
      </c>
      <c r="F215" s="14" t="s">
        <v>538</v>
      </c>
      <c r="G215" s="25" t="s">
        <v>539</v>
      </c>
      <c r="H215" s="16"/>
      <c r="I215" s="28"/>
      <c r="J215" s="113" t="s">
        <v>331</v>
      </c>
      <c r="K215" s="25" t="s">
        <v>540</v>
      </c>
      <c r="L215" s="30"/>
      <c r="M215" s="12"/>
      <c r="N215" s="17" t="str">
        <f>CONCATENATE('Activos fijos'!$F215," ",'Activos fijos'!$G215," ","USUARIO:"," ",'Activos fijos'!$J215, " ", K215)</f>
        <v>SIL054 SILLA GRIS CON BLANCO CON RUEDAS  USUARIO: JUAN PADILLA OFICINA JUAN PADILLA VISITA 1</v>
      </c>
    </row>
    <row r="216" spans="1:14" ht="19.5" customHeight="1" x14ac:dyDescent="0.3">
      <c r="A216" s="18">
        <v>142</v>
      </c>
      <c r="B216" s="31"/>
      <c r="C216" s="19"/>
      <c r="D216" s="20"/>
      <c r="E216" s="20">
        <v>1</v>
      </c>
      <c r="F216" s="21" t="s">
        <v>541</v>
      </c>
      <c r="G216" s="26" t="s">
        <v>469</v>
      </c>
      <c r="H216" s="23"/>
      <c r="I216" s="32"/>
      <c r="J216" s="97" t="s">
        <v>331</v>
      </c>
      <c r="K216" s="26" t="s">
        <v>542</v>
      </c>
      <c r="L216" s="34"/>
      <c r="M216" s="19"/>
      <c r="N216" s="24" t="str">
        <f>CONCATENATE('Activos fijos'!$F216," ",'Activos fijos'!$G216," ","USUARIO:"," ",'Activos fijos'!$J216, " ", K216)</f>
        <v>SIL055 SILLA GRIS CON BLANCO CON RUEDAS USUARIO: JUAN PADILLA OFICINA JUAN PADILLA VISITA 2</v>
      </c>
    </row>
    <row r="217" spans="1:14" ht="19.5" customHeight="1" x14ac:dyDescent="0.3">
      <c r="A217" s="11">
        <v>143</v>
      </c>
      <c r="B217" s="27"/>
      <c r="C217" s="12"/>
      <c r="D217" s="13"/>
      <c r="E217" s="13">
        <v>1</v>
      </c>
      <c r="F217" s="14" t="s">
        <v>543</v>
      </c>
      <c r="G217" s="25" t="s">
        <v>467</v>
      </c>
      <c r="H217" s="16"/>
      <c r="I217" s="28"/>
      <c r="J217" s="113" t="s">
        <v>331</v>
      </c>
      <c r="K217" s="25" t="s">
        <v>34</v>
      </c>
      <c r="L217" s="30"/>
      <c r="M217" s="12"/>
      <c r="N217" s="17" t="str">
        <f>CONCATENATE('Activos fijos'!$F217," ",'Activos fijos'!$G217," ","USUARIO:"," ",'Activos fijos'!$J217, " ", K217)</f>
        <v>SIL056 SILLA GRIS CON RUEDAS USUARIO: JUAN PADILLA OFICINA JUAN PADILLA</v>
      </c>
    </row>
    <row r="218" spans="1:14" ht="19.5" customHeight="1" x14ac:dyDescent="0.3">
      <c r="A218" s="18">
        <v>144</v>
      </c>
      <c r="B218" s="31"/>
      <c r="C218" s="19"/>
      <c r="D218" s="20"/>
      <c r="E218" s="20">
        <v>1</v>
      </c>
      <c r="F218" s="21" t="s">
        <v>544</v>
      </c>
      <c r="G218" s="26" t="s">
        <v>469</v>
      </c>
      <c r="H218" s="23"/>
      <c r="I218" s="32"/>
      <c r="J218" s="97" t="s">
        <v>545</v>
      </c>
      <c r="K218" s="26" t="s">
        <v>546</v>
      </c>
      <c r="L218" s="34"/>
      <c r="M218" s="19"/>
      <c r="N218" s="24" t="str">
        <f>CONCATENATE('Activos fijos'!$F218," ",'Activos fijos'!$G218," ","USUARIO:"," ",'Activos fijos'!$J218, " ", K218)</f>
        <v>SIL057 SILLA GRIS CON BLANCO CON RUEDAS USUARIO: GILDARDO PADILLA OFICINA GILDARDO PADILLA VISITA 1</v>
      </c>
    </row>
    <row r="219" spans="1:14" ht="19.5" customHeight="1" x14ac:dyDescent="0.3">
      <c r="A219" s="11">
        <v>145</v>
      </c>
      <c r="B219" s="27"/>
      <c r="C219" s="12"/>
      <c r="D219" s="13"/>
      <c r="E219" s="13">
        <v>1</v>
      </c>
      <c r="F219" s="14" t="s">
        <v>547</v>
      </c>
      <c r="G219" s="25" t="s">
        <v>469</v>
      </c>
      <c r="H219" s="16"/>
      <c r="I219" s="28"/>
      <c r="J219" s="113" t="s">
        <v>545</v>
      </c>
      <c r="K219" s="25" t="s">
        <v>548</v>
      </c>
      <c r="L219" s="30"/>
      <c r="M219" s="12"/>
      <c r="N219" s="17" t="str">
        <f>CONCATENATE('Activos fijos'!$F219," ",'Activos fijos'!$G219," ","USUARIO:"," ",'Activos fijos'!$J219, " ", K219)</f>
        <v>SIL058 SILLA GRIS CON BLANCO CON RUEDAS USUARIO: GILDARDO PADILLA OFICINA GILDARDO PADILLA VISITA 2</v>
      </c>
    </row>
    <row r="220" spans="1:14" ht="19.5" customHeight="1" x14ac:dyDescent="0.3">
      <c r="A220" s="18">
        <v>146</v>
      </c>
      <c r="B220" s="31"/>
      <c r="C220" s="19"/>
      <c r="D220" s="20"/>
      <c r="E220" s="20">
        <v>1</v>
      </c>
      <c r="F220" s="21" t="s">
        <v>549</v>
      </c>
      <c r="G220" s="26" t="s">
        <v>550</v>
      </c>
      <c r="H220" s="23"/>
      <c r="I220" s="32"/>
      <c r="J220" s="97" t="s">
        <v>545</v>
      </c>
      <c r="K220" s="26" t="s">
        <v>37</v>
      </c>
      <c r="L220" s="34"/>
      <c r="M220" s="19"/>
      <c r="N220" s="24" t="str">
        <f>CONCATENATE('Activos fijos'!$F220," ",'Activos fijos'!$G220," ","USUARIO:"," ",'Activos fijos'!$J220, " ", K220)</f>
        <v>SIL059 SILLA GRIS CON RUEDAS CON REPOSA CABEZA USUARIO: GILDARDO PADILLA OFICINA GILDARDO PADILLA</v>
      </c>
    </row>
    <row r="221" spans="1:14" ht="19.5" customHeight="1" x14ac:dyDescent="0.3">
      <c r="A221" s="11">
        <v>147</v>
      </c>
      <c r="B221" s="27"/>
      <c r="C221" s="12"/>
      <c r="D221" s="13"/>
      <c r="E221" s="13">
        <v>1</v>
      </c>
      <c r="F221" s="14" t="s">
        <v>551</v>
      </c>
      <c r="G221" s="25" t="s">
        <v>505</v>
      </c>
      <c r="H221" s="16"/>
      <c r="I221" s="28"/>
      <c r="J221" s="15"/>
      <c r="K221" s="25" t="s">
        <v>66</v>
      </c>
      <c r="L221" s="30"/>
      <c r="M221" s="12"/>
      <c r="N221" s="17" t="str">
        <f>CONCATENATE('Activos fijos'!$F221," ",'Activos fijos'!$G221," ","USUARIO:"," ",'Activos fijos'!$J221, " ", K221)</f>
        <v>SIL060 SILLA GRIS FIJA USUARIO:  COCINA PLANTA ALTA</v>
      </c>
    </row>
    <row r="222" spans="1:14" ht="19.5" customHeight="1" x14ac:dyDescent="0.3">
      <c r="A222" s="18">
        <v>148</v>
      </c>
      <c r="B222" s="31"/>
      <c r="C222" s="19"/>
      <c r="D222" s="20"/>
      <c r="E222" s="20">
        <v>1</v>
      </c>
      <c r="F222" s="21" t="s">
        <v>552</v>
      </c>
      <c r="G222" s="26" t="s">
        <v>505</v>
      </c>
      <c r="H222" s="23"/>
      <c r="I222" s="32"/>
      <c r="J222" s="22"/>
      <c r="K222" s="26" t="s">
        <v>66</v>
      </c>
      <c r="L222" s="34"/>
      <c r="M222" s="19"/>
      <c r="N222" s="24" t="str">
        <f>CONCATENATE('Activos fijos'!$F222," ",'Activos fijos'!$G222," ","USUARIO:"," ",'Activos fijos'!$J222, " ", K222)</f>
        <v>SIL061 SILLA GRIS FIJA USUARIO:  COCINA PLANTA ALTA</v>
      </c>
    </row>
    <row r="223" spans="1:14" ht="19.5" customHeight="1" x14ac:dyDescent="0.3">
      <c r="A223" s="11">
        <v>149</v>
      </c>
      <c r="B223" s="27"/>
      <c r="C223" s="12"/>
      <c r="D223" s="13"/>
      <c r="E223" s="13">
        <v>1</v>
      </c>
      <c r="F223" s="14" t="s">
        <v>553</v>
      </c>
      <c r="G223" s="25" t="s">
        <v>505</v>
      </c>
      <c r="H223" s="16"/>
      <c r="I223" s="28"/>
      <c r="J223" s="15"/>
      <c r="K223" s="25" t="s">
        <v>66</v>
      </c>
      <c r="L223" s="30"/>
      <c r="M223" s="12"/>
      <c r="N223" s="17" t="str">
        <f>CONCATENATE('Activos fijos'!$F223," ",'Activos fijos'!$G223," ","USUARIO:"," ",'Activos fijos'!$J223, " ", K223)</f>
        <v>SIL062 SILLA GRIS FIJA USUARIO:  COCINA PLANTA ALTA</v>
      </c>
    </row>
    <row r="224" spans="1:14" ht="19.5" customHeight="1" x14ac:dyDescent="0.3">
      <c r="A224" s="20">
        <v>150</v>
      </c>
      <c r="B224" s="31"/>
      <c r="C224" s="19"/>
      <c r="D224" s="20"/>
      <c r="E224" s="20">
        <v>1</v>
      </c>
      <c r="F224" s="21" t="s">
        <v>554</v>
      </c>
      <c r="G224" s="26" t="s">
        <v>505</v>
      </c>
      <c r="H224" s="23"/>
      <c r="I224" s="32"/>
      <c r="J224" s="22"/>
      <c r="K224" s="26" t="s">
        <v>66</v>
      </c>
      <c r="L224" s="34"/>
      <c r="M224" s="19"/>
      <c r="N224" s="24" t="str">
        <f>CONCATENATE('Activos fijos'!$F224," ",'Activos fijos'!$G224," ","USUARIO:"," ",'Activos fijos'!$J224, " ", K224)</f>
        <v>SIL063 SILLA GRIS FIJA USUARIO:  COCINA PLANTA ALTA</v>
      </c>
    </row>
    <row r="225" spans="1:14" ht="19.5" customHeight="1" x14ac:dyDescent="0.3">
      <c r="A225" s="11">
        <v>151</v>
      </c>
      <c r="B225" s="27"/>
      <c r="C225" s="12"/>
      <c r="D225" s="13"/>
      <c r="E225" s="13">
        <v>1</v>
      </c>
      <c r="F225" s="14" t="s">
        <v>555</v>
      </c>
      <c r="G225" s="25" t="s">
        <v>505</v>
      </c>
      <c r="H225" s="16"/>
      <c r="I225" s="28"/>
      <c r="J225" s="15"/>
      <c r="K225" s="25" t="s">
        <v>66</v>
      </c>
      <c r="L225" s="30"/>
      <c r="M225" s="12"/>
      <c r="N225" s="17" t="str">
        <f>CONCATENATE('Activos fijos'!$F225," ",'Activos fijos'!$G225," ","USUARIO:"," ",'Activos fijos'!$J225, " ", K225)</f>
        <v>SIL064 SILLA GRIS FIJA USUARIO:  COCINA PLANTA ALTA</v>
      </c>
    </row>
    <row r="226" spans="1:14" ht="19.5" customHeight="1" x14ac:dyDescent="0.3">
      <c r="A226" s="18">
        <v>152</v>
      </c>
      <c r="B226" s="31"/>
      <c r="C226" s="19"/>
      <c r="D226" s="20"/>
      <c r="E226" s="20">
        <v>1</v>
      </c>
      <c r="F226" s="21" t="s">
        <v>556</v>
      </c>
      <c r="G226" s="26" t="s">
        <v>505</v>
      </c>
      <c r="H226" s="23"/>
      <c r="I226" s="32"/>
      <c r="J226" s="22"/>
      <c r="K226" s="26" t="s">
        <v>66</v>
      </c>
      <c r="L226" s="34"/>
      <c r="M226" s="19"/>
      <c r="N226" s="24" t="str">
        <f>CONCATENATE('Activos fijos'!$F226," ",'Activos fijos'!$G226," ","USUARIO:"," ",'Activos fijos'!$J226, " ", K226)</f>
        <v>SIL065 SILLA GRIS FIJA USUARIO:  COCINA PLANTA ALTA</v>
      </c>
    </row>
    <row r="227" spans="1:14" ht="19.5" customHeight="1" x14ac:dyDescent="0.3">
      <c r="A227" s="11">
        <v>153</v>
      </c>
      <c r="B227" s="13"/>
      <c r="C227" s="13"/>
      <c r="D227" s="13"/>
      <c r="E227" s="13">
        <v>1</v>
      </c>
      <c r="F227" s="14" t="s">
        <v>557</v>
      </c>
      <c r="G227" s="25" t="s">
        <v>505</v>
      </c>
      <c r="H227" s="16"/>
      <c r="I227" s="13"/>
      <c r="J227" s="15"/>
      <c r="K227" s="25" t="s">
        <v>66</v>
      </c>
      <c r="L227" s="13"/>
      <c r="M227" s="13"/>
      <c r="N227" s="17" t="str">
        <f>CONCATENATE('Activos fijos'!$F227," ",'Activos fijos'!$G227," ","USUARIO:"," ",'Activos fijos'!$J227, " ", K227)</f>
        <v>SIL066 SILLA GRIS FIJA USUARIO:  COCINA PLANTA ALTA</v>
      </c>
    </row>
    <row r="228" spans="1:14" ht="19.5" customHeight="1" x14ac:dyDescent="0.3">
      <c r="A228" s="18">
        <v>154</v>
      </c>
      <c r="B228" s="20"/>
      <c r="C228" s="20"/>
      <c r="D228" s="20"/>
      <c r="E228" s="20">
        <v>1</v>
      </c>
      <c r="F228" s="21" t="s">
        <v>558</v>
      </c>
      <c r="G228" s="26" t="s">
        <v>505</v>
      </c>
      <c r="H228" s="23"/>
      <c r="I228" s="20"/>
      <c r="J228" s="22"/>
      <c r="K228" s="26" t="s">
        <v>66</v>
      </c>
      <c r="L228" s="20"/>
      <c r="M228" s="20"/>
      <c r="N228" s="24" t="str">
        <f>CONCATENATE('Activos fijos'!$F228," ",'Activos fijos'!$G228," ","USUARIO:"," ",'Activos fijos'!$J228, " ", K228)</f>
        <v>SIL067 SILLA GRIS FIJA USUARIO:  COCINA PLANTA ALTA</v>
      </c>
    </row>
    <row r="229" spans="1:14" ht="19.5" customHeight="1" x14ac:dyDescent="0.3">
      <c r="A229" s="11">
        <v>155</v>
      </c>
      <c r="B229" s="13"/>
      <c r="C229" s="13"/>
      <c r="D229" s="13"/>
      <c r="E229" s="13">
        <v>1</v>
      </c>
      <c r="F229" s="14" t="s">
        <v>559</v>
      </c>
      <c r="G229" s="25" t="s">
        <v>491</v>
      </c>
      <c r="H229" s="16"/>
      <c r="I229" s="13"/>
      <c r="J229" s="25" t="s">
        <v>25</v>
      </c>
      <c r="K229" s="25" t="s">
        <v>26</v>
      </c>
      <c r="L229" s="13"/>
      <c r="M229" s="13"/>
      <c r="N229" s="17" t="str">
        <f>CONCATENATE('Activos fijos'!$F229," ",'Activos fijos'!$G229," ","USUARIO:"," ",'Activos fijos'!$J229, " ", K229)</f>
        <v>SIL068 SILLA NEGRA FIJA USUARIO: CITLALY RAMIREZ ADMINISTRACION</v>
      </c>
    </row>
    <row r="230" spans="1:14" ht="19.5" customHeight="1" x14ac:dyDescent="0.3">
      <c r="A230" s="18">
        <v>156</v>
      </c>
      <c r="B230" s="20"/>
      <c r="C230" s="20"/>
      <c r="D230" s="20"/>
      <c r="E230" s="20">
        <v>1</v>
      </c>
      <c r="F230" s="21" t="s">
        <v>560</v>
      </c>
      <c r="G230" s="22" t="s">
        <v>513</v>
      </c>
      <c r="H230" s="23"/>
      <c r="I230" s="20"/>
      <c r="J230" s="26" t="s">
        <v>185</v>
      </c>
      <c r="K230" s="26" t="s">
        <v>278</v>
      </c>
      <c r="L230" s="20"/>
      <c r="M230" s="20"/>
      <c r="N230" s="24" t="str">
        <f>CONCATENATE('Activos fijos'!$F230," ",'Activos fijos'!$G230," ","USUARIO:"," ",'Activos fijos'!$J230, " ", K230)</f>
        <v>SIL069 SILLA NEGRO CON BLANCO CON RUEDAS USUARIO: SILVIA MATA CONTABILIDAD</v>
      </c>
    </row>
    <row r="231" spans="1:14" ht="19.5" customHeight="1" x14ac:dyDescent="0.3">
      <c r="A231" s="11"/>
      <c r="B231" s="13"/>
      <c r="C231" s="12"/>
      <c r="D231" s="13"/>
      <c r="E231" s="13">
        <v>1</v>
      </c>
      <c r="F231" s="14" t="s">
        <v>561</v>
      </c>
      <c r="G231" s="44" t="s">
        <v>562</v>
      </c>
      <c r="H231" s="16"/>
      <c r="I231" s="28"/>
      <c r="J231" s="49"/>
      <c r="K231" s="58" t="s">
        <v>66</v>
      </c>
      <c r="L231" s="12"/>
      <c r="M231" s="12"/>
      <c r="N231" s="17" t="str">
        <f>CONCATENATE('Activos fijos'!$F231," ",'Activos fijos'!$G231," ","USUARIO:"," ",'Activos fijos'!$J231, " ", K231)</f>
        <v>SIL070 TABURETE  NEGRO ALTO USUARIO:  COCINA PLANTA ALTA</v>
      </c>
    </row>
    <row r="232" spans="1:14" ht="19.5" customHeight="1" x14ac:dyDescent="0.3">
      <c r="A232" s="18"/>
      <c r="B232" s="20"/>
      <c r="C232" s="19"/>
      <c r="D232" s="20"/>
      <c r="E232" s="20">
        <v>1</v>
      </c>
      <c r="F232" s="21" t="s">
        <v>563</v>
      </c>
      <c r="G232" s="40" t="s">
        <v>562</v>
      </c>
      <c r="H232" s="23"/>
      <c r="I232" s="32"/>
      <c r="J232" s="52"/>
      <c r="K232" s="35" t="s">
        <v>66</v>
      </c>
      <c r="L232" s="19"/>
      <c r="M232" s="19"/>
      <c r="N232" s="24" t="str">
        <f>CONCATENATE('Activos fijos'!$F232," ",'Activos fijos'!$G232," ","USUARIO:"," ",'Activos fijos'!$J232, " ", K232)</f>
        <v>SIL071 TABURETE  NEGRO ALTO USUARIO:  COCINA PLANTA ALTA</v>
      </c>
    </row>
    <row r="233" spans="1:14" ht="19.5" customHeight="1" x14ac:dyDescent="0.3">
      <c r="A233" s="11"/>
      <c r="B233" s="13"/>
      <c r="C233" s="12"/>
      <c r="D233" s="13"/>
      <c r="E233" s="13">
        <v>1</v>
      </c>
      <c r="F233" s="14" t="s">
        <v>564</v>
      </c>
      <c r="G233" s="44" t="s">
        <v>562</v>
      </c>
      <c r="H233" s="16"/>
      <c r="I233" s="28"/>
      <c r="J233" s="49"/>
      <c r="K233" s="58" t="s">
        <v>66</v>
      </c>
      <c r="L233" s="12"/>
      <c r="M233" s="12"/>
      <c r="N233" s="17" t="str">
        <f>CONCATENATE('Activos fijos'!$F233," ",'Activos fijos'!$G233," ","USUARIO:"," ",'Activos fijos'!$J233, " ", K233)</f>
        <v>SIL072 TABURETE  NEGRO ALTO USUARIO:  COCINA PLANTA ALTA</v>
      </c>
    </row>
    <row r="234" spans="1:14" ht="19.5" customHeight="1" x14ac:dyDescent="0.3">
      <c r="A234" s="18"/>
      <c r="B234" s="20"/>
      <c r="C234" s="19"/>
      <c r="D234" s="20"/>
      <c r="E234" s="20">
        <v>1</v>
      </c>
      <c r="F234" s="21" t="s">
        <v>565</v>
      </c>
      <c r="G234" s="40" t="s">
        <v>562</v>
      </c>
      <c r="H234" s="23"/>
      <c r="I234" s="32"/>
      <c r="J234" s="52"/>
      <c r="K234" s="35" t="s">
        <v>66</v>
      </c>
      <c r="L234" s="19"/>
      <c r="M234" s="19"/>
      <c r="N234" s="24" t="str">
        <f>CONCATENATE('Activos fijos'!$F234," ",'Activos fijos'!$G234," ","USUARIO:"," ",'Activos fijos'!$J234, " ", K234)</f>
        <v>SIL073 TABURETE  NEGRO ALTO USUARIO:  COCINA PLANTA ALTA</v>
      </c>
    </row>
    <row r="235" spans="1:14" ht="19.5" customHeight="1" x14ac:dyDescent="0.3">
      <c r="A235" s="11"/>
      <c r="B235" s="13"/>
      <c r="C235" s="12"/>
      <c r="D235" s="13"/>
      <c r="E235" s="43">
        <v>1</v>
      </c>
      <c r="F235" s="14" t="s">
        <v>566</v>
      </c>
      <c r="G235" s="44" t="s">
        <v>523</v>
      </c>
      <c r="H235" s="16"/>
      <c r="I235" s="28"/>
      <c r="J235" s="49"/>
      <c r="K235" s="58" t="s">
        <v>111</v>
      </c>
      <c r="L235" s="12"/>
      <c r="M235" s="12"/>
      <c r="N235" s="17" t="str">
        <f>CONCATENATE('Activos fijos'!$F235," ",'Activos fijos'!$G235," ","USUARIO:"," ",'Activos fijos'!$J235, " ", K235)</f>
        <v>SIL074 SILLA NEGRA ALTA CON RUEDAS USUARIO:  INGENIEROS PLANTA BAJA</v>
      </c>
    </row>
    <row r="236" spans="1:14" ht="19.5" customHeight="1" x14ac:dyDescent="0.3">
      <c r="A236" s="18"/>
      <c r="B236" s="20"/>
      <c r="C236" s="19"/>
      <c r="D236" s="20"/>
      <c r="E236" s="38">
        <v>1</v>
      </c>
      <c r="F236" s="21" t="s">
        <v>567</v>
      </c>
      <c r="G236" s="40" t="s">
        <v>473</v>
      </c>
      <c r="H236" s="23"/>
      <c r="I236" s="32"/>
      <c r="J236" s="97" t="s">
        <v>568</v>
      </c>
      <c r="K236" s="35" t="s">
        <v>111</v>
      </c>
      <c r="L236" s="19"/>
      <c r="M236" s="19"/>
      <c r="N236" s="24" t="str">
        <f>CONCATENATE('Activos fijos'!$F236," ",'Activos fijos'!$G236," ","USUARIO:"," ",'Activos fijos'!$J236, " ", K236)</f>
        <v>SIL075 SILLA NEGRA CON RUEDAS USUARIO: RAÚL INGENIEROS PLANTA BAJA</v>
      </c>
    </row>
    <row r="237" spans="1:14" ht="19.5" customHeight="1" x14ac:dyDescent="0.3">
      <c r="A237" s="11"/>
      <c r="B237" s="13"/>
      <c r="C237" s="12"/>
      <c r="D237" s="13"/>
      <c r="E237" s="43">
        <v>1</v>
      </c>
      <c r="F237" s="14" t="s">
        <v>569</v>
      </c>
      <c r="G237" s="44" t="s">
        <v>473</v>
      </c>
      <c r="H237" s="16"/>
      <c r="I237" s="28"/>
      <c r="J237" s="113" t="s">
        <v>570</v>
      </c>
      <c r="K237" s="58" t="s">
        <v>111</v>
      </c>
      <c r="L237" s="12"/>
      <c r="M237" s="12"/>
      <c r="N237" s="17" t="str">
        <f>CONCATENATE('Activos fijos'!$F237," ",'Activos fijos'!$G237," ","USUARIO:"," ",'Activos fijos'!$J237, " ", K237)</f>
        <v>SIL076 SILLA NEGRA CON RUEDAS USUARIO: DANTE GARCÍA INGENIEROS PLANTA BAJA</v>
      </c>
    </row>
    <row r="238" spans="1:14" ht="19.5" customHeight="1" x14ac:dyDescent="0.3">
      <c r="A238" s="18"/>
      <c r="B238" s="20"/>
      <c r="C238" s="19"/>
      <c r="D238" s="20"/>
      <c r="E238" s="38">
        <v>1</v>
      </c>
      <c r="F238" s="21" t="s">
        <v>571</v>
      </c>
      <c r="G238" s="40" t="s">
        <v>503</v>
      </c>
      <c r="H238" s="23"/>
      <c r="I238" s="32"/>
      <c r="J238" s="52"/>
      <c r="K238" s="35" t="s">
        <v>111</v>
      </c>
      <c r="L238" s="19"/>
      <c r="M238" s="19"/>
      <c r="N238" s="24" t="str">
        <f>CONCATENATE('Activos fijos'!$F238," ",'Activos fijos'!$G238," ","USUARIO:"," ",'Activos fijos'!$J238, " ", K238)</f>
        <v>SIL077 SILLA NEGRA CON BLANCO CON RUEDAS USUARIO:  INGENIEROS PLANTA BAJA</v>
      </c>
    </row>
    <row r="239" spans="1:14" ht="19.5" customHeight="1" x14ac:dyDescent="0.3">
      <c r="A239" s="11"/>
      <c r="B239" s="13"/>
      <c r="C239" s="12"/>
      <c r="D239" s="13"/>
      <c r="E239" s="43">
        <v>1</v>
      </c>
      <c r="F239" s="14" t="s">
        <v>572</v>
      </c>
      <c r="G239" s="44" t="s">
        <v>473</v>
      </c>
      <c r="H239" s="16"/>
      <c r="I239" s="28"/>
      <c r="J239" s="113" t="s">
        <v>573</v>
      </c>
      <c r="K239" s="58" t="s">
        <v>111</v>
      </c>
      <c r="L239" s="12"/>
      <c r="M239" s="12"/>
      <c r="N239" s="17" t="str">
        <f>CONCATENATE('Activos fijos'!$F239," ",'Activos fijos'!$G239," ","USUARIO:"," ",'Activos fijos'!$J239, " ", K239)</f>
        <v>SIL078 SILLA NEGRA CON RUEDAS USUARIO: ANDREA ARREOLA INGENIEROS PLANTA BAJA</v>
      </c>
    </row>
    <row r="240" spans="1:14" ht="19.5" customHeight="1" x14ac:dyDescent="0.3">
      <c r="A240" s="18"/>
      <c r="B240" s="20"/>
      <c r="C240" s="19"/>
      <c r="D240" s="20"/>
      <c r="E240" s="38">
        <v>1</v>
      </c>
      <c r="F240" s="21" t="s">
        <v>574</v>
      </c>
      <c r="G240" s="40" t="s">
        <v>523</v>
      </c>
      <c r="H240" s="23"/>
      <c r="I240" s="32"/>
      <c r="J240" s="97"/>
      <c r="K240" s="35" t="s">
        <v>111</v>
      </c>
      <c r="L240" s="19"/>
      <c r="M240" s="19"/>
      <c r="N240" s="24" t="str">
        <f>CONCATENATE('Activos fijos'!$F240," ",'Activos fijos'!$G240," ","USUARIO:"," ",'Activos fijos'!$J240, " ", K240)</f>
        <v>SIL079 SILLA NEGRA ALTA CON RUEDAS USUARIO:  INGENIEROS PLANTA BAJA</v>
      </c>
    </row>
    <row r="241" spans="1:14" ht="19.5" customHeight="1" x14ac:dyDescent="0.3">
      <c r="A241" s="11">
        <v>157</v>
      </c>
      <c r="B241" s="27"/>
      <c r="C241" s="12"/>
      <c r="D241" s="13"/>
      <c r="E241" s="13">
        <v>1</v>
      </c>
      <c r="F241" s="14" t="s">
        <v>575</v>
      </c>
      <c r="G241" s="15" t="s">
        <v>576</v>
      </c>
      <c r="H241" s="16"/>
      <c r="I241" s="28"/>
      <c r="J241" s="25" t="s">
        <v>34</v>
      </c>
      <c r="K241" s="15"/>
      <c r="L241" s="30"/>
      <c r="M241" s="12"/>
      <c r="N241" s="17" t="str">
        <f>CONCATENATE('Activos fijos'!$F241," ",'Activos fijos'!$G241," ","USUARIO:"," ",'Activos fijos'!$J241, " ", K241)</f>
        <v xml:space="preserve">SOF001 SOFA GRIS DOS PUESTOS USUARIO: OFICINA JUAN PADILLA </v>
      </c>
    </row>
    <row r="242" spans="1:14" ht="19.5" customHeight="1" x14ac:dyDescent="0.3">
      <c r="A242" s="18">
        <v>158</v>
      </c>
      <c r="B242" s="31"/>
      <c r="C242" s="19"/>
      <c r="D242" s="20"/>
      <c r="E242" s="20">
        <v>1</v>
      </c>
      <c r="F242" s="21" t="s">
        <v>577</v>
      </c>
      <c r="G242" s="22" t="s">
        <v>578</v>
      </c>
      <c r="H242" s="23"/>
      <c r="I242" s="32"/>
      <c r="J242" s="35" t="s">
        <v>579</v>
      </c>
      <c r="K242" s="35" t="s">
        <v>580</v>
      </c>
      <c r="L242" s="34"/>
      <c r="M242" s="19"/>
      <c r="N242" s="24" t="str">
        <f>CONCATENATE('Activos fijos'!$F242," ",'Activos fijos'!$G242," ","USUARIO:"," ",'Activos fijos'!$J242, " ", K242)</f>
        <v>TEV001 TELEVISOR SMART SHARP USUARIO: RIFADO SALA DE JUNTAS PLANTA ALTA - RIFADO - (YAMILET)</v>
      </c>
    </row>
    <row r="243" spans="1:14" ht="19.5" customHeight="1" x14ac:dyDescent="0.3">
      <c r="A243" s="11"/>
      <c r="B243" s="13"/>
      <c r="C243" s="12"/>
      <c r="D243" s="13"/>
      <c r="E243" s="13">
        <v>1</v>
      </c>
      <c r="F243" s="14" t="s">
        <v>581</v>
      </c>
      <c r="G243" s="25" t="s">
        <v>582</v>
      </c>
      <c r="H243" s="16"/>
      <c r="I243" s="28"/>
      <c r="J243" s="15" t="s">
        <v>32</v>
      </c>
      <c r="K243" s="58" t="s">
        <v>32</v>
      </c>
      <c r="L243" s="12"/>
      <c r="M243" s="12"/>
      <c r="N243" s="17" t="str">
        <f>CONCATENATE('Activos fijos'!$F243," ",'Activos fijos'!$G243," ","USUARIO:"," ",'Activos fijos'!$J243, " ", K243)</f>
        <v>TEV002 TEV000002 - LG UHD 70UR87 AI THINQ HDR10 PRO 70 PULGADAS 177 CM USUARIO: SALA DE JUNTAS PLANTA ALTA SALA DE JUNTAS PLANTA ALTA</v>
      </c>
    </row>
    <row r="244" spans="1:14" ht="19.5" customHeight="1" x14ac:dyDescent="0.3">
      <c r="A244" s="18"/>
      <c r="B244" s="20"/>
      <c r="C244" s="19"/>
      <c r="D244" s="20"/>
      <c r="E244" s="38">
        <v>1</v>
      </c>
      <c r="F244" s="21" t="s">
        <v>583</v>
      </c>
      <c r="G244" s="26" t="s">
        <v>584</v>
      </c>
      <c r="H244" s="23"/>
      <c r="I244" s="32"/>
      <c r="J244" s="26" t="s">
        <v>545</v>
      </c>
      <c r="K244" s="35" t="s">
        <v>37</v>
      </c>
      <c r="L244" s="19"/>
      <c r="M244" s="19"/>
      <c r="N244" s="24" t="str">
        <f>CONCATENATE('Activos fijos'!$F244," ",'Activos fijos'!$G244," ","USUARIO:"," ",'Activos fijos'!$J244, " ", K244)</f>
        <v>TEV003 LG 43UR7800PSB USUARIO: GILDARDO PADILLA OFICINA GILDARDO PADILLA</v>
      </c>
    </row>
    <row r="245" spans="1:14" ht="19.5" customHeight="1" x14ac:dyDescent="0.3">
      <c r="A245" s="11"/>
      <c r="B245" s="13"/>
      <c r="C245" s="12"/>
      <c r="D245" s="13"/>
      <c r="E245" s="43">
        <v>1</v>
      </c>
      <c r="F245" s="14" t="s">
        <v>585</v>
      </c>
      <c r="G245" s="25" t="s">
        <v>584</v>
      </c>
      <c r="H245" s="16"/>
      <c r="I245" s="28"/>
      <c r="J245" s="25" t="s">
        <v>111</v>
      </c>
      <c r="K245" s="25" t="s">
        <v>328</v>
      </c>
      <c r="L245" s="12"/>
      <c r="M245" s="12"/>
      <c r="N245" s="17" t="str">
        <f>CONCATENATE('Activos fijos'!$F245," ",'Activos fijos'!$G245," ","USUARIO:"," ",'Activos fijos'!$J245, " ", K245)</f>
        <v>TEV004 LG 43UR7800PSB USUARIO: INGENIEROS PLANTA BAJA SALA DE JUNTAS PLANTA BAJA</v>
      </c>
    </row>
    <row r="246" spans="1:14" ht="19.5" customHeight="1" x14ac:dyDescent="0.3">
      <c r="A246" s="18"/>
      <c r="B246" s="31"/>
      <c r="C246" s="33"/>
      <c r="D246" s="20"/>
      <c r="E246" s="20">
        <v>1</v>
      </c>
      <c r="F246" s="21" t="s">
        <v>586</v>
      </c>
      <c r="G246" s="26" t="s">
        <v>587</v>
      </c>
      <c r="H246" s="23"/>
      <c r="I246" s="32"/>
      <c r="J246" s="26" t="s">
        <v>588</v>
      </c>
      <c r="K246" s="22" t="s">
        <v>589</v>
      </c>
      <c r="L246" s="34"/>
      <c r="M246" s="33"/>
      <c r="N246" s="24" t="str">
        <f>CONCATENATE('Activos fijos'!$F246," ",'Activos fijos'!$G246," ","USUARIO:"," ",'Activos fijos'!$J246, " ", K246)</f>
        <v>TOP001 EQUIPO TOPOGRAFICO ESTACIÓN TOTAL SOKKIA iM 50 Serial: 1Z018297 USUARIO: DANIEL TORRES EN CAMPO</v>
      </c>
    </row>
    <row r="247" spans="1:14" ht="19.5" customHeight="1" x14ac:dyDescent="0.3">
      <c r="A247" s="114"/>
      <c r="B247" s="15"/>
      <c r="C247" s="15"/>
      <c r="D247" s="15"/>
      <c r="E247" s="13">
        <v>1</v>
      </c>
      <c r="F247" s="91" t="s">
        <v>590</v>
      </c>
      <c r="G247" s="25" t="s">
        <v>591</v>
      </c>
      <c r="H247" s="16"/>
      <c r="I247" s="15"/>
      <c r="J247" s="58" t="s">
        <v>592</v>
      </c>
      <c r="K247" s="15" t="s">
        <v>589</v>
      </c>
      <c r="L247" s="15"/>
      <c r="M247" s="15"/>
      <c r="N247" s="17" t="str">
        <f>CONCATENATE('Activos fijos'!$F247," ",'Activos fijos'!$G247," ","USUARIO:"," ",'Activos fijos'!$J247, " ", K247)</f>
        <v>TOP002 EQUIPO TOPOGRAFICO ESTACIÓN TOTAL KOLIDA CTS 632R10 USUARIO: JAIME MENDOZA EN CAMPO</v>
      </c>
    </row>
    <row r="248" spans="1:14" ht="19.5" customHeight="1" x14ac:dyDescent="0.3">
      <c r="A248" s="18"/>
      <c r="B248" s="31"/>
      <c r="C248" s="22"/>
      <c r="D248" s="20"/>
      <c r="E248" s="20">
        <v>1</v>
      </c>
      <c r="F248" s="21" t="s">
        <v>593</v>
      </c>
      <c r="G248" s="26" t="s">
        <v>594</v>
      </c>
      <c r="H248" s="23"/>
      <c r="I248" s="87"/>
      <c r="J248" s="26" t="s">
        <v>62</v>
      </c>
      <c r="K248" s="22" t="s">
        <v>589</v>
      </c>
      <c r="L248" s="34"/>
      <c r="M248" s="22"/>
      <c r="N248" s="24" t="str">
        <f>CONCATENATE('Activos fijos'!$F248," ",'Activos fijos'!$G248," ","USUARIO:"," ",'Activos fijos'!$J248, " ", K248)</f>
        <v>TOP003 EQUIPO TOPOGRAFICO ESTACIÓN TOTAL TOPCON  TOPBASIC MODELO GM50 1Y 017925 USUARIO: JUAN JOSE VILA JHONY EN CAMPO</v>
      </c>
    </row>
    <row r="249" spans="1:14" ht="19.5" customHeight="1" x14ac:dyDescent="0.3">
      <c r="A249" s="11"/>
      <c r="B249" s="27"/>
      <c r="C249" s="15"/>
      <c r="D249" s="13"/>
      <c r="E249" s="13">
        <v>1</v>
      </c>
      <c r="F249" s="14" t="s">
        <v>595</v>
      </c>
      <c r="G249" s="25" t="s">
        <v>596</v>
      </c>
      <c r="H249" s="115"/>
      <c r="I249" s="84"/>
      <c r="J249" s="15" t="s">
        <v>597</v>
      </c>
      <c r="K249" s="15" t="s">
        <v>589</v>
      </c>
      <c r="L249" s="30"/>
      <c r="M249" s="15"/>
      <c r="N249" s="17" t="str">
        <f>CONCATENATE('Activos fijos'!$F249," ",'Activos fijos'!$G249," ","USUARIO:"," ",'Activos fijos'!$J249, " ", K249)</f>
        <v>TOP004 EQUIPO TOPOGRAFICO ESTACIÓN TOTAL BOSH USUARIO: EN CALIBRACION CON ECO TOPOGRAFICA EN CAMPO</v>
      </c>
    </row>
    <row r="250" spans="1:14" ht="19.5" customHeight="1" x14ac:dyDescent="0.3">
      <c r="A250" s="18"/>
      <c r="B250" s="31"/>
      <c r="C250" s="22"/>
      <c r="D250" s="20"/>
      <c r="E250" s="20">
        <v>1</v>
      </c>
      <c r="F250" s="21" t="s">
        <v>598</v>
      </c>
      <c r="G250" s="26" t="s">
        <v>599</v>
      </c>
      <c r="H250" s="23"/>
      <c r="I250" s="87"/>
      <c r="J250" s="26" t="s">
        <v>600</v>
      </c>
      <c r="K250" s="22" t="s">
        <v>589</v>
      </c>
      <c r="L250" s="47">
        <v>45762</v>
      </c>
      <c r="M250" s="22"/>
      <c r="N250" s="24" t="str">
        <f>CONCATENATE('Activos fijos'!$F250," ",'Activos fijos'!$G250," ","USUARIO:"," ",'Activos fijos'!$J250, " ", K250)</f>
        <v>TOP005 EQUIPO TOPOGRAFICO ESTACIÓN TOTAL SOKKIA iM 50 SERIES 1N005815 USUARIO: IVAN ROMERO EN CAMPO</v>
      </c>
    </row>
    <row r="251" spans="1:14" ht="19.5" customHeight="1" x14ac:dyDescent="0.3">
      <c r="A251" s="11"/>
      <c r="B251" s="27"/>
      <c r="C251" s="15"/>
      <c r="D251" s="13"/>
      <c r="E251" s="13">
        <v>1</v>
      </c>
      <c r="F251" s="14" t="s">
        <v>601</v>
      </c>
      <c r="G251" s="25" t="s">
        <v>602</v>
      </c>
      <c r="H251" s="16"/>
      <c r="I251" s="84"/>
      <c r="J251" s="113" t="s">
        <v>55</v>
      </c>
      <c r="K251" s="25" t="s">
        <v>111</v>
      </c>
      <c r="L251" s="116"/>
      <c r="M251" s="15"/>
      <c r="N251" s="17" t="str">
        <f>CONCATENATE('Activos fijos'!$F251," ",'Activos fijos'!$G251," ","USUARIO:"," ",'Activos fijos'!$J251, " ", K251)</f>
        <v>TOP006 EQUIPO TOPOGRAFICO ESTACIÓN TOTAL SOKKIA iM 50 SERIES 1N002206 USUARIO: SIN ASIGNAR INGENIEROS PLANTA BAJA</v>
      </c>
    </row>
    <row r="252" spans="1:14" ht="19.5" customHeight="1" x14ac:dyDescent="0.3">
      <c r="A252" s="18"/>
      <c r="B252" s="31"/>
      <c r="C252" s="22"/>
      <c r="D252" s="20"/>
      <c r="E252" s="38">
        <v>1</v>
      </c>
      <c r="F252" s="21" t="s">
        <v>603</v>
      </c>
      <c r="G252" s="26" t="s">
        <v>604</v>
      </c>
      <c r="H252" s="23"/>
      <c r="I252" s="87"/>
      <c r="J252" s="97" t="s">
        <v>605</v>
      </c>
      <c r="K252" s="22" t="s">
        <v>589</v>
      </c>
      <c r="L252" s="47"/>
      <c r="M252" s="22"/>
      <c r="N252" s="24" t="str">
        <f>CONCATENATE('Activos fijos'!$F252," ",'Activos fijos'!$G252," ","USUARIO:"," ",'Activos fijos'!$J252, " ", K252)</f>
        <v>TOP007 EQUIPO TOPOGRAFICO ESTACIÓN TOTAL SOKKIA CX-52  SERIAL TZ2185 USUARIO: MYRIAM HERNANDEZ EN CAMPO</v>
      </c>
    </row>
    <row r="253" spans="1:14" ht="19.5" customHeight="1" x14ac:dyDescent="0.3">
      <c r="A253" s="11"/>
      <c r="B253" s="27"/>
      <c r="C253" s="15"/>
      <c r="D253" s="13"/>
      <c r="E253" s="13">
        <v>8</v>
      </c>
      <c r="F253" s="14" t="s">
        <v>606</v>
      </c>
      <c r="G253" s="15" t="s">
        <v>607</v>
      </c>
      <c r="H253" s="16"/>
      <c r="I253" s="84"/>
      <c r="J253" s="15" t="s">
        <v>608</v>
      </c>
      <c r="K253" s="15" t="s">
        <v>589</v>
      </c>
      <c r="L253" s="30"/>
      <c r="M253" s="15"/>
      <c r="N253" s="17" t="str">
        <f>CONCATENATE('Activos fijos'!$F253," ",'Activos fijos'!$G253," ","USUARIO:"," ",'Activos fijos'!$J253, " ", K253)</f>
        <v>TRI000 5 TRIPIES DE ALUMINIO - 2 TRIPIES DE METAL USUARIO: TOPOGRAFOS EN CAMPO</v>
      </c>
    </row>
    <row r="254" spans="1:14" ht="18" customHeight="1" x14ac:dyDescent="0.3">
      <c r="A254" s="18"/>
      <c r="B254" s="31"/>
      <c r="C254" s="22"/>
      <c r="D254" s="20"/>
      <c r="E254" s="20">
        <v>1</v>
      </c>
      <c r="F254" s="21" t="s">
        <v>609</v>
      </c>
      <c r="G254" s="22" t="s">
        <v>610</v>
      </c>
      <c r="H254" s="23"/>
      <c r="I254" s="87"/>
      <c r="J254" s="35" t="s">
        <v>55</v>
      </c>
      <c r="K254" s="41" t="s">
        <v>56</v>
      </c>
      <c r="L254" s="52"/>
      <c r="M254" s="22"/>
      <c r="N254" s="24" t="str">
        <f>CONCATENATE('Activos fijos'!$F254," ",'Activos fijos'!$G254," ","USUARIO:"," ",'Activos fijos'!$J254, " ", K254)</f>
        <v>TRI001 1 TRIPIE DE MADERA USUARIO: SIN ASIGNAR JAIR FIRMO HOJA DE INFORMACIÓN QUE ESTAN EN TOCUMBO</v>
      </c>
    </row>
    <row r="255" spans="1:14" ht="18" customHeight="1" x14ac:dyDescent="0.3">
      <c r="A255" s="11"/>
      <c r="B255" s="27"/>
      <c r="C255" s="15"/>
      <c r="D255" s="13"/>
      <c r="E255" s="13">
        <v>1</v>
      </c>
      <c r="F255" s="14" t="s">
        <v>611</v>
      </c>
      <c r="G255" s="15" t="s">
        <v>610</v>
      </c>
      <c r="H255" s="16"/>
      <c r="I255" s="84"/>
      <c r="J255" s="15" t="s">
        <v>59</v>
      </c>
      <c r="K255" s="15"/>
      <c r="L255" s="30"/>
      <c r="M255" s="15"/>
      <c r="N255" s="17" t="str">
        <f>CONCATENATE('Activos fijos'!$F255," ",'Activos fijos'!$G255," ","USUARIO:"," ",'Activos fijos'!$J255, " ", K255)</f>
        <v xml:space="preserve">TRI002 1 TRIPIE DE MADERA USUARIO: JOSE IVAN ROMERO </v>
      </c>
    </row>
    <row r="256" spans="1:14" ht="18" customHeight="1" x14ac:dyDescent="0.3">
      <c r="A256" s="18"/>
      <c r="B256" s="31"/>
      <c r="C256" s="22"/>
      <c r="D256" s="20"/>
      <c r="E256" s="20">
        <v>1</v>
      </c>
      <c r="F256" s="21" t="s">
        <v>612</v>
      </c>
      <c r="G256" s="26" t="s">
        <v>613</v>
      </c>
      <c r="H256" s="46"/>
      <c r="I256" s="87"/>
      <c r="J256" s="26" t="s">
        <v>62</v>
      </c>
      <c r="K256" s="26" t="s">
        <v>63</v>
      </c>
      <c r="L256" s="47">
        <v>45762</v>
      </c>
      <c r="M256" s="22"/>
      <c r="N256" s="24" t="str">
        <f>CONCATENATE('Activos fijos'!$F256," ",'Activos fijos'!$G256," ","USUARIO:"," ",'Activos fijos'!$J256, " ", K256)</f>
        <v>TRI003 1 TRIPIE APEXSURVEY USUARIO: JUAN JOSE VILA JHONY CAMPO</v>
      </c>
    </row>
    <row r="257" spans="1:15" ht="18" customHeight="1" x14ac:dyDescent="0.3">
      <c r="A257" s="11">
        <v>159</v>
      </c>
      <c r="B257" s="27"/>
      <c r="C257" s="12"/>
      <c r="D257" s="13"/>
      <c r="E257" s="13">
        <v>1</v>
      </c>
      <c r="F257" s="14" t="s">
        <v>614</v>
      </c>
      <c r="G257" s="15" t="s">
        <v>615</v>
      </c>
      <c r="H257" s="16"/>
      <c r="I257" s="28"/>
      <c r="J257" s="29" t="s">
        <v>43</v>
      </c>
      <c r="K257" s="29"/>
      <c r="L257" s="30"/>
      <c r="M257" s="12"/>
      <c r="N257" s="17" t="str">
        <f>CONCATENATE('Activos fijos'!$F257," ",'Activos fijos'!$G257," ","USUARIO:"," ",'Activos fijos'!$J257, " ", K257)</f>
        <v xml:space="preserve">VEN001 VENTILADOR DE PEDESTAL 1 USUARIO: PLANTA BAJA </v>
      </c>
      <c r="O257" s="117"/>
    </row>
    <row r="258" spans="1:15" ht="18" customHeight="1" x14ac:dyDescent="0.3">
      <c r="A258" s="18">
        <v>160</v>
      </c>
      <c r="B258" s="31"/>
      <c r="C258" s="19"/>
      <c r="D258" s="20"/>
      <c r="E258" s="20">
        <v>1</v>
      </c>
      <c r="F258" s="21" t="s">
        <v>616</v>
      </c>
      <c r="G258" s="22" t="s">
        <v>617</v>
      </c>
      <c r="H258" s="23"/>
      <c r="I258" s="32"/>
      <c r="J258" s="33" t="s">
        <v>43</v>
      </c>
      <c r="K258" s="33"/>
      <c r="L258" s="34"/>
      <c r="M258" s="19"/>
      <c r="N258" s="24" t="str">
        <f>CONCATENATE('Activos fijos'!$F258," ",'Activos fijos'!$G258," ","USUARIO:"," ",'Activos fijos'!$J258, " ", K258)</f>
        <v xml:space="preserve">VEN002 VENTILADOR DE PEDESTAL 2 USUARIO: PLANTA BAJA </v>
      </c>
    </row>
    <row r="259" spans="1:15" ht="18" customHeight="1" x14ac:dyDescent="0.3">
      <c r="A259" s="11"/>
      <c r="B259" s="27"/>
      <c r="C259" s="12"/>
      <c r="D259" s="13"/>
      <c r="E259" s="43">
        <v>1</v>
      </c>
      <c r="F259" s="14" t="s">
        <v>618</v>
      </c>
      <c r="G259" s="25" t="s">
        <v>619</v>
      </c>
      <c r="H259" s="80" t="s">
        <v>620</v>
      </c>
      <c r="I259" s="28"/>
      <c r="J259" s="58" t="s">
        <v>621</v>
      </c>
      <c r="K259" s="58" t="s">
        <v>278</v>
      </c>
      <c r="L259" s="30"/>
      <c r="M259" s="12"/>
      <c r="N259" s="17" t="str">
        <f>CONCATENATE('Activos fijos'!$F259," ",'Activos fijos'!$G259," ","USUARIO:"," ",'Activos fijos'!$J259, " ", K259)</f>
        <v>TEL001 TELEFONO  CELULAR OPPO CPH2385 USUARIO: ADRIANA ROCIO CONTABILIDAD</v>
      </c>
    </row>
    <row r="260" spans="1:15" ht="18" customHeight="1" x14ac:dyDescent="0.3">
      <c r="A260" s="18"/>
      <c r="B260" s="31"/>
      <c r="C260" s="19"/>
      <c r="D260" s="20"/>
      <c r="E260" s="38">
        <v>1</v>
      </c>
      <c r="F260" s="21" t="s">
        <v>622</v>
      </c>
      <c r="G260" s="26" t="s">
        <v>623</v>
      </c>
      <c r="H260" s="98" t="s">
        <v>624</v>
      </c>
      <c r="I260" s="32"/>
      <c r="J260" s="35" t="s">
        <v>625</v>
      </c>
      <c r="K260" s="35" t="s">
        <v>63</v>
      </c>
      <c r="L260" s="34"/>
      <c r="M260" s="19"/>
      <c r="N260" s="24" t="str">
        <f>CONCATENATE('Activos fijos'!$F260," ",'Activos fijos'!$G260," ","USUARIO:"," ",'Activos fijos'!$J260, " ", K260)</f>
        <v>TEL002 TELÉFONO CELULAR XIAOMI REDMI 14C USUARIO: JUAN PABLO PEREZ CAMPO</v>
      </c>
    </row>
    <row r="261" spans="1:15" ht="18" customHeight="1" x14ac:dyDescent="0.3">
      <c r="A261" s="11">
        <v>165</v>
      </c>
      <c r="B261" s="27"/>
      <c r="C261" s="12"/>
      <c r="D261" s="13"/>
      <c r="E261" s="13">
        <v>1</v>
      </c>
      <c r="F261" s="118"/>
      <c r="G261" s="15" t="s">
        <v>626</v>
      </c>
      <c r="H261" s="16"/>
      <c r="I261" s="28"/>
      <c r="J261" s="29" t="s">
        <v>627</v>
      </c>
      <c r="K261" s="29"/>
      <c r="L261" s="30"/>
      <c r="M261" s="12"/>
      <c r="N261" s="17" t="str">
        <f>CONCATENATE('Activos fijos'!$F261," ",'Activos fijos'!$G261," ","USUARIO:"," ",'Activos fijos'!$J261, " ", K261)</f>
        <v xml:space="preserve"> DELL USUARIO: SERGIO RODRIGUEZ </v>
      </c>
    </row>
    <row r="262" spans="1:15" ht="18" customHeight="1" x14ac:dyDescent="0.3">
      <c r="A262" s="119" t="s">
        <v>628</v>
      </c>
      <c r="B262" s="120">
        <v>45709</v>
      </c>
      <c r="C262" s="121" t="s">
        <v>629</v>
      </c>
      <c r="D262" s="20" t="s">
        <v>85</v>
      </c>
      <c r="E262" s="38">
        <v>1</v>
      </c>
      <c r="F262" s="122"/>
      <c r="G262" s="123" t="s">
        <v>630</v>
      </c>
      <c r="H262" s="23"/>
      <c r="I262" s="121">
        <v>9224.1</v>
      </c>
      <c r="J262" s="19"/>
      <c r="K262" s="19"/>
      <c r="L262" s="124"/>
      <c r="M262" s="19"/>
      <c r="N262" s="24" t="str">
        <f>CONCATENATE('Activos fijos'!$F262," ",'Activos fijos'!$G262," ","USUARIO:"," ",'Activos fijos'!$J262, " ", K262)</f>
        <v xml:space="preserve"> APPLE WATCH S10 GPS 46 MM ROSA * USUARIO:  </v>
      </c>
    </row>
    <row r="263" spans="1:15" ht="18" customHeight="1" x14ac:dyDescent="0.3">
      <c r="A263" s="125" t="s">
        <v>631</v>
      </c>
      <c r="B263" s="126">
        <v>45712</v>
      </c>
      <c r="C263" s="127" t="s">
        <v>632</v>
      </c>
      <c r="D263" s="128" t="s">
        <v>85</v>
      </c>
      <c r="E263" s="129">
        <v>1</v>
      </c>
      <c r="F263" s="130"/>
      <c r="G263" s="131" t="s">
        <v>633</v>
      </c>
      <c r="H263" s="132"/>
      <c r="I263" s="127">
        <v>20180</v>
      </c>
      <c r="J263" s="133"/>
      <c r="K263" s="133"/>
      <c r="L263" s="134"/>
      <c r="M263" s="133"/>
      <c r="N263" s="135" t="str">
        <f>CONCATENATE('Activos fijos'!$F263," ",'Activos fijos'!$G263," ","USUARIO:"," ",'Activos fijos'!$J263, " ", K263)</f>
        <v xml:space="preserve"> Hidrolavadora bonhoeffer 13hp * Bomba electrica bonasa 2 hp 1" alta presion * USUARIO:  </v>
      </c>
    </row>
    <row r="264" spans="1:15" ht="18" customHeight="1" x14ac:dyDescent="0.35">
      <c r="A264" s="136"/>
      <c r="B264" s="137"/>
      <c r="C264" s="138"/>
      <c r="D264" s="136"/>
      <c r="E264" s="136"/>
      <c r="F264" s="139"/>
      <c r="G264" s="140"/>
      <c r="H264" s="141"/>
      <c r="I264" s="142"/>
      <c r="J264" s="143"/>
      <c r="K264" s="143"/>
      <c r="L264" s="144"/>
      <c r="M264" s="138"/>
      <c r="N264" s="145"/>
    </row>
    <row r="265" spans="1:15" ht="18" customHeight="1" x14ac:dyDescent="0.35">
      <c r="A265" s="146"/>
      <c r="B265" s="147"/>
      <c r="C265" s="148"/>
      <c r="D265" s="146"/>
      <c r="E265" s="146"/>
      <c r="F265" s="149"/>
      <c r="G265" s="150"/>
      <c r="H265" s="151"/>
      <c r="I265" s="152"/>
      <c r="J265" s="153"/>
      <c r="K265" s="153"/>
      <c r="L265" s="154"/>
      <c r="M265" s="148"/>
      <c r="N265" s="155"/>
    </row>
    <row r="266" spans="1:15" ht="18" customHeight="1" x14ac:dyDescent="0.35">
      <c r="A266" s="146"/>
      <c r="B266" s="147"/>
      <c r="C266" s="148"/>
      <c r="D266" s="146"/>
      <c r="E266" s="146"/>
      <c r="F266" s="156"/>
      <c r="G266" s="150"/>
      <c r="H266" s="153"/>
      <c r="I266" s="152"/>
      <c r="J266" s="153"/>
      <c r="K266" s="153"/>
      <c r="L266" s="154"/>
      <c r="M266" s="148"/>
      <c r="N266" s="155"/>
    </row>
    <row r="267" spans="1:15" ht="18" customHeight="1" x14ac:dyDescent="0.35">
      <c r="A267" s="157" t="s">
        <v>634</v>
      </c>
      <c r="B267" s="158"/>
      <c r="C267" s="159"/>
      <c r="D267" s="160"/>
      <c r="E267" s="161"/>
      <c r="F267" s="162"/>
      <c r="G267" s="163"/>
      <c r="H267" s="164"/>
      <c r="I267" s="159"/>
      <c r="J267" s="164"/>
      <c r="K267" s="164"/>
      <c r="L267" s="165"/>
      <c r="M267" s="164"/>
      <c r="N267" s="166"/>
    </row>
    <row r="268" spans="1:15" ht="18" customHeight="1" x14ac:dyDescent="0.35">
      <c r="A268" s="167"/>
      <c r="B268" s="168"/>
      <c r="C268" s="169"/>
      <c r="D268" s="146"/>
      <c r="E268" s="170"/>
      <c r="F268" s="156"/>
      <c r="G268" s="171"/>
      <c r="H268" s="148"/>
      <c r="I268" s="169"/>
      <c r="J268" s="148"/>
      <c r="K268" s="148"/>
      <c r="L268" s="172"/>
      <c r="M268" s="148"/>
      <c r="N268" s="155"/>
    </row>
    <row r="269" spans="1:15" ht="18" customHeight="1" x14ac:dyDescent="0.35">
      <c r="A269" s="173"/>
      <c r="B269" s="173"/>
      <c r="C269" s="174"/>
      <c r="D269" s="173"/>
      <c r="E269" s="173"/>
      <c r="F269" s="156"/>
      <c r="G269" s="175"/>
      <c r="H269" s="176"/>
      <c r="I269" s="174"/>
      <c r="J269" s="174"/>
      <c r="N269" s="5"/>
    </row>
    <row r="270" spans="1:15" ht="18" customHeight="1" x14ac:dyDescent="0.35">
      <c r="E270" s="2"/>
      <c r="F270" s="3"/>
      <c r="G270" s="4"/>
      <c r="N270" s="5"/>
    </row>
    <row r="271" spans="1:15" ht="18" customHeight="1" x14ac:dyDescent="0.35">
      <c r="E271" s="2"/>
      <c r="F271" s="3"/>
      <c r="G271" s="4"/>
      <c r="N271" s="5"/>
    </row>
    <row r="272" spans="1:15" ht="18" customHeight="1" x14ac:dyDescent="0.35">
      <c r="E272" s="2"/>
      <c r="F272" s="3"/>
      <c r="G272" s="4"/>
      <c r="N272" s="5"/>
    </row>
    <row r="273" spans="5:14" ht="18" customHeight="1" x14ac:dyDescent="0.35">
      <c r="E273" s="2"/>
      <c r="F273" s="3"/>
      <c r="G273" s="4"/>
      <c r="N273" s="5"/>
    </row>
    <row r="274" spans="5:14" ht="18" customHeight="1" x14ac:dyDescent="0.35">
      <c r="E274" s="2"/>
      <c r="F274" s="3"/>
      <c r="G274" s="4"/>
      <c r="N274" s="5"/>
    </row>
    <row r="275" spans="5:14" ht="18" customHeight="1" x14ac:dyDescent="0.35">
      <c r="E275" s="2"/>
      <c r="F275" s="3"/>
      <c r="G275" s="4"/>
      <c r="N275" s="5"/>
    </row>
    <row r="276" spans="5:14" ht="18" customHeight="1" x14ac:dyDescent="0.35">
      <c r="E276" s="2"/>
      <c r="F276" s="3"/>
      <c r="G276" s="4"/>
      <c r="N276" s="5"/>
    </row>
    <row r="277" spans="5:14" ht="18" customHeight="1" x14ac:dyDescent="0.35">
      <c r="E277" s="2"/>
      <c r="F277" s="3"/>
      <c r="G277" s="4"/>
      <c r="N277" s="5"/>
    </row>
    <row r="278" spans="5:14" ht="18" customHeight="1" x14ac:dyDescent="0.35">
      <c r="E278" s="2"/>
      <c r="F278" s="3"/>
      <c r="G278" s="4"/>
      <c r="N278" s="5"/>
    </row>
    <row r="279" spans="5:14" ht="18" customHeight="1" x14ac:dyDescent="0.35">
      <c r="E279" s="2"/>
      <c r="F279" s="3"/>
      <c r="G279" s="4"/>
      <c r="N279" s="5"/>
    </row>
    <row r="280" spans="5:14" ht="18" customHeight="1" x14ac:dyDescent="0.35">
      <c r="E280" s="2"/>
      <c r="F280" s="3"/>
      <c r="G280" s="4"/>
      <c r="N280" s="5"/>
    </row>
    <row r="281" spans="5:14" ht="18" customHeight="1" x14ac:dyDescent="0.35">
      <c r="E281" s="2"/>
      <c r="F281" s="3"/>
      <c r="G281" s="4"/>
      <c r="N281" s="5"/>
    </row>
    <row r="282" spans="5:14" ht="18" customHeight="1" x14ac:dyDescent="0.35">
      <c r="E282" s="2"/>
      <c r="F282" s="3"/>
      <c r="G282" s="4"/>
      <c r="N282" s="5"/>
    </row>
    <row r="283" spans="5:14" ht="18" customHeight="1" x14ac:dyDescent="0.35">
      <c r="E283" s="2"/>
      <c r="F283" s="3"/>
      <c r="G283" s="4"/>
      <c r="N283" s="5"/>
    </row>
    <row r="284" spans="5:14" ht="18" customHeight="1" x14ac:dyDescent="0.35">
      <c r="E284" s="2"/>
      <c r="F284" s="3"/>
      <c r="G284" s="4"/>
      <c r="N284" s="5"/>
    </row>
    <row r="285" spans="5:14" ht="18" customHeight="1" x14ac:dyDescent="0.35">
      <c r="E285" s="2"/>
      <c r="F285" s="3"/>
      <c r="G285" s="4"/>
      <c r="N285" s="5"/>
    </row>
    <row r="286" spans="5:14" ht="18" customHeight="1" x14ac:dyDescent="0.35">
      <c r="E286" s="2"/>
      <c r="F286" s="3"/>
      <c r="G286" s="4"/>
      <c r="N286" s="5"/>
    </row>
    <row r="287" spans="5:14" ht="18" customHeight="1" x14ac:dyDescent="0.35">
      <c r="E287" s="2"/>
      <c r="F287" s="3"/>
      <c r="G287" s="4"/>
      <c r="N287" s="5"/>
    </row>
    <row r="288" spans="5:14" ht="18" customHeight="1" x14ac:dyDescent="0.35">
      <c r="E288" s="2"/>
      <c r="F288" s="3"/>
      <c r="G288" s="4"/>
      <c r="N288" s="5"/>
    </row>
    <row r="289" spans="5:14" ht="18" customHeight="1" x14ac:dyDescent="0.35">
      <c r="E289" s="2"/>
      <c r="F289" s="3"/>
      <c r="G289" s="4"/>
      <c r="N289" s="5"/>
    </row>
    <row r="290" spans="5:14" ht="18" customHeight="1" x14ac:dyDescent="0.35">
      <c r="E290" s="2"/>
      <c r="F290" s="3"/>
      <c r="G290" s="4"/>
      <c r="N290" s="5"/>
    </row>
    <row r="291" spans="5:14" ht="18" customHeight="1" x14ac:dyDescent="0.35">
      <c r="E291" s="2"/>
      <c r="F291" s="3"/>
      <c r="G291" s="4"/>
      <c r="N291" s="5"/>
    </row>
    <row r="292" spans="5:14" ht="18" customHeight="1" x14ac:dyDescent="0.35">
      <c r="E292" s="2"/>
      <c r="F292" s="3"/>
      <c r="G292" s="4"/>
      <c r="N292" s="5"/>
    </row>
    <row r="293" spans="5:14" ht="18" customHeight="1" x14ac:dyDescent="0.35">
      <c r="E293" s="2"/>
      <c r="F293" s="3"/>
      <c r="G293" s="4"/>
      <c r="N293" s="5"/>
    </row>
    <row r="294" spans="5:14" ht="18" customHeight="1" x14ac:dyDescent="0.35">
      <c r="E294" s="2"/>
      <c r="F294" s="3"/>
      <c r="G294" s="4"/>
      <c r="N294" s="5"/>
    </row>
    <row r="295" spans="5:14" ht="18" customHeight="1" x14ac:dyDescent="0.35">
      <c r="E295" s="2"/>
      <c r="F295" s="3"/>
      <c r="G295" s="4"/>
      <c r="N295" s="5"/>
    </row>
    <row r="296" spans="5:14" ht="18" customHeight="1" x14ac:dyDescent="0.35">
      <c r="E296" s="2"/>
      <c r="F296" s="3"/>
      <c r="G296" s="4"/>
      <c r="N296" s="5"/>
    </row>
    <row r="297" spans="5:14" ht="18" customHeight="1" x14ac:dyDescent="0.35">
      <c r="E297" s="2"/>
      <c r="F297" s="3"/>
      <c r="G297" s="4"/>
      <c r="N297" s="5"/>
    </row>
    <row r="298" spans="5:14" ht="18" customHeight="1" x14ac:dyDescent="0.35">
      <c r="E298" s="2"/>
      <c r="F298" s="3"/>
      <c r="G298" s="4"/>
      <c r="N298" s="5"/>
    </row>
    <row r="299" spans="5:14" ht="18" customHeight="1" x14ac:dyDescent="0.35">
      <c r="E299" s="2"/>
      <c r="F299" s="3"/>
      <c r="G299" s="4"/>
      <c r="N299" s="5"/>
    </row>
    <row r="300" spans="5:14" ht="18" customHeight="1" x14ac:dyDescent="0.35">
      <c r="E300" s="2"/>
      <c r="F300" s="3"/>
      <c r="G300" s="4"/>
      <c r="N300" s="5"/>
    </row>
    <row r="301" spans="5:14" ht="18" customHeight="1" x14ac:dyDescent="0.35">
      <c r="E301" s="2"/>
      <c r="F301" s="3"/>
      <c r="G301" s="4"/>
      <c r="N301" s="5"/>
    </row>
    <row r="302" spans="5:14" ht="18" customHeight="1" x14ac:dyDescent="0.35">
      <c r="E302" s="2"/>
      <c r="F302" s="3"/>
      <c r="G302" s="4"/>
      <c r="N302" s="5"/>
    </row>
    <row r="303" spans="5:14" ht="18" customHeight="1" x14ac:dyDescent="0.35">
      <c r="E303" s="2"/>
      <c r="F303" s="3"/>
      <c r="G303" s="4"/>
      <c r="N303" s="5"/>
    </row>
    <row r="304" spans="5:14" ht="18" customHeight="1" x14ac:dyDescent="0.35">
      <c r="E304" s="2"/>
      <c r="F304" s="3"/>
      <c r="G304" s="4"/>
      <c r="N304" s="5"/>
    </row>
    <row r="305" spans="5:14" ht="18" customHeight="1" x14ac:dyDescent="0.35">
      <c r="E305" s="2"/>
      <c r="F305" s="3"/>
      <c r="G305" s="4"/>
      <c r="N305" s="5"/>
    </row>
  </sheetData>
  <conditionalFormatting sqref="F1:F23 C18 E18:E22 G18:G22 G24 F25:F305 G155:G161">
    <cfRule type="expression" dxfId="2" priority="1">
      <formula>"CONTAR.SI(F:F,F1)&gt;1"</formula>
    </cfRule>
  </conditionalFormatting>
  <dataValidations count="1">
    <dataValidation allowBlank="1" showDropDown="1" sqref="H3:H263" xr:uid="{00000000-0002-0000-0000-000000000000}"/>
  </dataValidations>
  <pageMargins left="0.7" right="0.7" top="0.75" bottom="0.75" header="0" footer="0"/>
  <pageSetup fitToHeight="0" orientation="landscape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F3DA-A19A-46A2-9EA9-24694047B144}">
  <dimension ref="A1:H256"/>
  <sheetViews>
    <sheetView tabSelected="1" topLeftCell="A161" workbookViewId="0">
      <selection activeCell="B257" sqref="B257"/>
    </sheetView>
  </sheetViews>
  <sheetFormatPr baseColWidth="10" defaultRowHeight="18.75" x14ac:dyDescent="0.3"/>
  <cols>
    <col min="3" max="3" width="34.19921875" customWidth="1"/>
    <col min="4" max="4" width="36.09765625" customWidth="1"/>
  </cols>
  <sheetData>
    <row r="1" spans="1:7" x14ac:dyDescent="0.3">
      <c r="A1">
        <v>1</v>
      </c>
      <c r="B1" s="223" t="s">
        <v>15</v>
      </c>
      <c r="C1" s="224" t="s">
        <v>16</v>
      </c>
      <c r="D1" s="225"/>
      <c r="E1" s="224" t="s">
        <v>17</v>
      </c>
      <c r="F1" s="224" t="s">
        <v>18</v>
      </c>
      <c r="G1" s="226"/>
    </row>
    <row r="2" spans="1:7" x14ac:dyDescent="0.3">
      <c r="A2">
        <v>2</v>
      </c>
      <c r="B2" s="227" t="s">
        <v>19</v>
      </c>
      <c r="C2" s="228" t="s">
        <v>20</v>
      </c>
      <c r="D2" s="229"/>
      <c r="E2" s="228" t="s">
        <v>21</v>
      </c>
      <c r="F2" s="228" t="s">
        <v>22</v>
      </c>
      <c r="G2" s="41"/>
    </row>
    <row r="3" spans="1:7" x14ac:dyDescent="0.3">
      <c r="A3">
        <v>3</v>
      </c>
      <c r="B3" s="223" t="s">
        <v>23</v>
      </c>
      <c r="C3" s="224" t="s">
        <v>24</v>
      </c>
      <c r="D3" s="225"/>
      <c r="E3" s="224" t="s">
        <v>25</v>
      </c>
      <c r="F3" s="224" t="s">
        <v>26</v>
      </c>
      <c r="G3" s="226"/>
    </row>
    <row r="4" spans="1:7" x14ac:dyDescent="0.3">
      <c r="A4">
        <v>4</v>
      </c>
      <c r="B4" s="227" t="s">
        <v>27</v>
      </c>
      <c r="C4" s="228" t="s">
        <v>20</v>
      </c>
      <c r="D4" s="229"/>
      <c r="E4" s="228" t="s">
        <v>28</v>
      </c>
      <c r="F4" s="228" t="s">
        <v>29</v>
      </c>
      <c r="G4" s="41"/>
    </row>
    <row r="5" spans="1:7" x14ac:dyDescent="0.3">
      <c r="A5">
        <v>5</v>
      </c>
      <c r="B5" s="223" t="s">
        <v>30</v>
      </c>
      <c r="C5" s="224" t="s">
        <v>31</v>
      </c>
      <c r="D5" s="225"/>
      <c r="E5" s="224" t="s">
        <v>32</v>
      </c>
      <c r="F5" s="224"/>
      <c r="G5" s="226"/>
    </row>
    <row r="6" spans="1:7" x14ac:dyDescent="0.3">
      <c r="A6">
        <v>6</v>
      </c>
      <c r="B6" s="227" t="s">
        <v>33</v>
      </c>
      <c r="C6" s="228" t="s">
        <v>16</v>
      </c>
      <c r="D6" s="229"/>
      <c r="E6" s="228" t="s">
        <v>34</v>
      </c>
      <c r="F6" s="228"/>
      <c r="G6" s="41"/>
    </row>
    <row r="7" spans="1:7" x14ac:dyDescent="0.3">
      <c r="A7">
        <v>7</v>
      </c>
      <c r="B7" s="223" t="s">
        <v>35</v>
      </c>
      <c r="C7" s="224" t="s">
        <v>36</v>
      </c>
      <c r="D7" s="225"/>
      <c r="E7" s="224" t="s">
        <v>37</v>
      </c>
      <c r="F7" s="224"/>
      <c r="G7" s="226"/>
    </row>
    <row r="8" spans="1:7" x14ac:dyDescent="0.3">
      <c r="A8">
        <v>8</v>
      </c>
      <c r="B8" s="227" t="s">
        <v>38</v>
      </c>
      <c r="C8" s="228" t="s">
        <v>39</v>
      </c>
      <c r="D8" s="229"/>
      <c r="E8" s="228" t="s">
        <v>40</v>
      </c>
      <c r="F8" s="228"/>
      <c r="G8" s="41"/>
    </row>
    <row r="9" spans="1:7" x14ac:dyDescent="0.3">
      <c r="A9">
        <v>9</v>
      </c>
      <c r="B9" s="223" t="s">
        <v>41</v>
      </c>
      <c r="C9" s="224" t="s">
        <v>42</v>
      </c>
      <c r="D9" s="225"/>
      <c r="E9" s="226" t="s">
        <v>43</v>
      </c>
      <c r="F9" s="226"/>
      <c r="G9" s="230"/>
    </row>
    <row r="10" spans="1:7" x14ac:dyDescent="0.3">
      <c r="A10">
        <v>10</v>
      </c>
      <c r="B10" s="227" t="s">
        <v>44</v>
      </c>
      <c r="C10" s="228" t="s">
        <v>45</v>
      </c>
      <c r="D10" s="229"/>
      <c r="E10" s="41" t="s">
        <v>43</v>
      </c>
      <c r="F10" s="41"/>
      <c r="G10" s="231"/>
    </row>
    <row r="11" spans="1:7" x14ac:dyDescent="0.3">
      <c r="A11">
        <v>11</v>
      </c>
      <c r="B11" s="223" t="s">
        <v>46</v>
      </c>
      <c r="C11" s="224" t="s">
        <v>47</v>
      </c>
      <c r="D11" s="225"/>
      <c r="E11" s="226" t="s">
        <v>43</v>
      </c>
      <c r="F11" s="226"/>
      <c r="G11" s="230"/>
    </row>
    <row r="12" spans="1:7" x14ac:dyDescent="0.3">
      <c r="A12">
        <v>12</v>
      </c>
      <c r="B12" s="227" t="s">
        <v>48</v>
      </c>
      <c r="C12" s="228" t="s">
        <v>49</v>
      </c>
      <c r="D12" s="229"/>
      <c r="E12" s="41" t="s">
        <v>34</v>
      </c>
      <c r="F12" s="41"/>
      <c r="G12" s="231"/>
    </row>
    <row r="13" spans="1:7" x14ac:dyDescent="0.3">
      <c r="A13">
        <v>13</v>
      </c>
      <c r="B13" s="232" t="s">
        <v>50</v>
      </c>
      <c r="C13" s="233" t="s">
        <v>51</v>
      </c>
      <c r="D13" s="225"/>
      <c r="E13" s="224" t="s">
        <v>52</v>
      </c>
      <c r="F13" s="224"/>
      <c r="G13" s="230"/>
    </row>
    <row r="14" spans="1:7" x14ac:dyDescent="0.3">
      <c r="A14">
        <v>14</v>
      </c>
      <c r="B14" s="234" t="s">
        <v>53</v>
      </c>
      <c r="C14" s="235" t="s">
        <v>54</v>
      </c>
      <c r="D14" s="229"/>
      <c r="E14" s="41" t="s">
        <v>55</v>
      </c>
      <c r="F14" s="41" t="s">
        <v>56</v>
      </c>
      <c r="G14" s="236">
        <v>45736</v>
      </c>
    </row>
    <row r="15" spans="1:7" x14ac:dyDescent="0.3">
      <c r="A15">
        <v>15</v>
      </c>
      <c r="B15" s="232" t="s">
        <v>57</v>
      </c>
      <c r="C15" s="233" t="s">
        <v>58</v>
      </c>
      <c r="D15" s="225"/>
      <c r="E15" s="224" t="s">
        <v>59</v>
      </c>
      <c r="F15" s="226"/>
      <c r="G15" s="237">
        <v>45736</v>
      </c>
    </row>
    <row r="16" spans="1:7" x14ac:dyDescent="0.3">
      <c r="A16">
        <v>16</v>
      </c>
      <c r="B16" s="234" t="s">
        <v>60</v>
      </c>
      <c r="C16" s="235" t="s">
        <v>61</v>
      </c>
      <c r="D16" s="229"/>
      <c r="E16" s="228" t="s">
        <v>62</v>
      </c>
      <c r="F16" s="228" t="s">
        <v>63</v>
      </c>
      <c r="G16" s="236"/>
    </row>
    <row r="17" spans="1:7" x14ac:dyDescent="0.3">
      <c r="A17">
        <v>17</v>
      </c>
      <c r="B17" s="232" t="s">
        <v>64</v>
      </c>
      <c r="C17" s="233" t="s">
        <v>65</v>
      </c>
      <c r="D17" s="225"/>
      <c r="E17" s="224" t="s">
        <v>66</v>
      </c>
      <c r="F17" s="224"/>
      <c r="G17" s="230"/>
    </row>
    <row r="18" spans="1:7" x14ac:dyDescent="0.3">
      <c r="A18">
        <v>18</v>
      </c>
      <c r="B18" s="234" t="s">
        <v>67</v>
      </c>
      <c r="C18" s="235" t="s">
        <v>68</v>
      </c>
      <c r="D18" s="229"/>
      <c r="E18" s="228" t="s">
        <v>62</v>
      </c>
      <c r="F18" s="228" t="s">
        <v>63</v>
      </c>
      <c r="G18" s="238">
        <v>45762</v>
      </c>
    </row>
    <row r="19" spans="1:7" x14ac:dyDescent="0.3">
      <c r="A19">
        <v>19</v>
      </c>
      <c r="B19" s="232" t="s">
        <v>71</v>
      </c>
      <c r="C19" s="233" t="s">
        <v>72</v>
      </c>
      <c r="D19" s="225" t="s">
        <v>73</v>
      </c>
      <c r="E19" s="226"/>
      <c r="F19" s="226"/>
      <c r="G19" s="226"/>
    </row>
    <row r="20" spans="1:7" x14ac:dyDescent="0.3">
      <c r="A20">
        <v>20</v>
      </c>
      <c r="B20" s="234" t="s">
        <v>74</v>
      </c>
      <c r="C20" s="235" t="s">
        <v>75</v>
      </c>
      <c r="D20" s="229"/>
      <c r="E20" s="228" t="s">
        <v>76</v>
      </c>
      <c r="F20" s="228"/>
      <c r="G20" s="41"/>
    </row>
    <row r="21" spans="1:7" x14ac:dyDescent="0.3">
      <c r="A21">
        <v>21</v>
      </c>
      <c r="B21" s="232" t="s">
        <v>77</v>
      </c>
      <c r="C21" s="233" t="s">
        <v>78</v>
      </c>
      <c r="D21" s="225"/>
      <c r="E21" s="224" t="s">
        <v>66</v>
      </c>
      <c r="F21" s="224"/>
      <c r="G21" s="230"/>
    </row>
    <row r="22" spans="1:7" x14ac:dyDescent="0.3">
      <c r="A22">
        <v>22</v>
      </c>
      <c r="B22" s="234" t="s">
        <v>80</v>
      </c>
      <c r="C22" s="235" t="s">
        <v>81</v>
      </c>
      <c r="D22" s="229" t="s">
        <v>82</v>
      </c>
      <c r="E22" s="41"/>
      <c r="F22" s="41"/>
      <c r="G22" s="41"/>
    </row>
    <row r="23" spans="1:7" ht="19.5" x14ac:dyDescent="0.35">
      <c r="A23">
        <v>23</v>
      </c>
      <c r="B23" s="232" t="s">
        <v>86</v>
      </c>
      <c r="C23" s="239" t="s">
        <v>87</v>
      </c>
      <c r="D23" s="225"/>
      <c r="E23" s="226" t="s">
        <v>88</v>
      </c>
      <c r="F23" s="226"/>
      <c r="G23" s="226"/>
    </row>
    <row r="24" spans="1:7" x14ac:dyDescent="0.3">
      <c r="A24">
        <v>24</v>
      </c>
      <c r="B24" s="234" t="s">
        <v>90</v>
      </c>
      <c r="C24" s="235" t="s">
        <v>91</v>
      </c>
      <c r="D24" s="229"/>
      <c r="E24" s="240" t="s">
        <v>92</v>
      </c>
      <c r="F24" s="41"/>
      <c r="G24" s="236"/>
    </row>
    <row r="25" spans="1:7" x14ac:dyDescent="0.3">
      <c r="A25">
        <v>25</v>
      </c>
      <c r="B25" s="232" t="s">
        <v>93</v>
      </c>
      <c r="C25" s="233" t="s">
        <v>94</v>
      </c>
      <c r="D25" s="225"/>
      <c r="E25" s="226"/>
      <c r="F25" s="226"/>
      <c r="G25" s="237"/>
    </row>
    <row r="26" spans="1:7" ht="112.5" x14ac:dyDescent="0.3">
      <c r="A26">
        <v>26</v>
      </c>
      <c r="B26" s="234" t="s">
        <v>95</v>
      </c>
      <c r="C26" s="235" t="s">
        <v>96</v>
      </c>
      <c r="D26" s="231" t="s">
        <v>97</v>
      </c>
      <c r="E26" s="41" t="s">
        <v>55</v>
      </c>
      <c r="F26" s="228"/>
      <c r="G26" s="231" t="s">
        <v>98</v>
      </c>
    </row>
    <row r="27" spans="1:7" ht="75" x14ac:dyDescent="0.3">
      <c r="A27">
        <v>27</v>
      </c>
      <c r="B27" s="232" t="s">
        <v>99</v>
      </c>
      <c r="C27" s="233" t="s">
        <v>100</v>
      </c>
      <c r="D27" s="226" t="s">
        <v>101</v>
      </c>
      <c r="E27" s="224" t="s">
        <v>21</v>
      </c>
      <c r="F27" s="224" t="s">
        <v>22</v>
      </c>
      <c r="G27" s="230" t="s">
        <v>102</v>
      </c>
    </row>
    <row r="28" spans="1:7" ht="56.25" x14ac:dyDescent="0.3">
      <c r="A28">
        <v>28</v>
      </c>
      <c r="B28" s="234" t="s">
        <v>103</v>
      </c>
      <c r="C28" s="235" t="s">
        <v>104</v>
      </c>
      <c r="D28" s="241" t="s">
        <v>105</v>
      </c>
      <c r="E28" s="228" t="s">
        <v>52</v>
      </c>
      <c r="F28" s="228" t="s">
        <v>18</v>
      </c>
      <c r="G28" s="231" t="s">
        <v>106</v>
      </c>
    </row>
    <row r="29" spans="1:7" x14ac:dyDescent="0.3">
      <c r="A29">
        <v>29</v>
      </c>
      <c r="B29" s="232" t="s">
        <v>107</v>
      </c>
      <c r="C29" s="233" t="s">
        <v>108</v>
      </c>
      <c r="D29" s="226" t="s">
        <v>109</v>
      </c>
      <c r="E29" s="242" t="s">
        <v>110</v>
      </c>
      <c r="F29" s="224" t="s">
        <v>111</v>
      </c>
      <c r="G29" s="230"/>
    </row>
    <row r="30" spans="1:7" x14ac:dyDescent="0.3">
      <c r="A30">
        <v>30</v>
      </c>
      <c r="B30" s="227" t="s">
        <v>112</v>
      </c>
      <c r="C30" s="228" t="s">
        <v>113</v>
      </c>
      <c r="D30" s="41" t="s">
        <v>114</v>
      </c>
      <c r="E30" s="228" t="s">
        <v>115</v>
      </c>
      <c r="F30" s="228" t="s">
        <v>111</v>
      </c>
      <c r="G30" s="231"/>
    </row>
    <row r="31" spans="1:7" ht="93.75" x14ac:dyDescent="0.3">
      <c r="A31">
        <v>31</v>
      </c>
      <c r="B31" s="223" t="s">
        <v>116</v>
      </c>
      <c r="C31" s="224" t="s">
        <v>117</v>
      </c>
      <c r="D31" s="226" t="s">
        <v>118</v>
      </c>
      <c r="E31" s="224" t="s">
        <v>28</v>
      </c>
      <c r="F31" s="224" t="s">
        <v>29</v>
      </c>
      <c r="G31" s="230" t="s">
        <v>119</v>
      </c>
    </row>
    <row r="32" spans="1:7" ht="37.5" x14ac:dyDescent="0.3">
      <c r="A32">
        <v>32</v>
      </c>
      <c r="B32" s="227" t="s">
        <v>120</v>
      </c>
      <c r="C32" s="228" t="s">
        <v>121</v>
      </c>
      <c r="D32" s="41" t="s">
        <v>122</v>
      </c>
      <c r="E32" s="228" t="s">
        <v>123</v>
      </c>
      <c r="F32" s="228" t="s">
        <v>111</v>
      </c>
      <c r="G32" s="231" t="s">
        <v>124</v>
      </c>
    </row>
    <row r="33" spans="1:7" x14ac:dyDescent="0.3">
      <c r="A33">
        <v>33</v>
      </c>
      <c r="B33" s="223" t="s">
        <v>125</v>
      </c>
      <c r="C33" s="224" t="s">
        <v>126</v>
      </c>
      <c r="D33" s="226" t="s">
        <v>127</v>
      </c>
      <c r="E33" s="226" t="s">
        <v>128</v>
      </c>
      <c r="F33" s="224" t="s">
        <v>129</v>
      </c>
      <c r="G33" s="230"/>
    </row>
    <row r="34" spans="1:7" ht="75" x14ac:dyDescent="0.3">
      <c r="A34">
        <v>34</v>
      </c>
      <c r="B34" s="227" t="s">
        <v>130</v>
      </c>
      <c r="C34" s="228" t="s">
        <v>131</v>
      </c>
      <c r="D34" s="41" t="s">
        <v>132</v>
      </c>
      <c r="E34" s="66" t="s">
        <v>133</v>
      </c>
      <c r="F34" s="228" t="s">
        <v>18</v>
      </c>
      <c r="G34" s="231" t="s">
        <v>134</v>
      </c>
    </row>
    <row r="35" spans="1:7" ht="75" x14ac:dyDescent="0.3">
      <c r="A35">
        <v>35</v>
      </c>
      <c r="B35" s="223" t="s">
        <v>135</v>
      </c>
      <c r="C35" s="224" t="s">
        <v>136</v>
      </c>
      <c r="D35" s="226" t="s">
        <v>137</v>
      </c>
      <c r="E35" s="224" t="s">
        <v>138</v>
      </c>
      <c r="F35" s="224" t="s">
        <v>111</v>
      </c>
      <c r="G35" s="230" t="s">
        <v>139</v>
      </c>
    </row>
    <row r="36" spans="1:7" ht="37.5" x14ac:dyDescent="0.3">
      <c r="A36">
        <v>36</v>
      </c>
      <c r="B36" s="227" t="s">
        <v>140</v>
      </c>
      <c r="C36" s="228" t="s">
        <v>141</v>
      </c>
      <c r="D36" s="241" t="s">
        <v>142</v>
      </c>
      <c r="E36" s="41" t="s">
        <v>143</v>
      </c>
      <c r="F36" s="228" t="s">
        <v>111</v>
      </c>
      <c r="G36" s="231" t="s">
        <v>144</v>
      </c>
    </row>
    <row r="37" spans="1:7" x14ac:dyDescent="0.3">
      <c r="A37">
        <v>37</v>
      </c>
      <c r="B37" s="223" t="s">
        <v>145</v>
      </c>
      <c r="C37" s="224" t="s">
        <v>146</v>
      </c>
      <c r="D37" s="225"/>
      <c r="E37" s="226" t="s">
        <v>55</v>
      </c>
      <c r="F37" s="224" t="s">
        <v>111</v>
      </c>
      <c r="G37" s="230"/>
    </row>
    <row r="38" spans="1:7" x14ac:dyDescent="0.3">
      <c r="A38">
        <v>38</v>
      </c>
      <c r="B38" s="227" t="s">
        <v>147</v>
      </c>
      <c r="C38" s="228" t="s">
        <v>148</v>
      </c>
      <c r="D38" s="241" t="s">
        <v>149</v>
      </c>
      <c r="E38" s="68" t="s">
        <v>150</v>
      </c>
      <c r="F38" s="228" t="s">
        <v>151</v>
      </c>
      <c r="G38" s="231"/>
    </row>
    <row r="39" spans="1:7" x14ac:dyDescent="0.3">
      <c r="A39">
        <v>39</v>
      </c>
      <c r="B39" s="223" t="s">
        <v>152</v>
      </c>
      <c r="C39" s="224" t="s">
        <v>153</v>
      </c>
      <c r="D39" s="245" t="s">
        <v>154</v>
      </c>
      <c r="E39" s="224" t="s">
        <v>62</v>
      </c>
      <c r="F39" s="224" t="s">
        <v>111</v>
      </c>
      <c r="G39" s="243"/>
    </row>
    <row r="40" spans="1:7" x14ac:dyDescent="0.3">
      <c r="A40">
        <v>40</v>
      </c>
      <c r="B40" s="227" t="s">
        <v>155</v>
      </c>
      <c r="C40" s="228" t="s">
        <v>156</v>
      </c>
      <c r="D40" s="229"/>
      <c r="E40" s="228" t="s">
        <v>157</v>
      </c>
      <c r="F40" s="228" t="s">
        <v>111</v>
      </c>
      <c r="G40" s="244"/>
    </row>
    <row r="41" spans="1:7" ht="75" x14ac:dyDescent="0.3">
      <c r="A41">
        <v>41</v>
      </c>
      <c r="B41" s="223" t="s">
        <v>158</v>
      </c>
      <c r="C41" s="224" t="s">
        <v>159</v>
      </c>
      <c r="D41" s="226" t="s">
        <v>160</v>
      </c>
      <c r="E41" s="224" t="s">
        <v>161</v>
      </c>
      <c r="F41" s="224" t="s">
        <v>111</v>
      </c>
      <c r="G41" s="230" t="s">
        <v>162</v>
      </c>
    </row>
    <row r="42" spans="1:7" ht="37.5" x14ac:dyDescent="0.3">
      <c r="A42">
        <v>42</v>
      </c>
      <c r="B42" s="227" t="s">
        <v>163</v>
      </c>
      <c r="C42" s="228" t="s">
        <v>164</v>
      </c>
      <c r="D42" s="41" t="s">
        <v>165</v>
      </c>
      <c r="E42" s="228" t="s">
        <v>166</v>
      </c>
      <c r="F42" s="228" t="s">
        <v>18</v>
      </c>
      <c r="G42" s="231" t="s">
        <v>167</v>
      </c>
    </row>
    <row r="43" spans="1:7" ht="112.5" x14ac:dyDescent="0.3">
      <c r="A43">
        <v>43</v>
      </c>
      <c r="B43" s="223" t="s">
        <v>168</v>
      </c>
      <c r="C43" s="224" t="s">
        <v>169</v>
      </c>
      <c r="D43" s="226" t="s">
        <v>170</v>
      </c>
      <c r="E43" s="222"/>
      <c r="F43" s="222"/>
      <c r="G43" s="230" t="s">
        <v>171</v>
      </c>
    </row>
    <row r="44" spans="1:7" ht="225" x14ac:dyDescent="0.3">
      <c r="A44">
        <v>44</v>
      </c>
      <c r="B44" s="227" t="s">
        <v>173</v>
      </c>
      <c r="C44" s="228" t="s">
        <v>174</v>
      </c>
      <c r="D44" s="41" t="s">
        <v>175</v>
      </c>
      <c r="E44" s="228" t="s">
        <v>176</v>
      </c>
      <c r="F44" s="228" t="s">
        <v>18</v>
      </c>
      <c r="G44" s="231" t="s">
        <v>177</v>
      </c>
    </row>
    <row r="45" spans="1:7" ht="37.5" x14ac:dyDescent="0.3">
      <c r="A45">
        <v>45</v>
      </c>
      <c r="B45" s="223" t="s">
        <v>178</v>
      </c>
      <c r="C45" s="224" t="s">
        <v>179</v>
      </c>
      <c r="D45" s="225"/>
      <c r="E45" s="224" t="s">
        <v>25</v>
      </c>
      <c r="F45" s="224" t="s">
        <v>18</v>
      </c>
      <c r="G45" s="230" t="s">
        <v>167</v>
      </c>
    </row>
    <row r="46" spans="1:7" ht="75" x14ac:dyDescent="0.3">
      <c r="A46">
        <v>46</v>
      </c>
      <c r="B46" s="227" t="s">
        <v>180</v>
      </c>
      <c r="C46" s="228" t="s">
        <v>181</v>
      </c>
      <c r="D46" s="229"/>
      <c r="E46" s="41" t="s">
        <v>182</v>
      </c>
      <c r="F46" s="228" t="s">
        <v>111</v>
      </c>
      <c r="G46" s="231" t="s">
        <v>183</v>
      </c>
    </row>
    <row r="47" spans="1:7" ht="75" x14ac:dyDescent="0.3">
      <c r="A47">
        <v>47</v>
      </c>
      <c r="B47" s="223" t="s">
        <v>184</v>
      </c>
      <c r="C47" s="224" t="s">
        <v>181</v>
      </c>
      <c r="D47" s="225"/>
      <c r="E47" s="224" t="s">
        <v>185</v>
      </c>
      <c r="F47" s="224" t="s">
        <v>18</v>
      </c>
      <c r="G47" s="230" t="s">
        <v>183</v>
      </c>
    </row>
    <row r="48" spans="1:7" ht="37.5" x14ac:dyDescent="0.3">
      <c r="A48">
        <v>48</v>
      </c>
      <c r="B48" s="227" t="s">
        <v>186</v>
      </c>
      <c r="C48" s="228" t="s">
        <v>187</v>
      </c>
      <c r="D48" s="41" t="s">
        <v>188</v>
      </c>
      <c r="E48" s="228" t="s">
        <v>189</v>
      </c>
      <c r="F48" s="228" t="s">
        <v>111</v>
      </c>
      <c r="G48" s="231" t="s">
        <v>167</v>
      </c>
    </row>
    <row r="49" spans="1:7" ht="37.5" x14ac:dyDescent="0.3">
      <c r="A49">
        <v>49</v>
      </c>
      <c r="B49" s="223" t="s">
        <v>190</v>
      </c>
      <c r="C49" s="224" t="s">
        <v>191</v>
      </c>
      <c r="D49" s="225" t="s">
        <v>192</v>
      </c>
      <c r="E49" s="224" t="s">
        <v>193</v>
      </c>
      <c r="F49" s="224" t="s">
        <v>194</v>
      </c>
      <c r="G49" s="230" t="s">
        <v>167</v>
      </c>
    </row>
    <row r="50" spans="1:7" x14ac:dyDescent="0.3">
      <c r="A50">
        <v>50</v>
      </c>
      <c r="B50" s="227" t="s">
        <v>195</v>
      </c>
      <c r="C50" s="228" t="s">
        <v>196</v>
      </c>
      <c r="D50" s="229"/>
      <c r="E50" s="228" t="s">
        <v>43</v>
      </c>
      <c r="F50" s="228"/>
      <c r="G50" s="244"/>
    </row>
    <row r="51" spans="1:7" x14ac:dyDescent="0.3">
      <c r="A51">
        <v>51</v>
      </c>
      <c r="B51" s="83" t="s">
        <v>198</v>
      </c>
      <c r="C51" s="224" t="s">
        <v>199</v>
      </c>
      <c r="D51" s="225"/>
      <c r="E51" s="226" t="s">
        <v>200</v>
      </c>
      <c r="F51" s="226" t="s">
        <v>201</v>
      </c>
      <c r="G51" s="230"/>
    </row>
    <row r="52" spans="1:7" x14ac:dyDescent="0.3">
      <c r="A52">
        <v>52</v>
      </c>
      <c r="B52" s="227" t="s">
        <v>202</v>
      </c>
      <c r="C52" s="228" t="s">
        <v>199</v>
      </c>
      <c r="D52" s="229"/>
      <c r="E52" s="228" t="s">
        <v>62</v>
      </c>
      <c r="F52" s="228"/>
      <c r="G52" s="231"/>
    </row>
    <row r="53" spans="1:7" x14ac:dyDescent="0.3">
      <c r="A53">
        <v>53</v>
      </c>
      <c r="B53" s="223" t="s">
        <v>203</v>
      </c>
      <c r="C53" s="224" t="s">
        <v>199</v>
      </c>
      <c r="D53" s="225"/>
      <c r="E53" s="224" t="s">
        <v>193</v>
      </c>
      <c r="F53" s="224"/>
      <c r="G53" s="230"/>
    </row>
    <row r="54" spans="1:7" x14ac:dyDescent="0.3">
      <c r="A54">
        <v>54</v>
      </c>
      <c r="B54" s="227" t="s">
        <v>204</v>
      </c>
      <c r="C54" s="228" t="s">
        <v>205</v>
      </c>
      <c r="D54" s="229"/>
      <c r="E54" s="41"/>
      <c r="F54" s="41"/>
      <c r="G54" s="41"/>
    </row>
    <row r="55" spans="1:7" x14ac:dyDescent="0.3">
      <c r="A55">
        <v>55</v>
      </c>
      <c r="B55" s="223" t="s">
        <v>206</v>
      </c>
      <c r="C55" s="224" t="s">
        <v>205</v>
      </c>
      <c r="D55" s="225"/>
      <c r="E55" s="224" t="s">
        <v>62</v>
      </c>
      <c r="F55" s="226"/>
      <c r="G55" s="226"/>
    </row>
    <row r="56" spans="1:7" x14ac:dyDescent="0.3">
      <c r="A56">
        <v>56</v>
      </c>
      <c r="B56" s="227" t="s">
        <v>207</v>
      </c>
      <c r="C56" s="228" t="s">
        <v>208</v>
      </c>
      <c r="D56" s="229"/>
      <c r="E56" s="228" t="s">
        <v>28</v>
      </c>
      <c r="F56" s="41" t="s">
        <v>111</v>
      </c>
      <c r="G56" s="231"/>
    </row>
    <row r="57" spans="1:7" x14ac:dyDescent="0.3">
      <c r="A57">
        <v>57</v>
      </c>
      <c r="B57" s="223" t="s">
        <v>209</v>
      </c>
      <c r="C57" s="224" t="s">
        <v>210</v>
      </c>
      <c r="D57" s="225"/>
      <c r="E57" s="224" t="s">
        <v>211</v>
      </c>
      <c r="F57" s="226" t="s">
        <v>111</v>
      </c>
      <c r="G57" s="230"/>
    </row>
    <row r="58" spans="1:7" x14ac:dyDescent="0.3">
      <c r="A58">
        <v>58</v>
      </c>
      <c r="B58" s="227" t="s">
        <v>212</v>
      </c>
      <c r="C58" s="228" t="s">
        <v>213</v>
      </c>
      <c r="D58" s="229"/>
      <c r="E58" s="228" t="s">
        <v>143</v>
      </c>
      <c r="F58" s="41" t="s">
        <v>111</v>
      </c>
      <c r="G58" s="231"/>
    </row>
    <row r="59" spans="1:7" x14ac:dyDescent="0.3">
      <c r="A59">
        <v>59</v>
      </c>
      <c r="B59" s="223" t="s">
        <v>214</v>
      </c>
      <c r="C59" s="224" t="s">
        <v>213</v>
      </c>
      <c r="D59" s="225"/>
      <c r="E59" s="224" t="s">
        <v>215</v>
      </c>
      <c r="F59" s="224" t="s">
        <v>216</v>
      </c>
      <c r="G59" s="230"/>
    </row>
    <row r="60" spans="1:7" x14ac:dyDescent="0.3">
      <c r="A60">
        <v>60</v>
      </c>
      <c r="B60" s="227" t="s">
        <v>217</v>
      </c>
      <c r="C60" s="228" t="s">
        <v>218</v>
      </c>
      <c r="D60" s="229"/>
      <c r="E60" s="228" t="s">
        <v>55</v>
      </c>
      <c r="F60" s="228" t="s">
        <v>219</v>
      </c>
      <c r="G60" s="231"/>
    </row>
    <row r="61" spans="1:7" x14ac:dyDescent="0.3">
      <c r="A61">
        <v>61</v>
      </c>
      <c r="B61" s="223" t="s">
        <v>220</v>
      </c>
      <c r="C61" s="224" t="s">
        <v>213</v>
      </c>
      <c r="D61" s="225"/>
      <c r="E61" s="224" t="s">
        <v>21</v>
      </c>
      <c r="F61" s="224" t="s">
        <v>22</v>
      </c>
      <c r="G61" s="230"/>
    </row>
    <row r="62" spans="1:7" x14ac:dyDescent="0.3">
      <c r="A62">
        <v>62</v>
      </c>
      <c r="B62" s="227" t="s">
        <v>221</v>
      </c>
      <c r="C62" s="228" t="s">
        <v>222</v>
      </c>
      <c r="D62" s="229"/>
      <c r="E62" s="41" t="s">
        <v>193</v>
      </c>
      <c r="F62" s="41" t="s">
        <v>223</v>
      </c>
      <c r="G62" s="231"/>
    </row>
    <row r="63" spans="1:7" x14ac:dyDescent="0.3">
      <c r="A63">
        <v>63</v>
      </c>
      <c r="B63" s="223" t="s">
        <v>224</v>
      </c>
      <c r="C63" s="224" t="s">
        <v>225</v>
      </c>
      <c r="D63" s="225"/>
      <c r="E63" s="226" t="s">
        <v>111</v>
      </c>
      <c r="F63" s="226" t="s">
        <v>111</v>
      </c>
      <c r="G63" s="230"/>
    </row>
    <row r="64" spans="1:7" x14ac:dyDescent="0.3">
      <c r="A64">
        <v>64</v>
      </c>
      <c r="B64" s="227" t="s">
        <v>226</v>
      </c>
      <c r="C64" s="228" t="s">
        <v>227</v>
      </c>
      <c r="D64" s="229"/>
      <c r="E64" s="41" t="s">
        <v>111</v>
      </c>
      <c r="F64" s="41" t="s">
        <v>111</v>
      </c>
      <c r="G64" s="231"/>
    </row>
    <row r="65" spans="1:7" x14ac:dyDescent="0.3">
      <c r="A65">
        <v>65</v>
      </c>
      <c r="B65" s="223" t="s">
        <v>937</v>
      </c>
      <c r="C65" s="224" t="s">
        <v>229</v>
      </c>
      <c r="D65" s="225"/>
      <c r="E65" s="226" t="s">
        <v>111</v>
      </c>
      <c r="F65" s="226" t="s">
        <v>111</v>
      </c>
      <c r="G65" s="230"/>
    </row>
    <row r="66" spans="1:7" x14ac:dyDescent="0.3">
      <c r="A66">
        <v>66</v>
      </c>
      <c r="B66" s="227" t="s">
        <v>230</v>
      </c>
      <c r="C66" s="228" t="s">
        <v>231</v>
      </c>
      <c r="D66" s="229"/>
      <c r="E66" s="41" t="s">
        <v>111</v>
      </c>
      <c r="F66" s="41" t="s">
        <v>111</v>
      </c>
      <c r="G66" s="231"/>
    </row>
    <row r="67" spans="1:7" x14ac:dyDescent="0.3">
      <c r="A67">
        <v>67</v>
      </c>
      <c r="B67" s="223" t="s">
        <v>232</v>
      </c>
      <c r="C67" s="224" t="s">
        <v>233</v>
      </c>
      <c r="D67" s="225"/>
      <c r="E67" s="224" t="s">
        <v>55</v>
      </c>
      <c r="F67" s="224" t="s">
        <v>219</v>
      </c>
      <c r="G67" s="230"/>
    </row>
    <row r="68" spans="1:7" x14ac:dyDescent="0.3">
      <c r="A68">
        <v>68</v>
      </c>
      <c r="B68" s="227" t="s">
        <v>234</v>
      </c>
      <c r="C68" s="228" t="s">
        <v>235</v>
      </c>
      <c r="D68" s="229"/>
      <c r="E68" s="228" t="s">
        <v>176</v>
      </c>
      <c r="F68" s="228" t="s">
        <v>18</v>
      </c>
      <c r="G68" s="231"/>
    </row>
    <row r="69" spans="1:7" x14ac:dyDescent="0.3">
      <c r="A69">
        <v>69</v>
      </c>
      <c r="B69" s="223" t="s">
        <v>238</v>
      </c>
      <c r="C69" s="224" t="s">
        <v>239</v>
      </c>
      <c r="D69" s="225"/>
      <c r="E69" s="224" t="s">
        <v>240</v>
      </c>
      <c r="F69" s="224" t="s">
        <v>18</v>
      </c>
      <c r="G69" s="230"/>
    </row>
    <row r="70" spans="1:7" x14ac:dyDescent="0.3">
      <c r="A70">
        <v>70</v>
      </c>
      <c r="B70" s="227" t="s">
        <v>241</v>
      </c>
      <c r="C70" s="228" t="s">
        <v>242</v>
      </c>
      <c r="D70" s="229"/>
      <c r="E70" s="228" t="s">
        <v>25</v>
      </c>
      <c r="F70" s="228" t="s">
        <v>26</v>
      </c>
      <c r="G70" s="231"/>
    </row>
    <row r="71" spans="1:7" x14ac:dyDescent="0.3">
      <c r="A71">
        <v>71</v>
      </c>
      <c r="B71" s="223" t="s">
        <v>243</v>
      </c>
      <c r="C71" s="224" t="s">
        <v>244</v>
      </c>
      <c r="D71" s="225"/>
      <c r="E71" s="224" t="s">
        <v>55</v>
      </c>
      <c r="F71" s="224" t="s">
        <v>18</v>
      </c>
      <c r="G71" s="230"/>
    </row>
    <row r="72" spans="1:7" ht="37.5" x14ac:dyDescent="0.3">
      <c r="A72">
        <v>72</v>
      </c>
      <c r="B72" s="227" t="s">
        <v>245</v>
      </c>
      <c r="C72" s="228" t="s">
        <v>246</v>
      </c>
      <c r="D72" s="41" t="s">
        <v>247</v>
      </c>
      <c r="E72" s="228" t="s">
        <v>248</v>
      </c>
      <c r="F72" s="228" t="s">
        <v>18</v>
      </c>
      <c r="G72" s="231" t="s">
        <v>249</v>
      </c>
    </row>
    <row r="73" spans="1:7" x14ac:dyDescent="0.3">
      <c r="A73">
        <v>73</v>
      </c>
      <c r="B73" s="223" t="s">
        <v>250</v>
      </c>
      <c r="C73" s="224" t="s">
        <v>251</v>
      </c>
      <c r="D73" s="226" t="s">
        <v>252</v>
      </c>
      <c r="E73" s="224" t="s">
        <v>253</v>
      </c>
      <c r="F73" s="224" t="s">
        <v>254</v>
      </c>
      <c r="G73" s="230"/>
    </row>
    <row r="74" spans="1:7" x14ac:dyDescent="0.3">
      <c r="A74">
        <v>74</v>
      </c>
      <c r="B74" s="227" t="s">
        <v>255</v>
      </c>
      <c r="C74" s="228" t="s">
        <v>256</v>
      </c>
      <c r="D74" s="41" t="s">
        <v>257</v>
      </c>
      <c r="E74" s="228" t="s">
        <v>62</v>
      </c>
      <c r="F74" s="228" t="s">
        <v>111</v>
      </c>
      <c r="G74" s="231"/>
    </row>
    <row r="75" spans="1:7" ht="56.25" x14ac:dyDescent="0.3">
      <c r="A75">
        <v>75</v>
      </c>
      <c r="B75" s="223" t="s">
        <v>258</v>
      </c>
      <c r="C75" s="224" t="s">
        <v>259</v>
      </c>
      <c r="D75" s="226" t="s">
        <v>260</v>
      </c>
      <c r="E75" s="224" t="s">
        <v>25</v>
      </c>
      <c r="F75" s="224" t="s">
        <v>26</v>
      </c>
      <c r="G75" s="230" t="s">
        <v>261</v>
      </c>
    </row>
    <row r="76" spans="1:7" ht="93.75" x14ac:dyDescent="0.3">
      <c r="A76">
        <v>76</v>
      </c>
      <c r="B76" s="227" t="s">
        <v>262</v>
      </c>
      <c r="C76" s="228" t="s">
        <v>263</v>
      </c>
      <c r="D76" s="41" t="s">
        <v>264</v>
      </c>
      <c r="E76" s="228" t="s">
        <v>265</v>
      </c>
      <c r="F76" s="228" t="s">
        <v>111</v>
      </c>
      <c r="G76" s="231" t="s">
        <v>266</v>
      </c>
    </row>
    <row r="77" spans="1:7" ht="75" x14ac:dyDescent="0.3">
      <c r="A77">
        <v>77</v>
      </c>
      <c r="B77" s="223" t="s">
        <v>267</v>
      </c>
      <c r="C77" s="224" t="s">
        <v>268</v>
      </c>
      <c r="D77" s="226" t="s">
        <v>269</v>
      </c>
      <c r="E77" s="224" t="s">
        <v>55</v>
      </c>
      <c r="F77" s="224" t="s">
        <v>18</v>
      </c>
      <c r="G77" s="230" t="s">
        <v>270</v>
      </c>
    </row>
    <row r="78" spans="1:7" x14ac:dyDescent="0.3">
      <c r="A78">
        <v>78</v>
      </c>
      <c r="B78" s="227" t="s">
        <v>271</v>
      </c>
      <c r="C78" s="228" t="s">
        <v>272</v>
      </c>
      <c r="D78" s="229"/>
      <c r="E78" s="228" t="s">
        <v>215</v>
      </c>
      <c r="F78" s="228" t="s">
        <v>111</v>
      </c>
      <c r="G78" s="231"/>
    </row>
    <row r="79" spans="1:7" x14ac:dyDescent="0.3">
      <c r="A79">
        <v>79</v>
      </c>
      <c r="B79" s="223" t="s">
        <v>273</v>
      </c>
      <c r="C79" s="224" t="s">
        <v>274</v>
      </c>
      <c r="D79" s="225"/>
      <c r="E79" s="224" t="s">
        <v>275</v>
      </c>
      <c r="F79" s="224"/>
      <c r="G79" s="230"/>
    </row>
    <row r="80" spans="1:7" x14ac:dyDescent="0.3">
      <c r="A80">
        <v>80</v>
      </c>
      <c r="B80" s="227" t="s">
        <v>276</v>
      </c>
      <c r="C80" s="228" t="s">
        <v>277</v>
      </c>
      <c r="D80" s="229"/>
      <c r="E80" s="228" t="s">
        <v>55</v>
      </c>
      <c r="F80" s="228" t="s">
        <v>278</v>
      </c>
      <c r="G80" s="231"/>
    </row>
    <row r="81" spans="1:7" x14ac:dyDescent="0.3">
      <c r="A81">
        <v>81</v>
      </c>
      <c r="B81" s="223" t="s">
        <v>279</v>
      </c>
      <c r="C81" s="224" t="s">
        <v>280</v>
      </c>
      <c r="D81" s="225"/>
      <c r="E81" s="92" t="s">
        <v>281</v>
      </c>
      <c r="F81" s="92"/>
      <c r="G81" s="230"/>
    </row>
    <row r="82" spans="1:7" x14ac:dyDescent="0.3">
      <c r="A82">
        <v>82</v>
      </c>
      <c r="B82" s="227" t="s">
        <v>282</v>
      </c>
      <c r="C82" s="228" t="s">
        <v>283</v>
      </c>
      <c r="D82" s="241" t="s">
        <v>284</v>
      </c>
      <c r="E82" s="228" t="s">
        <v>55</v>
      </c>
      <c r="F82" s="228" t="s">
        <v>278</v>
      </c>
      <c r="G82" s="231"/>
    </row>
    <row r="83" spans="1:7" ht="93.75" x14ac:dyDescent="0.3">
      <c r="A83">
        <v>83</v>
      </c>
      <c r="B83" s="223" t="s">
        <v>285</v>
      </c>
      <c r="C83" s="224" t="s">
        <v>286</v>
      </c>
      <c r="D83" s="245" t="s">
        <v>287</v>
      </c>
      <c r="E83" s="226" t="s">
        <v>288</v>
      </c>
      <c r="F83" s="226" t="s">
        <v>201</v>
      </c>
      <c r="G83" s="230" t="s">
        <v>289</v>
      </c>
    </row>
    <row r="84" spans="1:7" x14ac:dyDescent="0.3">
      <c r="A84">
        <v>84</v>
      </c>
      <c r="B84" s="227" t="s">
        <v>290</v>
      </c>
      <c r="C84" s="228" t="s">
        <v>291</v>
      </c>
      <c r="D84" s="229"/>
      <c r="E84" s="228" t="s">
        <v>37</v>
      </c>
      <c r="F84" s="228"/>
      <c r="G84" s="231"/>
    </row>
    <row r="85" spans="1:7" x14ac:dyDescent="0.3">
      <c r="A85">
        <v>85</v>
      </c>
      <c r="B85" s="223" t="s">
        <v>292</v>
      </c>
      <c r="C85" s="224" t="s">
        <v>293</v>
      </c>
      <c r="D85" s="225"/>
      <c r="E85" s="224" t="s">
        <v>55</v>
      </c>
      <c r="F85" s="224" t="s">
        <v>294</v>
      </c>
      <c r="G85" s="230"/>
    </row>
    <row r="86" spans="1:7" x14ac:dyDescent="0.3">
      <c r="A86">
        <v>86</v>
      </c>
      <c r="B86" s="227" t="s">
        <v>295</v>
      </c>
      <c r="C86" s="66" t="s">
        <v>296</v>
      </c>
      <c r="D86" s="229"/>
      <c r="E86" s="41" t="s">
        <v>297</v>
      </c>
      <c r="F86" s="228"/>
      <c r="G86" s="231"/>
    </row>
    <row r="87" spans="1:7" ht="19.5" x14ac:dyDescent="0.35">
      <c r="A87">
        <v>87</v>
      </c>
      <c r="B87" s="223" t="s">
        <v>300</v>
      </c>
      <c r="C87" s="246" t="s">
        <v>301</v>
      </c>
      <c r="D87" s="225"/>
      <c r="E87" s="226"/>
      <c r="F87" s="226"/>
      <c r="G87" s="226"/>
    </row>
    <row r="88" spans="1:7" x14ac:dyDescent="0.3">
      <c r="A88">
        <v>88</v>
      </c>
      <c r="B88" s="227" t="s">
        <v>302</v>
      </c>
      <c r="C88" s="228" t="s">
        <v>303</v>
      </c>
      <c r="D88" s="41" t="s">
        <v>304</v>
      </c>
      <c r="E88" s="41" t="s">
        <v>305</v>
      </c>
      <c r="F88" s="41" t="s">
        <v>92</v>
      </c>
      <c r="G88" s="41" t="s">
        <v>306</v>
      </c>
    </row>
    <row r="89" spans="1:7" x14ac:dyDescent="0.3">
      <c r="A89">
        <v>89</v>
      </c>
      <c r="B89" s="223" t="s">
        <v>307</v>
      </c>
      <c r="C89" s="224" t="s">
        <v>308</v>
      </c>
      <c r="D89" s="226" t="s">
        <v>309</v>
      </c>
      <c r="E89" s="226" t="s">
        <v>310</v>
      </c>
      <c r="F89" s="226" t="s">
        <v>311</v>
      </c>
      <c r="G89" s="226" t="s">
        <v>306</v>
      </c>
    </row>
    <row r="90" spans="1:7" x14ac:dyDescent="0.3">
      <c r="A90">
        <v>90</v>
      </c>
      <c r="B90" s="227" t="s">
        <v>312</v>
      </c>
      <c r="C90" s="228" t="s">
        <v>313</v>
      </c>
      <c r="D90" s="41" t="s">
        <v>314</v>
      </c>
      <c r="E90" s="41" t="s">
        <v>315</v>
      </c>
      <c r="F90" s="41" t="s">
        <v>311</v>
      </c>
      <c r="G90" s="41" t="s">
        <v>306</v>
      </c>
    </row>
    <row r="91" spans="1:7" x14ac:dyDescent="0.3">
      <c r="A91">
        <v>91</v>
      </c>
      <c r="B91" s="223" t="s">
        <v>316</v>
      </c>
      <c r="C91" s="224" t="s">
        <v>317</v>
      </c>
      <c r="D91" s="226" t="s">
        <v>318</v>
      </c>
      <c r="E91" s="224" t="s">
        <v>55</v>
      </c>
      <c r="F91" s="226"/>
      <c r="G91" s="226" t="s">
        <v>319</v>
      </c>
    </row>
    <row r="92" spans="1:7" x14ac:dyDescent="0.3">
      <c r="A92">
        <v>92</v>
      </c>
      <c r="B92" s="227" t="s">
        <v>320</v>
      </c>
      <c r="C92" s="228" t="s">
        <v>321</v>
      </c>
      <c r="D92" s="41" t="s">
        <v>322</v>
      </c>
      <c r="E92" s="228" t="s">
        <v>55</v>
      </c>
      <c r="F92" s="41"/>
      <c r="G92" s="41" t="s">
        <v>319</v>
      </c>
    </row>
    <row r="93" spans="1:7" x14ac:dyDescent="0.3">
      <c r="A93">
        <v>93</v>
      </c>
      <c r="B93" s="223" t="s">
        <v>323</v>
      </c>
      <c r="C93" s="224" t="s">
        <v>324</v>
      </c>
      <c r="D93" s="225" t="s">
        <v>325</v>
      </c>
      <c r="E93" s="224" t="s">
        <v>193</v>
      </c>
      <c r="F93" s="226" t="s">
        <v>311</v>
      </c>
      <c r="G93" s="226"/>
    </row>
    <row r="94" spans="1:7" x14ac:dyDescent="0.3">
      <c r="A94">
        <v>94</v>
      </c>
      <c r="B94" s="227" t="s">
        <v>326</v>
      </c>
      <c r="C94" s="228" t="s">
        <v>327</v>
      </c>
      <c r="D94" s="229"/>
      <c r="E94" s="41" t="s">
        <v>328</v>
      </c>
      <c r="F94" s="41" t="s">
        <v>328</v>
      </c>
      <c r="G94" s="231"/>
    </row>
    <row r="95" spans="1:7" x14ac:dyDescent="0.3">
      <c r="A95">
        <v>95</v>
      </c>
      <c r="B95" s="223" t="s">
        <v>329</v>
      </c>
      <c r="C95" s="224" t="s">
        <v>330</v>
      </c>
      <c r="D95" s="225"/>
      <c r="E95" s="224" t="s">
        <v>331</v>
      </c>
      <c r="F95" s="224" t="s">
        <v>34</v>
      </c>
      <c r="G95" s="230"/>
    </row>
    <row r="96" spans="1:7" x14ac:dyDescent="0.3">
      <c r="A96">
        <v>96</v>
      </c>
      <c r="B96" s="227" t="s">
        <v>332</v>
      </c>
      <c r="C96" s="228" t="s">
        <v>333</v>
      </c>
      <c r="D96" s="229"/>
      <c r="E96" s="228" t="s">
        <v>43</v>
      </c>
      <c r="F96" s="228" t="s">
        <v>43</v>
      </c>
      <c r="G96" s="244"/>
    </row>
    <row r="97" spans="1:8" x14ac:dyDescent="0.3">
      <c r="A97">
        <v>97</v>
      </c>
      <c r="B97" s="223" t="s">
        <v>334</v>
      </c>
      <c r="C97" s="224" t="s">
        <v>335</v>
      </c>
      <c r="D97" s="225"/>
      <c r="E97" s="224" t="s">
        <v>66</v>
      </c>
      <c r="F97" s="224" t="s">
        <v>66</v>
      </c>
      <c r="G97" s="243"/>
    </row>
    <row r="98" spans="1:8" x14ac:dyDescent="0.3">
      <c r="A98">
        <v>98</v>
      </c>
      <c r="B98" s="227" t="s">
        <v>336</v>
      </c>
      <c r="C98" s="228" t="s">
        <v>337</v>
      </c>
      <c r="D98" s="229"/>
      <c r="E98" s="228" t="s">
        <v>66</v>
      </c>
      <c r="F98" s="228" t="s">
        <v>66</v>
      </c>
      <c r="G98" s="244"/>
    </row>
    <row r="99" spans="1:8" x14ac:dyDescent="0.3">
      <c r="A99">
        <v>99</v>
      </c>
      <c r="B99" s="223" t="s">
        <v>338</v>
      </c>
      <c r="C99" s="224" t="s">
        <v>339</v>
      </c>
      <c r="D99" s="225"/>
      <c r="E99" s="224" t="s">
        <v>32</v>
      </c>
      <c r="F99" s="224" t="s">
        <v>32</v>
      </c>
      <c r="G99" s="243"/>
    </row>
    <row r="100" spans="1:8" x14ac:dyDescent="0.3">
      <c r="A100">
        <v>100</v>
      </c>
      <c r="B100" s="227" t="s">
        <v>340</v>
      </c>
      <c r="C100" s="228" t="s">
        <v>341</v>
      </c>
      <c r="D100" s="229"/>
      <c r="E100" s="228" t="s">
        <v>66</v>
      </c>
      <c r="F100" s="228"/>
      <c r="G100" s="231"/>
    </row>
    <row r="101" spans="1:8" x14ac:dyDescent="0.3">
      <c r="A101">
        <v>101</v>
      </c>
      <c r="B101" s="223" t="s">
        <v>342</v>
      </c>
      <c r="C101" s="224" t="s">
        <v>343</v>
      </c>
      <c r="D101" s="225"/>
      <c r="E101" s="224" t="s">
        <v>43</v>
      </c>
      <c r="F101" s="224"/>
      <c r="G101" s="243"/>
    </row>
    <row r="102" spans="1:8" x14ac:dyDescent="0.3">
      <c r="A102">
        <v>102</v>
      </c>
      <c r="B102" s="227" t="s">
        <v>344</v>
      </c>
      <c r="C102" s="228" t="s">
        <v>345</v>
      </c>
      <c r="D102" s="229" t="s">
        <v>346</v>
      </c>
      <c r="E102" s="228" t="s">
        <v>111</v>
      </c>
      <c r="F102" s="228"/>
      <c r="G102" s="244"/>
    </row>
    <row r="103" spans="1:8" ht="150" x14ac:dyDescent="0.3">
      <c r="A103">
        <v>103</v>
      </c>
      <c r="B103" s="223" t="s">
        <v>347</v>
      </c>
      <c r="C103" s="224" t="s">
        <v>348</v>
      </c>
      <c r="D103" s="225"/>
      <c r="E103" s="224" t="s">
        <v>133</v>
      </c>
      <c r="F103" s="224" t="s">
        <v>18</v>
      </c>
      <c r="G103" s="230" t="s">
        <v>349</v>
      </c>
    </row>
    <row r="104" spans="1:8" x14ac:dyDescent="0.3">
      <c r="A104">
        <v>104</v>
      </c>
      <c r="B104" s="227" t="s">
        <v>350</v>
      </c>
      <c r="C104" s="228" t="s">
        <v>351</v>
      </c>
      <c r="D104" s="229"/>
      <c r="E104" s="228" t="s">
        <v>150</v>
      </c>
      <c r="F104" s="228" t="s">
        <v>151</v>
      </c>
      <c r="G104" s="231"/>
    </row>
    <row r="105" spans="1:8" x14ac:dyDescent="0.3">
      <c r="A105">
        <v>105</v>
      </c>
      <c r="B105" s="223" t="s">
        <v>352</v>
      </c>
      <c r="C105" s="224" t="s">
        <v>353</v>
      </c>
      <c r="D105" s="225"/>
      <c r="E105" s="226" t="s">
        <v>128</v>
      </c>
      <c r="F105" s="224" t="s">
        <v>354</v>
      </c>
      <c r="G105" s="230"/>
    </row>
    <row r="106" spans="1:8" x14ac:dyDescent="0.3">
      <c r="A106">
        <v>106</v>
      </c>
      <c r="B106" s="227" t="s">
        <v>355</v>
      </c>
      <c r="C106" s="228" t="s">
        <v>356</v>
      </c>
      <c r="D106" s="229"/>
      <c r="E106" s="228" t="s">
        <v>28</v>
      </c>
      <c r="F106" s="228" t="s">
        <v>29</v>
      </c>
      <c r="G106" s="231"/>
    </row>
    <row r="107" spans="1:8" x14ac:dyDescent="0.3">
      <c r="A107">
        <v>107</v>
      </c>
      <c r="B107" s="223" t="s">
        <v>357</v>
      </c>
      <c r="C107" s="224" t="s">
        <v>358</v>
      </c>
      <c r="D107" s="225"/>
      <c r="E107" s="224" t="s">
        <v>28</v>
      </c>
      <c r="F107" s="224" t="s">
        <v>29</v>
      </c>
      <c r="G107" s="230"/>
    </row>
    <row r="108" spans="1:8" x14ac:dyDescent="0.3">
      <c r="A108">
        <v>108</v>
      </c>
      <c r="B108" s="227" t="s">
        <v>359</v>
      </c>
      <c r="C108" s="228" t="s">
        <v>360</v>
      </c>
      <c r="D108" s="229"/>
      <c r="E108" s="228" t="s">
        <v>52</v>
      </c>
      <c r="F108" s="228" t="s">
        <v>18</v>
      </c>
      <c r="G108" s="231"/>
    </row>
    <row r="109" spans="1:8" x14ac:dyDescent="0.3">
      <c r="A109">
        <v>109</v>
      </c>
      <c r="B109" s="223" t="s">
        <v>361</v>
      </c>
      <c r="C109" s="224" t="s">
        <v>362</v>
      </c>
      <c r="D109" s="225"/>
      <c r="E109" s="224" t="s">
        <v>157</v>
      </c>
      <c r="F109" s="224" t="s">
        <v>111</v>
      </c>
      <c r="G109" s="230"/>
    </row>
    <row r="110" spans="1:8" x14ac:dyDescent="0.3">
      <c r="A110">
        <v>110</v>
      </c>
      <c r="B110" s="227" t="s">
        <v>363</v>
      </c>
      <c r="C110" s="228" t="s">
        <v>364</v>
      </c>
      <c r="D110" s="41" t="s">
        <v>365</v>
      </c>
      <c r="E110" s="228" t="s">
        <v>110</v>
      </c>
      <c r="F110" s="228" t="s">
        <v>111</v>
      </c>
      <c r="G110" s="231"/>
    </row>
    <row r="111" spans="1:8" x14ac:dyDescent="0.3">
      <c r="A111">
        <v>111</v>
      </c>
      <c r="B111" s="223" t="s">
        <v>366</v>
      </c>
      <c r="C111" s="224" t="s">
        <v>364</v>
      </c>
      <c r="D111" s="226" t="s">
        <v>365</v>
      </c>
      <c r="E111" s="99" t="s">
        <v>367</v>
      </c>
      <c r="F111" s="224" t="s">
        <v>92</v>
      </c>
      <c r="G111" s="230"/>
      <c r="H111" s="1" t="s">
        <v>936</v>
      </c>
    </row>
    <row r="112" spans="1:8" ht="75" x14ac:dyDescent="0.3">
      <c r="A112">
        <v>112</v>
      </c>
      <c r="B112" s="227" t="s">
        <v>368</v>
      </c>
      <c r="C112" s="235" t="s">
        <v>369</v>
      </c>
      <c r="D112" s="229"/>
      <c r="E112" s="41" t="s">
        <v>115</v>
      </c>
      <c r="F112" s="228" t="s">
        <v>111</v>
      </c>
      <c r="G112" s="231" t="s">
        <v>370</v>
      </c>
    </row>
    <row r="113" spans="1:7" x14ac:dyDescent="0.3">
      <c r="A113">
        <v>113</v>
      </c>
      <c r="B113" s="223" t="s">
        <v>371</v>
      </c>
      <c r="C113" s="224" t="s">
        <v>372</v>
      </c>
      <c r="D113" s="225"/>
      <c r="E113" s="224" t="s">
        <v>138</v>
      </c>
      <c r="F113" s="224" t="s">
        <v>111</v>
      </c>
      <c r="G113" s="230"/>
    </row>
    <row r="114" spans="1:7" x14ac:dyDescent="0.3">
      <c r="A114">
        <v>114</v>
      </c>
      <c r="B114" s="227" t="s">
        <v>373</v>
      </c>
      <c r="C114" s="228" t="s">
        <v>374</v>
      </c>
      <c r="D114" s="229"/>
      <c r="E114" s="228" t="s">
        <v>25</v>
      </c>
      <c r="F114" s="228" t="s">
        <v>26</v>
      </c>
      <c r="G114" s="231"/>
    </row>
    <row r="115" spans="1:7" x14ac:dyDescent="0.3">
      <c r="A115">
        <v>115</v>
      </c>
      <c r="B115" s="223" t="s">
        <v>375</v>
      </c>
      <c r="C115" s="224" t="s">
        <v>376</v>
      </c>
      <c r="D115" s="225"/>
      <c r="E115" s="226" t="s">
        <v>182</v>
      </c>
      <c r="F115" s="224" t="s">
        <v>111</v>
      </c>
      <c r="G115" s="230"/>
    </row>
    <row r="116" spans="1:7" x14ac:dyDescent="0.3">
      <c r="A116">
        <v>116</v>
      </c>
      <c r="B116" s="227" t="s">
        <v>377</v>
      </c>
      <c r="C116" s="228" t="s">
        <v>378</v>
      </c>
      <c r="D116" s="229"/>
      <c r="E116" s="228" t="s">
        <v>62</v>
      </c>
      <c r="F116" s="228" t="s">
        <v>111</v>
      </c>
      <c r="G116" s="231"/>
    </row>
    <row r="117" spans="1:7" x14ac:dyDescent="0.3">
      <c r="A117">
        <v>117</v>
      </c>
      <c r="B117" s="223" t="s">
        <v>379</v>
      </c>
      <c r="C117" s="224" t="s">
        <v>380</v>
      </c>
      <c r="D117" s="225"/>
      <c r="E117" s="226" t="s">
        <v>55</v>
      </c>
      <c r="F117" s="224" t="s">
        <v>111</v>
      </c>
      <c r="G117" s="230"/>
    </row>
    <row r="118" spans="1:7" x14ac:dyDescent="0.3">
      <c r="A118">
        <v>118</v>
      </c>
      <c r="B118" s="227" t="s">
        <v>381</v>
      </c>
      <c r="C118" s="228" t="s">
        <v>382</v>
      </c>
      <c r="D118" s="229"/>
      <c r="E118" s="228" t="s">
        <v>21</v>
      </c>
      <c r="F118" s="228" t="s">
        <v>22</v>
      </c>
      <c r="G118" s="231"/>
    </row>
    <row r="119" spans="1:7" x14ac:dyDescent="0.3">
      <c r="A119">
        <v>119</v>
      </c>
      <c r="B119" s="223" t="s">
        <v>383</v>
      </c>
      <c r="C119" s="224" t="s">
        <v>384</v>
      </c>
      <c r="D119" s="225"/>
      <c r="E119" s="224" t="s">
        <v>55</v>
      </c>
      <c r="F119" s="224" t="s">
        <v>111</v>
      </c>
      <c r="G119" s="230"/>
    </row>
    <row r="120" spans="1:7" x14ac:dyDescent="0.3">
      <c r="A120">
        <v>120</v>
      </c>
      <c r="B120" s="227" t="s">
        <v>385</v>
      </c>
      <c r="C120" s="228" t="s">
        <v>386</v>
      </c>
      <c r="D120" s="229"/>
      <c r="E120" s="228" t="s">
        <v>189</v>
      </c>
      <c r="F120" s="228" t="s">
        <v>111</v>
      </c>
      <c r="G120" s="244"/>
    </row>
    <row r="121" spans="1:7" x14ac:dyDescent="0.3">
      <c r="A121">
        <v>121</v>
      </c>
      <c r="B121" s="223" t="s">
        <v>387</v>
      </c>
      <c r="C121" s="224" t="s">
        <v>388</v>
      </c>
      <c r="D121" s="225"/>
      <c r="E121" s="224" t="s">
        <v>133</v>
      </c>
      <c r="F121" s="224" t="s">
        <v>18</v>
      </c>
      <c r="G121" s="230"/>
    </row>
    <row r="122" spans="1:7" ht="75" x14ac:dyDescent="0.3">
      <c r="A122">
        <v>122</v>
      </c>
      <c r="B122" s="227" t="s">
        <v>389</v>
      </c>
      <c r="C122" s="228" t="s">
        <v>390</v>
      </c>
      <c r="D122" s="229"/>
      <c r="E122" s="228" t="s">
        <v>248</v>
      </c>
      <c r="F122" s="228" t="s">
        <v>111</v>
      </c>
      <c r="G122" s="231" t="s">
        <v>391</v>
      </c>
    </row>
    <row r="123" spans="1:7" x14ac:dyDescent="0.3">
      <c r="A123">
        <v>123</v>
      </c>
      <c r="B123" s="223" t="s">
        <v>392</v>
      </c>
      <c r="C123" s="224" t="s">
        <v>393</v>
      </c>
      <c r="D123" s="225"/>
      <c r="E123" s="224" t="s">
        <v>143</v>
      </c>
      <c r="F123" s="224" t="s">
        <v>111</v>
      </c>
      <c r="G123" s="230"/>
    </row>
    <row r="124" spans="1:7" ht="37.5" x14ac:dyDescent="0.3">
      <c r="A124">
        <v>124</v>
      </c>
      <c r="B124" s="227" t="s">
        <v>394</v>
      </c>
      <c r="C124" s="228" t="s">
        <v>395</v>
      </c>
      <c r="D124" s="229"/>
      <c r="E124" s="228" t="s">
        <v>185</v>
      </c>
      <c r="F124" s="228" t="s">
        <v>18</v>
      </c>
      <c r="G124" s="231" t="s">
        <v>396</v>
      </c>
    </row>
    <row r="125" spans="1:7" x14ac:dyDescent="0.3">
      <c r="A125">
        <v>125</v>
      </c>
      <c r="B125" s="223" t="s">
        <v>397</v>
      </c>
      <c r="C125" s="224" t="s">
        <v>390</v>
      </c>
      <c r="D125" s="225"/>
      <c r="E125" s="224" t="s">
        <v>161</v>
      </c>
      <c r="F125" s="224" t="s">
        <v>111</v>
      </c>
      <c r="G125" s="226" t="s">
        <v>398</v>
      </c>
    </row>
    <row r="126" spans="1:7" x14ac:dyDescent="0.3">
      <c r="A126">
        <v>126</v>
      </c>
      <c r="B126" s="227" t="s">
        <v>399</v>
      </c>
      <c r="C126" s="228" t="s">
        <v>390</v>
      </c>
      <c r="D126" s="229"/>
      <c r="E126" s="228" t="s">
        <v>123</v>
      </c>
      <c r="F126" s="228" t="s">
        <v>111</v>
      </c>
      <c r="G126" s="41" t="s">
        <v>398</v>
      </c>
    </row>
    <row r="127" spans="1:7" ht="56.25" x14ac:dyDescent="0.3">
      <c r="A127">
        <v>127</v>
      </c>
      <c r="B127" s="223" t="s">
        <v>400</v>
      </c>
      <c r="C127" s="224" t="s">
        <v>390</v>
      </c>
      <c r="D127" s="225"/>
      <c r="E127" s="224" t="s">
        <v>176</v>
      </c>
      <c r="F127" s="224" t="s">
        <v>18</v>
      </c>
      <c r="G127" s="230" t="s">
        <v>306</v>
      </c>
    </row>
    <row r="128" spans="1:7" ht="37.5" x14ac:dyDescent="0.3">
      <c r="A128">
        <v>128</v>
      </c>
      <c r="B128" s="227" t="s">
        <v>401</v>
      </c>
      <c r="C128" s="228" t="s">
        <v>402</v>
      </c>
      <c r="D128" s="229"/>
      <c r="E128" s="228" t="s">
        <v>138</v>
      </c>
      <c r="F128" s="228" t="s">
        <v>111</v>
      </c>
      <c r="G128" s="231" t="s">
        <v>403</v>
      </c>
    </row>
    <row r="129" spans="1:7" x14ac:dyDescent="0.3">
      <c r="A129">
        <v>129</v>
      </c>
      <c r="B129" s="223" t="s">
        <v>404</v>
      </c>
      <c r="C129" s="224" t="s">
        <v>405</v>
      </c>
      <c r="D129" s="225"/>
      <c r="E129" s="224" t="s">
        <v>193</v>
      </c>
      <c r="F129" s="224" t="s">
        <v>406</v>
      </c>
      <c r="G129" s="230"/>
    </row>
    <row r="130" spans="1:7" x14ac:dyDescent="0.3">
      <c r="A130">
        <v>130</v>
      </c>
      <c r="B130" s="227" t="s">
        <v>407</v>
      </c>
      <c r="C130" s="228" t="s">
        <v>408</v>
      </c>
      <c r="D130" s="229"/>
      <c r="E130" s="228" t="s">
        <v>66</v>
      </c>
      <c r="F130" s="228"/>
      <c r="G130" s="231"/>
    </row>
    <row r="131" spans="1:7" x14ac:dyDescent="0.3">
      <c r="A131">
        <v>131</v>
      </c>
      <c r="B131" s="223" t="s">
        <v>409</v>
      </c>
      <c r="C131" s="224" t="s">
        <v>410</v>
      </c>
      <c r="D131" s="225"/>
      <c r="E131" s="226"/>
      <c r="F131" s="224"/>
      <c r="G131" s="230"/>
    </row>
    <row r="132" spans="1:7" x14ac:dyDescent="0.3">
      <c r="A132">
        <v>132</v>
      </c>
      <c r="B132" s="227" t="s">
        <v>411</v>
      </c>
      <c r="C132" s="228" t="s">
        <v>412</v>
      </c>
      <c r="D132" s="229"/>
      <c r="E132" s="41" t="s">
        <v>413</v>
      </c>
      <c r="F132" s="228" t="s">
        <v>111</v>
      </c>
      <c r="G132" s="231"/>
    </row>
    <row r="133" spans="1:7" x14ac:dyDescent="0.3">
      <c r="A133">
        <v>133</v>
      </c>
      <c r="B133" s="223" t="s">
        <v>414</v>
      </c>
      <c r="C133" s="224" t="s">
        <v>415</v>
      </c>
      <c r="D133" s="225"/>
      <c r="E133" s="224" t="s">
        <v>416</v>
      </c>
      <c r="F133" s="224"/>
      <c r="G133" s="230"/>
    </row>
    <row r="134" spans="1:7" x14ac:dyDescent="0.3">
      <c r="A134">
        <v>134</v>
      </c>
      <c r="B134" s="227" t="s">
        <v>417</v>
      </c>
      <c r="C134" s="228" t="s">
        <v>415</v>
      </c>
      <c r="D134" s="229"/>
      <c r="E134" s="228" t="s">
        <v>418</v>
      </c>
      <c r="F134" s="228"/>
      <c r="G134" s="231"/>
    </row>
    <row r="135" spans="1:7" x14ac:dyDescent="0.3">
      <c r="A135">
        <v>135</v>
      </c>
      <c r="B135" s="223" t="s">
        <v>419</v>
      </c>
      <c r="C135" s="224" t="s">
        <v>420</v>
      </c>
      <c r="D135" s="225"/>
      <c r="E135" s="224" t="s">
        <v>32</v>
      </c>
      <c r="F135" s="224"/>
      <c r="G135" s="230"/>
    </row>
    <row r="136" spans="1:7" ht="37.5" x14ac:dyDescent="0.3">
      <c r="A136">
        <v>136</v>
      </c>
      <c r="B136" s="227" t="s">
        <v>421</v>
      </c>
      <c r="C136" s="228" t="s">
        <v>422</v>
      </c>
      <c r="D136" s="229"/>
      <c r="E136" s="228" t="s">
        <v>176</v>
      </c>
      <c r="F136" s="228" t="s">
        <v>18</v>
      </c>
      <c r="G136" s="231" t="s">
        <v>423</v>
      </c>
    </row>
    <row r="137" spans="1:7" ht="37.5" x14ac:dyDescent="0.3">
      <c r="A137">
        <v>137</v>
      </c>
      <c r="B137" s="223" t="s">
        <v>424</v>
      </c>
      <c r="C137" s="224" t="s">
        <v>422</v>
      </c>
      <c r="D137" s="225"/>
      <c r="E137" s="224" t="s">
        <v>25</v>
      </c>
      <c r="F137" s="224" t="s">
        <v>26</v>
      </c>
      <c r="G137" s="230" t="s">
        <v>423</v>
      </c>
    </row>
    <row r="138" spans="1:7" ht="37.5" x14ac:dyDescent="0.3">
      <c r="A138">
        <v>138</v>
      </c>
      <c r="B138" s="227" t="s">
        <v>425</v>
      </c>
      <c r="C138" s="228" t="s">
        <v>422</v>
      </c>
      <c r="D138" s="229"/>
      <c r="E138" s="228" t="s">
        <v>52</v>
      </c>
      <c r="F138" s="228" t="s">
        <v>18</v>
      </c>
      <c r="G138" s="231" t="s">
        <v>423</v>
      </c>
    </row>
    <row r="139" spans="1:7" ht="37.5" x14ac:dyDescent="0.3">
      <c r="A139">
        <v>139</v>
      </c>
      <c r="B139" s="223" t="s">
        <v>426</v>
      </c>
      <c r="C139" s="224" t="s">
        <v>422</v>
      </c>
      <c r="D139" s="225"/>
      <c r="E139" s="224" t="s">
        <v>157</v>
      </c>
      <c r="F139" s="224" t="s">
        <v>111</v>
      </c>
      <c r="G139" s="230" t="s">
        <v>423</v>
      </c>
    </row>
    <row r="140" spans="1:7" x14ac:dyDescent="0.3">
      <c r="A140">
        <v>140</v>
      </c>
      <c r="B140" s="83" t="s">
        <v>427</v>
      </c>
      <c r="C140" s="228" t="s">
        <v>428</v>
      </c>
      <c r="D140" s="229"/>
      <c r="E140" s="41" t="s">
        <v>429</v>
      </c>
      <c r="F140" s="41" t="s">
        <v>430</v>
      </c>
      <c r="G140" s="236">
        <v>45736</v>
      </c>
    </row>
    <row r="141" spans="1:7" x14ac:dyDescent="0.3">
      <c r="A141">
        <v>141</v>
      </c>
      <c r="B141" s="223" t="s">
        <v>431</v>
      </c>
      <c r="C141" s="224" t="s">
        <v>428</v>
      </c>
      <c r="D141" s="225"/>
      <c r="E141" s="224" t="s">
        <v>59</v>
      </c>
      <c r="F141" s="226"/>
      <c r="G141" s="237">
        <v>45736</v>
      </c>
    </row>
    <row r="142" spans="1:7" x14ac:dyDescent="0.3">
      <c r="A142">
        <v>142</v>
      </c>
      <c r="B142" s="227" t="s">
        <v>432</v>
      </c>
      <c r="C142" s="228" t="s">
        <v>433</v>
      </c>
      <c r="D142" s="229"/>
      <c r="E142" s="228" t="s">
        <v>62</v>
      </c>
      <c r="F142" s="228" t="s">
        <v>63</v>
      </c>
      <c r="G142" s="238">
        <v>45762</v>
      </c>
    </row>
    <row r="143" spans="1:7" ht="37.5" x14ac:dyDescent="0.3">
      <c r="A143">
        <v>143</v>
      </c>
      <c r="B143" s="83" t="s">
        <v>434</v>
      </c>
      <c r="C143" s="224" t="s">
        <v>435</v>
      </c>
      <c r="D143" s="225"/>
      <c r="E143" s="226" t="s">
        <v>200</v>
      </c>
      <c r="F143" s="226" t="s">
        <v>201</v>
      </c>
      <c r="G143" s="230" t="s">
        <v>436</v>
      </c>
    </row>
    <row r="144" spans="1:7" x14ac:dyDescent="0.3">
      <c r="A144">
        <v>144</v>
      </c>
      <c r="B144" s="227" t="s">
        <v>437</v>
      </c>
      <c r="C144" s="228" t="s">
        <v>435</v>
      </c>
      <c r="D144" s="229"/>
      <c r="E144" s="228" t="s">
        <v>62</v>
      </c>
      <c r="F144" s="41"/>
      <c r="G144" s="41"/>
    </row>
    <row r="145" spans="1:7" x14ac:dyDescent="0.3">
      <c r="A145">
        <v>145</v>
      </c>
      <c r="B145" s="223" t="s">
        <v>438</v>
      </c>
      <c r="C145" s="224" t="s">
        <v>435</v>
      </c>
      <c r="D145" s="225"/>
      <c r="E145" s="224" t="s">
        <v>62</v>
      </c>
      <c r="F145" s="226"/>
      <c r="G145" s="226"/>
    </row>
    <row r="146" spans="1:7" x14ac:dyDescent="0.3">
      <c r="A146">
        <v>146</v>
      </c>
      <c r="B146" s="227" t="s">
        <v>439</v>
      </c>
      <c r="C146" s="228" t="s">
        <v>435</v>
      </c>
      <c r="D146" s="229"/>
      <c r="E146" s="41" t="s">
        <v>440</v>
      </c>
      <c r="F146" s="41" t="s">
        <v>92</v>
      </c>
      <c r="G146" s="41"/>
    </row>
    <row r="147" spans="1:7" x14ac:dyDescent="0.3">
      <c r="A147">
        <v>147</v>
      </c>
      <c r="B147" s="223" t="s">
        <v>441</v>
      </c>
      <c r="C147" s="224" t="s">
        <v>435</v>
      </c>
      <c r="D147" s="225"/>
      <c r="E147" s="226" t="s">
        <v>440</v>
      </c>
      <c r="F147" s="226" t="s">
        <v>92</v>
      </c>
      <c r="G147" s="226"/>
    </row>
    <row r="148" spans="1:7" x14ac:dyDescent="0.3">
      <c r="A148">
        <v>148</v>
      </c>
      <c r="B148" s="227" t="s">
        <v>442</v>
      </c>
      <c r="C148" s="228" t="s">
        <v>443</v>
      </c>
      <c r="D148" s="229"/>
      <c r="E148" s="41" t="s">
        <v>440</v>
      </c>
      <c r="F148" s="41" t="s">
        <v>92</v>
      </c>
      <c r="G148" s="41"/>
    </row>
    <row r="149" spans="1:7" x14ac:dyDescent="0.3">
      <c r="A149">
        <v>149</v>
      </c>
      <c r="B149" s="223" t="s">
        <v>444</v>
      </c>
      <c r="C149" s="224" t="s">
        <v>443</v>
      </c>
      <c r="D149" s="225"/>
      <c r="E149" s="226" t="s">
        <v>440</v>
      </c>
      <c r="F149" s="226" t="s">
        <v>92</v>
      </c>
      <c r="G149" s="226"/>
    </row>
    <row r="150" spans="1:7" x14ac:dyDescent="0.3">
      <c r="A150">
        <v>150</v>
      </c>
      <c r="B150" s="227" t="s">
        <v>445</v>
      </c>
      <c r="C150" s="228" t="s">
        <v>443</v>
      </c>
      <c r="D150" s="229"/>
      <c r="E150" s="41" t="s">
        <v>446</v>
      </c>
      <c r="F150" s="41"/>
      <c r="G150" s="41"/>
    </row>
    <row r="151" spans="1:7" x14ac:dyDescent="0.3">
      <c r="A151">
        <v>151</v>
      </c>
      <c r="B151" s="223" t="s">
        <v>447</v>
      </c>
      <c r="C151" s="224" t="s">
        <v>443</v>
      </c>
      <c r="D151" s="225"/>
      <c r="E151" s="226" t="s">
        <v>446</v>
      </c>
      <c r="F151" s="226"/>
      <c r="G151" s="226"/>
    </row>
    <row r="152" spans="1:7" x14ac:dyDescent="0.3">
      <c r="A152">
        <v>152</v>
      </c>
      <c r="B152" s="227" t="s">
        <v>448</v>
      </c>
      <c r="C152" s="228" t="s">
        <v>443</v>
      </c>
      <c r="D152" s="229"/>
      <c r="E152" s="41" t="s">
        <v>446</v>
      </c>
      <c r="F152" s="41"/>
      <c r="G152" s="41"/>
    </row>
    <row r="153" spans="1:7" x14ac:dyDescent="0.3">
      <c r="A153">
        <v>153</v>
      </c>
      <c r="B153" s="223" t="s">
        <v>449</v>
      </c>
      <c r="C153" s="224" t="s">
        <v>443</v>
      </c>
      <c r="D153" s="225"/>
      <c r="E153" s="226" t="s">
        <v>446</v>
      </c>
      <c r="F153" s="226"/>
      <c r="G153" s="226"/>
    </row>
    <row r="154" spans="1:7" x14ac:dyDescent="0.3">
      <c r="A154">
        <v>154</v>
      </c>
      <c r="B154" s="227" t="s">
        <v>450</v>
      </c>
      <c r="C154" s="228" t="s">
        <v>443</v>
      </c>
      <c r="D154" s="229"/>
      <c r="E154" s="41" t="s">
        <v>446</v>
      </c>
      <c r="F154" s="41"/>
      <c r="G154" s="41"/>
    </row>
    <row r="155" spans="1:7" x14ac:dyDescent="0.3">
      <c r="A155">
        <v>155</v>
      </c>
      <c r="B155" s="223" t="s">
        <v>451</v>
      </c>
      <c r="C155" s="224" t="s">
        <v>443</v>
      </c>
      <c r="D155" s="225"/>
      <c r="E155" s="226" t="s">
        <v>446</v>
      </c>
      <c r="F155" s="226"/>
      <c r="G155" s="226"/>
    </row>
    <row r="156" spans="1:7" x14ac:dyDescent="0.3">
      <c r="A156">
        <v>156</v>
      </c>
      <c r="B156" s="227" t="s">
        <v>452</v>
      </c>
      <c r="C156" s="228" t="s">
        <v>443</v>
      </c>
      <c r="D156" s="229"/>
      <c r="E156" s="41" t="s">
        <v>446</v>
      </c>
      <c r="F156" s="41"/>
      <c r="G156" s="41"/>
    </row>
    <row r="157" spans="1:7" x14ac:dyDescent="0.3">
      <c r="A157">
        <v>157</v>
      </c>
      <c r="B157" s="232" t="s">
        <v>453</v>
      </c>
      <c r="C157" s="224" t="s">
        <v>443</v>
      </c>
      <c r="D157" s="225"/>
      <c r="E157" s="226" t="s">
        <v>446</v>
      </c>
      <c r="F157" s="226"/>
      <c r="G157" s="226"/>
    </row>
    <row r="158" spans="1:7" x14ac:dyDescent="0.3">
      <c r="A158">
        <v>158</v>
      </c>
      <c r="B158" s="227" t="s">
        <v>459</v>
      </c>
      <c r="C158" s="228" t="s">
        <v>460</v>
      </c>
      <c r="D158" s="229"/>
      <c r="E158" s="228" t="s">
        <v>21</v>
      </c>
      <c r="F158" s="228" t="s">
        <v>22</v>
      </c>
      <c r="G158" s="231"/>
    </row>
    <row r="159" spans="1:7" x14ac:dyDescent="0.3">
      <c r="A159">
        <v>159</v>
      </c>
      <c r="B159" s="223" t="s">
        <v>461</v>
      </c>
      <c r="C159" s="224" t="s">
        <v>460</v>
      </c>
      <c r="D159" s="225"/>
      <c r="E159" s="224" t="s">
        <v>176</v>
      </c>
      <c r="F159" s="224" t="s">
        <v>278</v>
      </c>
      <c r="G159" s="230"/>
    </row>
    <row r="160" spans="1:7" x14ac:dyDescent="0.3">
      <c r="A160">
        <v>160</v>
      </c>
      <c r="B160" s="227" t="s">
        <v>462</v>
      </c>
      <c r="C160" s="228" t="s">
        <v>460</v>
      </c>
      <c r="D160" s="229"/>
      <c r="E160" s="228" t="s">
        <v>28</v>
      </c>
      <c r="F160" s="228"/>
      <c r="G160" s="231"/>
    </row>
    <row r="161" spans="1:7" x14ac:dyDescent="0.3">
      <c r="A161">
        <v>161</v>
      </c>
      <c r="B161" s="223" t="s">
        <v>463</v>
      </c>
      <c r="C161" s="224" t="s">
        <v>464</v>
      </c>
      <c r="D161" s="225"/>
      <c r="E161" s="224" t="s">
        <v>465</v>
      </c>
      <c r="F161" s="224" t="s">
        <v>294</v>
      </c>
      <c r="G161" s="230"/>
    </row>
    <row r="162" spans="1:7" x14ac:dyDescent="0.3">
      <c r="A162">
        <v>162</v>
      </c>
      <c r="B162" s="227" t="s">
        <v>466</v>
      </c>
      <c r="C162" s="228" t="s">
        <v>467</v>
      </c>
      <c r="D162" s="229"/>
      <c r="E162" s="41" t="s">
        <v>133</v>
      </c>
      <c r="F162" s="228" t="s">
        <v>278</v>
      </c>
      <c r="G162" s="231"/>
    </row>
    <row r="163" spans="1:7" x14ac:dyDescent="0.3">
      <c r="A163">
        <v>163</v>
      </c>
      <c r="B163" s="223" t="s">
        <v>468</v>
      </c>
      <c r="C163" s="224" t="s">
        <v>469</v>
      </c>
      <c r="D163" s="225"/>
      <c r="E163" s="224" t="s">
        <v>25</v>
      </c>
      <c r="F163" s="224" t="s">
        <v>26</v>
      </c>
      <c r="G163" s="230"/>
    </row>
    <row r="164" spans="1:7" x14ac:dyDescent="0.3">
      <c r="A164">
        <v>164</v>
      </c>
      <c r="B164" s="227" t="s">
        <v>470</v>
      </c>
      <c r="C164" s="228" t="s">
        <v>469</v>
      </c>
      <c r="D164" s="229"/>
      <c r="E164" s="228" t="s">
        <v>471</v>
      </c>
      <c r="F164" s="228" t="s">
        <v>26</v>
      </c>
      <c r="G164" s="231"/>
    </row>
    <row r="165" spans="1:7" x14ac:dyDescent="0.3">
      <c r="A165">
        <v>165</v>
      </c>
      <c r="B165" s="223" t="s">
        <v>472</v>
      </c>
      <c r="C165" s="224" t="s">
        <v>473</v>
      </c>
      <c r="D165" s="225"/>
      <c r="E165" s="226"/>
      <c r="F165" s="224" t="s">
        <v>32</v>
      </c>
      <c r="G165" s="230"/>
    </row>
    <row r="166" spans="1:7" x14ac:dyDescent="0.3">
      <c r="A166">
        <v>166</v>
      </c>
      <c r="B166" s="227" t="s">
        <v>474</v>
      </c>
      <c r="C166" s="228" t="s">
        <v>473</v>
      </c>
      <c r="D166" s="229"/>
      <c r="E166" s="41"/>
      <c r="F166" s="228" t="s">
        <v>32</v>
      </c>
      <c r="G166" s="231"/>
    </row>
    <row r="167" spans="1:7" x14ac:dyDescent="0.3">
      <c r="A167">
        <v>167</v>
      </c>
      <c r="B167" s="223" t="s">
        <v>475</v>
      </c>
      <c r="C167" s="224" t="s">
        <v>473</v>
      </c>
      <c r="D167" s="225"/>
      <c r="E167" s="226"/>
      <c r="F167" s="224" t="s">
        <v>32</v>
      </c>
      <c r="G167" s="230"/>
    </row>
    <row r="168" spans="1:7" x14ac:dyDescent="0.3">
      <c r="A168">
        <v>168</v>
      </c>
      <c r="B168" s="227" t="s">
        <v>476</v>
      </c>
      <c r="C168" s="228" t="s">
        <v>473</v>
      </c>
      <c r="D168" s="229"/>
      <c r="E168" s="41"/>
      <c r="F168" s="228" t="s">
        <v>32</v>
      </c>
      <c r="G168" s="231"/>
    </row>
    <row r="169" spans="1:7" x14ac:dyDescent="0.3">
      <c r="A169">
        <v>169</v>
      </c>
      <c r="B169" s="223" t="s">
        <v>477</v>
      </c>
      <c r="C169" s="224" t="s">
        <v>473</v>
      </c>
      <c r="D169" s="225"/>
      <c r="E169" s="226"/>
      <c r="F169" s="224" t="s">
        <v>32</v>
      </c>
      <c r="G169" s="230"/>
    </row>
    <row r="170" spans="1:7" x14ac:dyDescent="0.3">
      <c r="A170">
        <v>170</v>
      </c>
      <c r="B170" s="227" t="s">
        <v>478</v>
      </c>
      <c r="C170" s="228" t="s">
        <v>473</v>
      </c>
      <c r="D170" s="229"/>
      <c r="E170" s="41"/>
      <c r="F170" s="228" t="s">
        <v>32</v>
      </c>
      <c r="G170" s="231"/>
    </row>
    <row r="171" spans="1:7" x14ac:dyDescent="0.3">
      <c r="A171">
        <v>171</v>
      </c>
      <c r="B171" s="223" t="s">
        <v>479</v>
      </c>
      <c r="C171" s="224" t="s">
        <v>473</v>
      </c>
      <c r="D171" s="225"/>
      <c r="E171" s="226"/>
      <c r="F171" s="224" t="s">
        <v>32</v>
      </c>
      <c r="G171" s="230"/>
    </row>
    <row r="172" spans="1:7" x14ac:dyDescent="0.3">
      <c r="A172">
        <v>172</v>
      </c>
      <c r="B172" s="227" t="s">
        <v>480</v>
      </c>
      <c r="C172" s="228" t="s">
        <v>473</v>
      </c>
      <c r="D172" s="229"/>
      <c r="E172" s="41"/>
      <c r="F172" s="228" t="s">
        <v>32</v>
      </c>
      <c r="G172" s="231"/>
    </row>
    <row r="173" spans="1:7" x14ac:dyDescent="0.3">
      <c r="A173">
        <v>173</v>
      </c>
      <c r="B173" s="223" t="s">
        <v>481</v>
      </c>
      <c r="C173" s="224" t="s">
        <v>473</v>
      </c>
      <c r="D173" s="225"/>
      <c r="E173" s="226"/>
      <c r="F173" s="224" t="s">
        <v>32</v>
      </c>
      <c r="G173" s="230"/>
    </row>
    <row r="174" spans="1:7" x14ac:dyDescent="0.3">
      <c r="A174">
        <v>174</v>
      </c>
      <c r="B174" s="227" t="s">
        <v>482</v>
      </c>
      <c r="C174" s="228" t="s">
        <v>473</v>
      </c>
      <c r="D174" s="229"/>
      <c r="E174" s="41"/>
      <c r="F174" s="228" t="s">
        <v>32</v>
      </c>
      <c r="G174" s="231"/>
    </row>
    <row r="175" spans="1:7" x14ac:dyDescent="0.3">
      <c r="A175">
        <v>175</v>
      </c>
      <c r="B175" s="223" t="s">
        <v>483</v>
      </c>
      <c r="C175" s="242" t="s">
        <v>484</v>
      </c>
      <c r="D175" s="225"/>
      <c r="E175" s="224" t="s">
        <v>21</v>
      </c>
      <c r="F175" s="224" t="s">
        <v>22</v>
      </c>
      <c r="G175" s="230"/>
    </row>
    <row r="176" spans="1:7" x14ac:dyDescent="0.3">
      <c r="A176">
        <v>176</v>
      </c>
      <c r="B176" s="227" t="s">
        <v>485</v>
      </c>
      <c r="C176" s="228" t="s">
        <v>473</v>
      </c>
      <c r="D176" s="229"/>
      <c r="E176" s="228" t="s">
        <v>161</v>
      </c>
      <c r="F176" s="228" t="s">
        <v>43</v>
      </c>
      <c r="G176" s="231"/>
    </row>
    <row r="177" spans="1:7" x14ac:dyDescent="0.3">
      <c r="A177">
        <v>177</v>
      </c>
      <c r="B177" s="223" t="s">
        <v>486</v>
      </c>
      <c r="C177" s="224" t="s">
        <v>473</v>
      </c>
      <c r="D177" s="225"/>
      <c r="E177" s="226"/>
      <c r="F177" s="226" t="s">
        <v>328</v>
      </c>
      <c r="G177" s="230"/>
    </row>
    <row r="178" spans="1:7" x14ac:dyDescent="0.3">
      <c r="A178">
        <v>178</v>
      </c>
      <c r="B178" s="227" t="s">
        <v>487</v>
      </c>
      <c r="C178" s="228" t="s">
        <v>473</v>
      </c>
      <c r="D178" s="229"/>
      <c r="E178" s="41"/>
      <c r="F178" s="41" t="s">
        <v>328</v>
      </c>
      <c r="G178" s="231"/>
    </row>
    <row r="179" spans="1:7" x14ac:dyDescent="0.3">
      <c r="A179">
        <v>179</v>
      </c>
      <c r="B179" s="223" t="s">
        <v>488</v>
      </c>
      <c r="C179" s="224" t="s">
        <v>473</v>
      </c>
      <c r="D179" s="225"/>
      <c r="E179" s="226"/>
      <c r="F179" s="226" t="s">
        <v>328</v>
      </c>
      <c r="G179" s="230"/>
    </row>
    <row r="180" spans="1:7" x14ac:dyDescent="0.3">
      <c r="A180">
        <v>180</v>
      </c>
      <c r="B180" s="227" t="s">
        <v>489</v>
      </c>
      <c r="C180" s="228" t="s">
        <v>473</v>
      </c>
      <c r="D180" s="229"/>
      <c r="E180" s="41"/>
      <c r="F180" s="41" t="s">
        <v>328</v>
      </c>
      <c r="G180" s="231"/>
    </row>
    <row r="181" spans="1:7" x14ac:dyDescent="0.3">
      <c r="A181">
        <v>181</v>
      </c>
      <c r="B181" s="223" t="s">
        <v>490</v>
      </c>
      <c r="C181" s="224" t="s">
        <v>491</v>
      </c>
      <c r="D181" s="225"/>
      <c r="E181" s="226"/>
      <c r="F181" s="242" t="s">
        <v>43</v>
      </c>
      <c r="G181" s="230"/>
    </row>
    <row r="182" spans="1:7" x14ac:dyDescent="0.3">
      <c r="A182">
        <v>182</v>
      </c>
      <c r="B182" s="227" t="s">
        <v>492</v>
      </c>
      <c r="C182" s="228" t="s">
        <v>491</v>
      </c>
      <c r="D182" s="229"/>
      <c r="E182" s="41"/>
      <c r="F182" s="228" t="s">
        <v>43</v>
      </c>
      <c r="G182" s="231"/>
    </row>
    <row r="183" spans="1:7" x14ac:dyDescent="0.3">
      <c r="A183">
        <v>183</v>
      </c>
      <c r="B183" s="223" t="s">
        <v>493</v>
      </c>
      <c r="C183" s="224" t="s">
        <v>491</v>
      </c>
      <c r="D183" s="225"/>
      <c r="E183" s="226"/>
      <c r="F183" s="224" t="s">
        <v>43</v>
      </c>
      <c r="G183" s="230"/>
    </row>
    <row r="184" spans="1:7" x14ac:dyDescent="0.3">
      <c r="A184">
        <v>184</v>
      </c>
      <c r="B184" s="227" t="s">
        <v>494</v>
      </c>
      <c r="C184" s="228" t="s">
        <v>491</v>
      </c>
      <c r="D184" s="229"/>
      <c r="E184" s="41"/>
      <c r="F184" s="228" t="s">
        <v>43</v>
      </c>
      <c r="G184" s="231"/>
    </row>
    <row r="185" spans="1:7" x14ac:dyDescent="0.3">
      <c r="A185">
        <v>185</v>
      </c>
      <c r="B185" s="223" t="s">
        <v>495</v>
      </c>
      <c r="C185" s="224" t="s">
        <v>496</v>
      </c>
      <c r="D185" s="225"/>
      <c r="E185" s="224" t="s">
        <v>143</v>
      </c>
      <c r="F185" s="224" t="s">
        <v>497</v>
      </c>
      <c r="G185" s="230"/>
    </row>
    <row r="186" spans="1:7" x14ac:dyDescent="0.3">
      <c r="A186">
        <v>186</v>
      </c>
      <c r="B186" s="227" t="s">
        <v>498</v>
      </c>
      <c r="C186" s="228" t="s">
        <v>473</v>
      </c>
      <c r="D186" s="229"/>
      <c r="E186" s="228" t="s">
        <v>52</v>
      </c>
      <c r="F186" s="228" t="s">
        <v>278</v>
      </c>
      <c r="G186" s="231"/>
    </row>
    <row r="187" spans="1:7" x14ac:dyDescent="0.3">
      <c r="A187">
        <v>187</v>
      </c>
      <c r="B187" s="223" t="s">
        <v>499</v>
      </c>
      <c r="C187" s="224" t="s">
        <v>500</v>
      </c>
      <c r="D187" s="225"/>
      <c r="E187" s="224" t="s">
        <v>193</v>
      </c>
      <c r="F187" s="247" t="s">
        <v>406</v>
      </c>
      <c r="G187" s="230"/>
    </row>
    <row r="188" spans="1:7" x14ac:dyDescent="0.3">
      <c r="A188">
        <v>188</v>
      </c>
      <c r="B188" s="227" t="s">
        <v>501</v>
      </c>
      <c r="C188" s="228" t="s">
        <v>500</v>
      </c>
      <c r="D188" s="229"/>
      <c r="E188" s="228" t="s">
        <v>193</v>
      </c>
      <c r="F188" s="228" t="s">
        <v>406</v>
      </c>
      <c r="G188" s="231"/>
    </row>
    <row r="189" spans="1:7" x14ac:dyDescent="0.3">
      <c r="A189">
        <v>189</v>
      </c>
      <c r="B189" s="223" t="s">
        <v>502</v>
      </c>
      <c r="C189" s="224" t="s">
        <v>503</v>
      </c>
      <c r="D189" s="225"/>
      <c r="E189" s="224" t="s">
        <v>193</v>
      </c>
      <c r="F189" s="247" t="s">
        <v>406</v>
      </c>
      <c r="G189" s="230"/>
    </row>
    <row r="190" spans="1:7" x14ac:dyDescent="0.3">
      <c r="A190">
        <v>190</v>
      </c>
      <c r="B190" s="227" t="s">
        <v>504</v>
      </c>
      <c r="C190" s="228" t="s">
        <v>505</v>
      </c>
      <c r="D190" s="229"/>
      <c r="E190" s="228" t="s">
        <v>506</v>
      </c>
      <c r="F190" s="228" t="s">
        <v>413</v>
      </c>
      <c r="G190" s="231"/>
    </row>
    <row r="191" spans="1:7" x14ac:dyDescent="0.3">
      <c r="A191">
        <v>191</v>
      </c>
      <c r="B191" s="223" t="s">
        <v>507</v>
      </c>
      <c r="C191" s="224" t="s">
        <v>505</v>
      </c>
      <c r="D191" s="225"/>
      <c r="E191" s="224" t="s">
        <v>506</v>
      </c>
      <c r="F191" s="224" t="s">
        <v>413</v>
      </c>
      <c r="G191" s="230"/>
    </row>
    <row r="192" spans="1:7" x14ac:dyDescent="0.3">
      <c r="A192">
        <v>192</v>
      </c>
      <c r="B192" s="227" t="s">
        <v>508</v>
      </c>
      <c r="C192" s="228" t="s">
        <v>505</v>
      </c>
      <c r="D192" s="229"/>
      <c r="E192" s="228" t="s">
        <v>506</v>
      </c>
      <c r="F192" s="228" t="s">
        <v>413</v>
      </c>
      <c r="G192" s="231"/>
    </row>
    <row r="193" spans="1:7" x14ac:dyDescent="0.3">
      <c r="A193">
        <v>193</v>
      </c>
      <c r="B193" s="223" t="s">
        <v>509</v>
      </c>
      <c r="C193" s="224" t="s">
        <v>505</v>
      </c>
      <c r="D193" s="225"/>
      <c r="E193" s="224" t="s">
        <v>506</v>
      </c>
      <c r="F193" s="224" t="s">
        <v>413</v>
      </c>
      <c r="G193" s="230"/>
    </row>
    <row r="194" spans="1:7" x14ac:dyDescent="0.3">
      <c r="A194">
        <v>194</v>
      </c>
      <c r="B194" s="227" t="s">
        <v>510</v>
      </c>
      <c r="C194" s="228" t="s">
        <v>505</v>
      </c>
      <c r="D194" s="229"/>
      <c r="E194" s="228" t="s">
        <v>506</v>
      </c>
      <c r="F194" s="228" t="s">
        <v>413</v>
      </c>
      <c r="G194" s="231"/>
    </row>
    <row r="195" spans="1:7" x14ac:dyDescent="0.3">
      <c r="A195">
        <v>195</v>
      </c>
      <c r="B195" s="223" t="s">
        <v>511</v>
      </c>
      <c r="C195" s="224" t="s">
        <v>505</v>
      </c>
      <c r="D195" s="225"/>
      <c r="E195" s="224" t="s">
        <v>506</v>
      </c>
      <c r="F195" s="224" t="s">
        <v>413</v>
      </c>
      <c r="G195" s="230"/>
    </row>
    <row r="196" spans="1:7" x14ac:dyDescent="0.3">
      <c r="A196">
        <v>196</v>
      </c>
      <c r="B196" s="227" t="s">
        <v>512</v>
      </c>
      <c r="C196" s="228" t="s">
        <v>513</v>
      </c>
      <c r="D196" s="229"/>
      <c r="E196" s="228" t="s">
        <v>25</v>
      </c>
      <c r="F196" s="228" t="s">
        <v>26</v>
      </c>
      <c r="G196" s="231"/>
    </row>
    <row r="197" spans="1:7" x14ac:dyDescent="0.3">
      <c r="A197">
        <v>197</v>
      </c>
      <c r="B197" s="223" t="s">
        <v>514</v>
      </c>
      <c r="C197" s="224" t="s">
        <v>515</v>
      </c>
      <c r="D197" s="225"/>
      <c r="E197" s="224" t="s">
        <v>516</v>
      </c>
      <c r="F197" s="224" t="s">
        <v>111</v>
      </c>
      <c r="G197" s="230"/>
    </row>
    <row r="198" spans="1:7" x14ac:dyDescent="0.3">
      <c r="A198">
        <v>198</v>
      </c>
      <c r="B198" s="227" t="s">
        <v>517</v>
      </c>
      <c r="C198" s="228" t="s">
        <v>518</v>
      </c>
      <c r="D198" s="229"/>
      <c r="E198" s="228" t="s">
        <v>519</v>
      </c>
      <c r="F198" s="228" t="s">
        <v>111</v>
      </c>
      <c r="G198" s="231"/>
    </row>
    <row r="199" spans="1:7" x14ac:dyDescent="0.3">
      <c r="A199">
        <v>199</v>
      </c>
      <c r="B199" s="223" t="s">
        <v>520</v>
      </c>
      <c r="C199" s="224" t="s">
        <v>503</v>
      </c>
      <c r="D199" s="225"/>
      <c r="E199" s="224" t="s">
        <v>521</v>
      </c>
      <c r="F199" s="224" t="s">
        <v>111</v>
      </c>
      <c r="G199" s="230"/>
    </row>
    <row r="200" spans="1:7" x14ac:dyDescent="0.3">
      <c r="A200">
        <v>200</v>
      </c>
      <c r="B200" s="227" t="s">
        <v>522</v>
      </c>
      <c r="C200" s="228" t="s">
        <v>523</v>
      </c>
      <c r="D200" s="229"/>
      <c r="E200" s="248"/>
      <c r="F200" s="228" t="s">
        <v>111</v>
      </c>
      <c r="G200" s="231"/>
    </row>
    <row r="201" spans="1:7" x14ac:dyDescent="0.3">
      <c r="A201">
        <v>201</v>
      </c>
      <c r="B201" s="223" t="s">
        <v>524</v>
      </c>
      <c r="C201" s="224" t="s">
        <v>523</v>
      </c>
      <c r="D201" s="225"/>
      <c r="E201" s="249"/>
      <c r="F201" s="224" t="s">
        <v>111</v>
      </c>
      <c r="G201" s="230"/>
    </row>
    <row r="202" spans="1:7" x14ac:dyDescent="0.3">
      <c r="A202">
        <v>202</v>
      </c>
      <c r="B202" s="227" t="s">
        <v>525</v>
      </c>
      <c r="C202" s="228" t="s">
        <v>523</v>
      </c>
      <c r="D202" s="229"/>
      <c r="E202" s="228"/>
      <c r="F202" s="228" t="s">
        <v>111</v>
      </c>
      <c r="G202" s="231"/>
    </row>
    <row r="203" spans="1:7" x14ac:dyDescent="0.3">
      <c r="A203">
        <v>203</v>
      </c>
      <c r="B203" s="223" t="s">
        <v>526</v>
      </c>
      <c r="C203" s="224" t="s">
        <v>523</v>
      </c>
      <c r="D203" s="225"/>
      <c r="E203" s="224"/>
      <c r="F203" s="224" t="s">
        <v>111</v>
      </c>
      <c r="G203" s="230"/>
    </row>
    <row r="204" spans="1:7" x14ac:dyDescent="0.3">
      <c r="A204">
        <v>204</v>
      </c>
      <c r="B204" s="227" t="s">
        <v>527</v>
      </c>
      <c r="C204" s="228" t="s">
        <v>503</v>
      </c>
      <c r="D204" s="229"/>
      <c r="E204" s="228" t="s">
        <v>215</v>
      </c>
      <c r="F204" s="228" t="s">
        <v>111</v>
      </c>
      <c r="G204" s="231"/>
    </row>
    <row r="205" spans="1:7" x14ac:dyDescent="0.3">
      <c r="A205">
        <v>205</v>
      </c>
      <c r="B205" s="223" t="s">
        <v>528</v>
      </c>
      <c r="C205" s="224" t="s">
        <v>503</v>
      </c>
      <c r="D205" s="225"/>
      <c r="E205" s="224" t="s">
        <v>529</v>
      </c>
      <c r="F205" s="224" t="s">
        <v>111</v>
      </c>
      <c r="G205" s="230"/>
    </row>
    <row r="206" spans="1:7" x14ac:dyDescent="0.3">
      <c r="A206">
        <v>206</v>
      </c>
      <c r="B206" s="227" t="s">
        <v>530</v>
      </c>
      <c r="C206" s="228" t="s">
        <v>503</v>
      </c>
      <c r="D206" s="229"/>
      <c r="E206" s="228" t="s">
        <v>531</v>
      </c>
      <c r="F206" s="228" t="s">
        <v>111</v>
      </c>
      <c r="G206" s="231"/>
    </row>
    <row r="207" spans="1:7" x14ac:dyDescent="0.3">
      <c r="A207">
        <v>207</v>
      </c>
      <c r="B207" s="223" t="s">
        <v>532</v>
      </c>
      <c r="C207" s="224" t="s">
        <v>503</v>
      </c>
      <c r="D207" s="225"/>
      <c r="E207" s="224" t="s">
        <v>115</v>
      </c>
      <c r="F207" s="224" t="s">
        <v>111</v>
      </c>
      <c r="G207" s="230"/>
    </row>
    <row r="208" spans="1:7" x14ac:dyDescent="0.3">
      <c r="A208">
        <v>208</v>
      </c>
      <c r="B208" s="227" t="s">
        <v>533</v>
      </c>
      <c r="C208" s="228" t="s">
        <v>503</v>
      </c>
      <c r="D208" s="229"/>
      <c r="E208" s="228" t="s">
        <v>534</v>
      </c>
      <c r="F208" s="228" t="s">
        <v>111</v>
      </c>
      <c r="G208" s="231"/>
    </row>
    <row r="209" spans="1:7" x14ac:dyDescent="0.3">
      <c r="A209">
        <v>209</v>
      </c>
      <c r="B209" s="223" t="s">
        <v>535</v>
      </c>
      <c r="C209" s="224" t="s">
        <v>503</v>
      </c>
      <c r="D209" s="225"/>
      <c r="E209" s="224" t="s">
        <v>288</v>
      </c>
      <c r="F209" s="224" t="s">
        <v>111</v>
      </c>
      <c r="G209" s="230"/>
    </row>
    <row r="210" spans="1:7" x14ac:dyDescent="0.3">
      <c r="A210">
        <v>210</v>
      </c>
      <c r="B210" s="227" t="s">
        <v>536</v>
      </c>
      <c r="C210" s="228" t="s">
        <v>503</v>
      </c>
      <c r="D210" s="229"/>
      <c r="E210" s="228" t="s">
        <v>537</v>
      </c>
      <c r="F210" s="228" t="s">
        <v>111</v>
      </c>
      <c r="G210" s="231"/>
    </row>
    <row r="211" spans="1:7" x14ac:dyDescent="0.3">
      <c r="A211">
        <v>211</v>
      </c>
      <c r="B211" s="223" t="s">
        <v>538</v>
      </c>
      <c r="C211" s="224" t="s">
        <v>539</v>
      </c>
      <c r="D211" s="225"/>
      <c r="E211" s="226" t="s">
        <v>331</v>
      </c>
      <c r="F211" s="224" t="s">
        <v>540</v>
      </c>
      <c r="G211" s="230"/>
    </row>
    <row r="212" spans="1:7" x14ac:dyDescent="0.3">
      <c r="A212">
        <v>212</v>
      </c>
      <c r="B212" s="227" t="s">
        <v>541</v>
      </c>
      <c r="C212" s="228" t="s">
        <v>469</v>
      </c>
      <c r="D212" s="229"/>
      <c r="E212" s="41" t="s">
        <v>331</v>
      </c>
      <c r="F212" s="228" t="s">
        <v>542</v>
      </c>
      <c r="G212" s="231"/>
    </row>
    <row r="213" spans="1:7" x14ac:dyDescent="0.3">
      <c r="A213">
        <v>213</v>
      </c>
      <c r="B213" s="223" t="s">
        <v>543</v>
      </c>
      <c r="C213" s="224" t="s">
        <v>467</v>
      </c>
      <c r="D213" s="225"/>
      <c r="E213" s="226" t="s">
        <v>331</v>
      </c>
      <c r="F213" s="224" t="s">
        <v>34</v>
      </c>
      <c r="G213" s="230"/>
    </row>
    <row r="214" spans="1:7" x14ac:dyDescent="0.3">
      <c r="A214">
        <v>214</v>
      </c>
      <c r="B214" s="227" t="s">
        <v>544</v>
      </c>
      <c r="C214" s="228" t="s">
        <v>469</v>
      </c>
      <c r="D214" s="229"/>
      <c r="E214" s="41" t="s">
        <v>545</v>
      </c>
      <c r="F214" s="228" t="s">
        <v>546</v>
      </c>
      <c r="G214" s="231"/>
    </row>
    <row r="215" spans="1:7" x14ac:dyDescent="0.3">
      <c r="A215">
        <v>215</v>
      </c>
      <c r="B215" s="223" t="s">
        <v>547</v>
      </c>
      <c r="C215" s="224" t="s">
        <v>469</v>
      </c>
      <c r="D215" s="225"/>
      <c r="E215" s="226" t="s">
        <v>545</v>
      </c>
      <c r="F215" s="224" t="s">
        <v>548</v>
      </c>
      <c r="G215" s="230"/>
    </row>
    <row r="216" spans="1:7" x14ac:dyDescent="0.3">
      <c r="A216">
        <v>216</v>
      </c>
      <c r="B216" s="227" t="s">
        <v>549</v>
      </c>
      <c r="C216" s="228" t="s">
        <v>550</v>
      </c>
      <c r="D216" s="229"/>
      <c r="E216" s="41" t="s">
        <v>545</v>
      </c>
      <c r="F216" s="228" t="s">
        <v>37</v>
      </c>
      <c r="G216" s="231"/>
    </row>
    <row r="217" spans="1:7" x14ac:dyDescent="0.3">
      <c r="A217">
        <v>217</v>
      </c>
      <c r="B217" s="223" t="s">
        <v>551</v>
      </c>
      <c r="C217" s="224" t="s">
        <v>505</v>
      </c>
      <c r="D217" s="225"/>
      <c r="E217" s="224"/>
      <c r="F217" s="224" t="s">
        <v>66</v>
      </c>
      <c r="G217" s="230"/>
    </row>
    <row r="218" spans="1:7" x14ac:dyDescent="0.3">
      <c r="A218">
        <v>218</v>
      </c>
      <c r="B218" s="227" t="s">
        <v>552</v>
      </c>
      <c r="C218" s="228" t="s">
        <v>505</v>
      </c>
      <c r="D218" s="229"/>
      <c r="E218" s="228"/>
      <c r="F218" s="228" t="s">
        <v>66</v>
      </c>
      <c r="G218" s="231"/>
    </row>
    <row r="219" spans="1:7" x14ac:dyDescent="0.3">
      <c r="A219">
        <v>219</v>
      </c>
      <c r="B219" s="223" t="s">
        <v>553</v>
      </c>
      <c r="C219" s="224" t="s">
        <v>505</v>
      </c>
      <c r="D219" s="225"/>
      <c r="E219" s="224"/>
      <c r="F219" s="224" t="s">
        <v>66</v>
      </c>
      <c r="G219" s="230"/>
    </row>
    <row r="220" spans="1:7" x14ac:dyDescent="0.3">
      <c r="A220">
        <v>220</v>
      </c>
      <c r="B220" s="227" t="s">
        <v>554</v>
      </c>
      <c r="C220" s="228" t="s">
        <v>505</v>
      </c>
      <c r="D220" s="229"/>
      <c r="E220" s="228"/>
      <c r="F220" s="228" t="s">
        <v>66</v>
      </c>
      <c r="G220" s="231"/>
    </row>
    <row r="221" spans="1:7" x14ac:dyDescent="0.3">
      <c r="A221">
        <v>221</v>
      </c>
      <c r="B221" s="223" t="s">
        <v>555</v>
      </c>
      <c r="C221" s="224" t="s">
        <v>505</v>
      </c>
      <c r="D221" s="225"/>
      <c r="E221" s="224"/>
      <c r="F221" s="224" t="s">
        <v>66</v>
      </c>
      <c r="G221" s="230"/>
    </row>
    <row r="222" spans="1:7" x14ac:dyDescent="0.3">
      <c r="A222">
        <v>222</v>
      </c>
      <c r="B222" s="227" t="s">
        <v>556</v>
      </c>
      <c r="C222" s="228" t="s">
        <v>505</v>
      </c>
      <c r="D222" s="229"/>
      <c r="E222" s="228"/>
      <c r="F222" s="228" t="s">
        <v>66</v>
      </c>
      <c r="G222" s="231"/>
    </row>
    <row r="223" spans="1:7" x14ac:dyDescent="0.3">
      <c r="A223">
        <v>223</v>
      </c>
      <c r="B223" s="223" t="s">
        <v>557</v>
      </c>
      <c r="C223" s="224" t="s">
        <v>505</v>
      </c>
      <c r="D223" s="225"/>
      <c r="E223" s="224"/>
      <c r="F223" s="224" t="s">
        <v>66</v>
      </c>
      <c r="G223" s="243"/>
    </row>
    <row r="224" spans="1:7" x14ac:dyDescent="0.3">
      <c r="A224">
        <v>224</v>
      </c>
      <c r="B224" s="227" t="s">
        <v>558</v>
      </c>
      <c r="C224" s="228" t="s">
        <v>505</v>
      </c>
      <c r="D224" s="229"/>
      <c r="E224" s="228"/>
      <c r="F224" s="228" t="s">
        <v>66</v>
      </c>
      <c r="G224" s="244"/>
    </row>
    <row r="225" spans="1:7" x14ac:dyDescent="0.3">
      <c r="A225">
        <v>225</v>
      </c>
      <c r="B225" s="223" t="s">
        <v>559</v>
      </c>
      <c r="C225" s="224" t="s">
        <v>491</v>
      </c>
      <c r="D225" s="225"/>
      <c r="E225" s="224" t="s">
        <v>25</v>
      </c>
      <c r="F225" s="224" t="s">
        <v>26</v>
      </c>
      <c r="G225" s="243"/>
    </row>
    <row r="226" spans="1:7" x14ac:dyDescent="0.3">
      <c r="A226">
        <v>226</v>
      </c>
      <c r="B226" s="227" t="s">
        <v>560</v>
      </c>
      <c r="C226" s="228" t="s">
        <v>513</v>
      </c>
      <c r="D226" s="229"/>
      <c r="E226" s="228" t="s">
        <v>185</v>
      </c>
      <c r="F226" s="228" t="s">
        <v>278</v>
      </c>
      <c r="G226" s="244"/>
    </row>
    <row r="227" spans="1:7" x14ac:dyDescent="0.3">
      <c r="A227">
        <v>227</v>
      </c>
      <c r="B227" s="223" t="s">
        <v>561</v>
      </c>
      <c r="C227" s="233" t="s">
        <v>562</v>
      </c>
      <c r="D227" s="225"/>
      <c r="E227" s="226"/>
      <c r="F227" s="226" t="s">
        <v>66</v>
      </c>
      <c r="G227" s="226"/>
    </row>
    <row r="228" spans="1:7" x14ac:dyDescent="0.3">
      <c r="A228">
        <v>228</v>
      </c>
      <c r="B228" s="227" t="s">
        <v>563</v>
      </c>
      <c r="C228" s="235" t="s">
        <v>562</v>
      </c>
      <c r="D228" s="229"/>
      <c r="E228" s="41"/>
      <c r="F228" s="41" t="s">
        <v>66</v>
      </c>
      <c r="G228" s="41"/>
    </row>
    <row r="229" spans="1:7" x14ac:dyDescent="0.3">
      <c r="A229">
        <v>229</v>
      </c>
      <c r="B229" s="223" t="s">
        <v>564</v>
      </c>
      <c r="C229" s="233" t="s">
        <v>562</v>
      </c>
      <c r="D229" s="225"/>
      <c r="E229" s="226"/>
      <c r="F229" s="226" t="s">
        <v>66</v>
      </c>
      <c r="G229" s="226"/>
    </row>
    <row r="230" spans="1:7" x14ac:dyDescent="0.3">
      <c r="A230">
        <v>230</v>
      </c>
      <c r="B230" s="227" t="s">
        <v>565</v>
      </c>
      <c r="C230" s="235" t="s">
        <v>562</v>
      </c>
      <c r="D230" s="229"/>
      <c r="E230" s="41"/>
      <c r="F230" s="41" t="s">
        <v>66</v>
      </c>
      <c r="G230" s="41"/>
    </row>
    <row r="231" spans="1:7" x14ac:dyDescent="0.3">
      <c r="A231">
        <v>231</v>
      </c>
      <c r="B231" s="223" t="s">
        <v>566</v>
      </c>
      <c r="C231" s="233" t="s">
        <v>523</v>
      </c>
      <c r="D231" s="225"/>
      <c r="E231" s="226"/>
      <c r="F231" s="226" t="s">
        <v>111</v>
      </c>
      <c r="G231" s="226"/>
    </row>
    <row r="232" spans="1:7" x14ac:dyDescent="0.3">
      <c r="A232">
        <v>232</v>
      </c>
      <c r="B232" s="227" t="s">
        <v>567</v>
      </c>
      <c r="C232" s="235" t="s">
        <v>473</v>
      </c>
      <c r="D232" s="229"/>
      <c r="E232" s="41" t="s">
        <v>568</v>
      </c>
      <c r="F232" s="41" t="s">
        <v>111</v>
      </c>
      <c r="G232" s="41"/>
    </row>
    <row r="233" spans="1:7" x14ac:dyDescent="0.3">
      <c r="A233">
        <v>233</v>
      </c>
      <c r="B233" s="223" t="s">
        <v>569</v>
      </c>
      <c r="C233" s="233" t="s">
        <v>473</v>
      </c>
      <c r="D233" s="225"/>
      <c r="E233" s="226" t="s">
        <v>570</v>
      </c>
      <c r="F233" s="226" t="s">
        <v>111</v>
      </c>
      <c r="G233" s="226"/>
    </row>
    <row r="234" spans="1:7" x14ac:dyDescent="0.3">
      <c r="A234">
        <v>234</v>
      </c>
      <c r="B234" s="227" t="s">
        <v>571</v>
      </c>
      <c r="C234" s="235" t="s">
        <v>503</v>
      </c>
      <c r="D234" s="229"/>
      <c r="E234" s="41"/>
      <c r="F234" s="41" t="s">
        <v>111</v>
      </c>
      <c r="G234" s="41"/>
    </row>
    <row r="235" spans="1:7" x14ac:dyDescent="0.3">
      <c r="A235">
        <v>235</v>
      </c>
      <c r="B235" s="223" t="s">
        <v>572</v>
      </c>
      <c r="C235" s="233" t="s">
        <v>473</v>
      </c>
      <c r="D235" s="225"/>
      <c r="E235" s="226" t="s">
        <v>573</v>
      </c>
      <c r="F235" s="226" t="s">
        <v>111</v>
      </c>
      <c r="G235" s="226"/>
    </row>
    <row r="236" spans="1:7" x14ac:dyDescent="0.3">
      <c r="A236">
        <v>236</v>
      </c>
      <c r="B236" s="227" t="s">
        <v>574</v>
      </c>
      <c r="C236" s="235" t="s">
        <v>523</v>
      </c>
      <c r="D236" s="229"/>
      <c r="E236" s="41"/>
      <c r="F236" s="41" t="s">
        <v>111</v>
      </c>
      <c r="G236" s="41"/>
    </row>
    <row r="237" spans="1:7" x14ac:dyDescent="0.3">
      <c r="A237">
        <v>237</v>
      </c>
      <c r="B237" s="223" t="s">
        <v>575</v>
      </c>
      <c r="C237" s="224" t="s">
        <v>576</v>
      </c>
      <c r="D237" s="225"/>
      <c r="E237" s="224" t="s">
        <v>34</v>
      </c>
      <c r="F237" s="224"/>
      <c r="G237" s="230"/>
    </row>
    <row r="238" spans="1:7" x14ac:dyDescent="0.3">
      <c r="A238">
        <v>238</v>
      </c>
      <c r="B238" s="227" t="s">
        <v>577</v>
      </c>
      <c r="C238" s="228" t="s">
        <v>578</v>
      </c>
      <c r="D238" s="229"/>
      <c r="E238" s="41" t="s">
        <v>579</v>
      </c>
      <c r="F238" s="41" t="s">
        <v>580</v>
      </c>
      <c r="G238" s="231"/>
    </row>
    <row r="239" spans="1:7" x14ac:dyDescent="0.3">
      <c r="A239">
        <v>239</v>
      </c>
      <c r="B239" s="223" t="s">
        <v>581</v>
      </c>
      <c r="C239" s="224" t="s">
        <v>582</v>
      </c>
      <c r="D239" s="225"/>
      <c r="E239" s="224" t="s">
        <v>32</v>
      </c>
      <c r="F239" s="226" t="s">
        <v>32</v>
      </c>
      <c r="G239" s="226"/>
    </row>
    <row r="240" spans="1:7" x14ac:dyDescent="0.3">
      <c r="A240">
        <v>240</v>
      </c>
      <c r="B240" s="227" t="s">
        <v>583</v>
      </c>
      <c r="C240" s="228" t="s">
        <v>584</v>
      </c>
      <c r="D240" s="229"/>
      <c r="E240" s="228" t="s">
        <v>545</v>
      </c>
      <c r="F240" s="41" t="s">
        <v>37</v>
      </c>
      <c r="G240" s="41"/>
    </row>
    <row r="241" spans="1:7" x14ac:dyDescent="0.3">
      <c r="A241">
        <v>241</v>
      </c>
      <c r="B241" s="223" t="s">
        <v>585</v>
      </c>
      <c r="C241" s="224" t="s">
        <v>584</v>
      </c>
      <c r="D241" s="225"/>
      <c r="E241" s="224" t="s">
        <v>111</v>
      </c>
      <c r="F241" s="224" t="s">
        <v>328</v>
      </c>
      <c r="G241" s="226"/>
    </row>
    <row r="242" spans="1:7" x14ac:dyDescent="0.3">
      <c r="A242">
        <v>242</v>
      </c>
      <c r="B242" s="227" t="s">
        <v>586</v>
      </c>
      <c r="C242" s="228" t="s">
        <v>587</v>
      </c>
      <c r="D242" s="229"/>
      <c r="E242" s="228" t="s">
        <v>588</v>
      </c>
      <c r="F242" s="228" t="s">
        <v>589</v>
      </c>
      <c r="G242" s="231"/>
    </row>
    <row r="243" spans="1:7" x14ac:dyDescent="0.3">
      <c r="A243">
        <v>243</v>
      </c>
      <c r="B243" s="223" t="s">
        <v>590</v>
      </c>
      <c r="C243" s="224" t="s">
        <v>591</v>
      </c>
      <c r="D243" s="225"/>
      <c r="E243" s="226" t="s">
        <v>592</v>
      </c>
      <c r="F243" s="224" t="s">
        <v>589</v>
      </c>
      <c r="G243" s="224"/>
    </row>
    <row r="244" spans="1:7" x14ac:dyDescent="0.3">
      <c r="A244">
        <v>244</v>
      </c>
      <c r="B244" s="227" t="s">
        <v>593</v>
      </c>
      <c r="C244" s="228" t="s">
        <v>594</v>
      </c>
      <c r="D244" s="229"/>
      <c r="E244" s="228" t="s">
        <v>62</v>
      </c>
      <c r="F244" s="228" t="s">
        <v>589</v>
      </c>
      <c r="G244" s="231"/>
    </row>
    <row r="245" spans="1:7" x14ac:dyDescent="0.3">
      <c r="A245">
        <v>245</v>
      </c>
      <c r="B245" s="223" t="s">
        <v>595</v>
      </c>
      <c r="C245" s="224" t="s">
        <v>596</v>
      </c>
      <c r="D245" s="225"/>
      <c r="E245" s="224" t="s">
        <v>597</v>
      </c>
      <c r="F245" s="224" t="s">
        <v>589</v>
      </c>
      <c r="G245" s="230"/>
    </row>
    <row r="246" spans="1:7" x14ac:dyDescent="0.3">
      <c r="A246">
        <v>246</v>
      </c>
      <c r="B246" s="227" t="s">
        <v>598</v>
      </c>
      <c r="C246" s="228" t="s">
        <v>599</v>
      </c>
      <c r="D246" s="229"/>
      <c r="E246" s="228" t="s">
        <v>600</v>
      </c>
      <c r="F246" s="228" t="s">
        <v>589</v>
      </c>
      <c r="G246" s="238">
        <v>45762</v>
      </c>
    </row>
    <row r="247" spans="1:7" x14ac:dyDescent="0.3">
      <c r="A247">
        <v>247</v>
      </c>
      <c r="B247" s="223" t="s">
        <v>601</v>
      </c>
      <c r="C247" s="224" t="s">
        <v>602</v>
      </c>
      <c r="D247" s="225"/>
      <c r="E247" s="226" t="s">
        <v>55</v>
      </c>
      <c r="F247" s="224" t="s">
        <v>111</v>
      </c>
      <c r="G247" s="250"/>
    </row>
    <row r="248" spans="1:7" x14ac:dyDescent="0.3">
      <c r="A248">
        <v>248</v>
      </c>
      <c r="B248" s="227" t="s">
        <v>603</v>
      </c>
      <c r="C248" s="228" t="s">
        <v>604</v>
      </c>
      <c r="D248" s="229"/>
      <c r="E248" s="41" t="s">
        <v>605</v>
      </c>
      <c r="F248" s="228" t="s">
        <v>589</v>
      </c>
      <c r="G248" s="238"/>
    </row>
    <row r="249" spans="1:7" x14ac:dyDescent="0.3">
      <c r="A249">
        <v>249</v>
      </c>
      <c r="B249" s="223" t="s">
        <v>606</v>
      </c>
      <c r="C249" s="224" t="s">
        <v>607</v>
      </c>
      <c r="D249" s="225"/>
      <c r="E249" s="224" t="s">
        <v>608</v>
      </c>
      <c r="F249" s="224" t="s">
        <v>589</v>
      </c>
      <c r="G249" s="230"/>
    </row>
    <row r="250" spans="1:7" x14ac:dyDescent="0.3">
      <c r="A250">
        <v>250</v>
      </c>
      <c r="B250" s="227" t="s">
        <v>609</v>
      </c>
      <c r="C250" s="228" t="s">
        <v>610</v>
      </c>
      <c r="D250" s="229"/>
      <c r="E250" s="41" t="s">
        <v>55</v>
      </c>
      <c r="F250" s="41" t="s">
        <v>56</v>
      </c>
      <c r="G250" s="41"/>
    </row>
    <row r="251" spans="1:7" x14ac:dyDescent="0.3">
      <c r="A251">
        <v>251</v>
      </c>
      <c r="B251" s="223" t="s">
        <v>611</v>
      </c>
      <c r="C251" s="224" t="s">
        <v>610</v>
      </c>
      <c r="D251" s="225"/>
      <c r="E251" s="224" t="s">
        <v>59</v>
      </c>
      <c r="F251" s="224"/>
      <c r="G251" s="230"/>
    </row>
    <row r="252" spans="1:7" x14ac:dyDescent="0.3">
      <c r="A252">
        <v>252</v>
      </c>
      <c r="B252" s="227" t="s">
        <v>612</v>
      </c>
      <c r="C252" s="228" t="s">
        <v>613</v>
      </c>
      <c r="D252" s="229"/>
      <c r="E252" s="228" t="s">
        <v>62</v>
      </c>
      <c r="F252" s="228" t="s">
        <v>63</v>
      </c>
      <c r="G252" s="238">
        <v>45762</v>
      </c>
    </row>
    <row r="253" spans="1:7" x14ac:dyDescent="0.3">
      <c r="A253">
        <v>253</v>
      </c>
      <c r="B253" s="223" t="s">
        <v>614</v>
      </c>
      <c r="C253" s="224" t="s">
        <v>615</v>
      </c>
      <c r="D253" s="225"/>
      <c r="E253" s="226" t="s">
        <v>43</v>
      </c>
      <c r="F253" s="226"/>
      <c r="G253" s="230"/>
    </row>
    <row r="254" spans="1:7" x14ac:dyDescent="0.3">
      <c r="A254">
        <v>254</v>
      </c>
      <c r="B254" s="227" t="s">
        <v>616</v>
      </c>
      <c r="C254" s="228" t="s">
        <v>617</v>
      </c>
      <c r="D254" s="229"/>
      <c r="E254" s="41" t="s">
        <v>43</v>
      </c>
      <c r="F254" s="41"/>
      <c r="G254" s="231"/>
    </row>
    <row r="255" spans="1:7" x14ac:dyDescent="0.3">
      <c r="A255">
        <v>255</v>
      </c>
      <c r="B255" s="223" t="s">
        <v>618</v>
      </c>
      <c r="C255" s="224" t="s">
        <v>619</v>
      </c>
      <c r="D255" s="225" t="s">
        <v>620</v>
      </c>
      <c r="E255" s="226" t="s">
        <v>621</v>
      </c>
      <c r="F255" s="226" t="s">
        <v>278</v>
      </c>
      <c r="G255" s="230"/>
    </row>
    <row r="256" spans="1:7" x14ac:dyDescent="0.3">
      <c r="A256">
        <v>256</v>
      </c>
      <c r="B256" s="227" t="s">
        <v>622</v>
      </c>
      <c r="C256" s="228" t="s">
        <v>623</v>
      </c>
      <c r="D256" s="229" t="s">
        <v>624</v>
      </c>
      <c r="E256" s="41" t="s">
        <v>625</v>
      </c>
      <c r="F256" s="41" t="s">
        <v>63</v>
      </c>
      <c r="G256" s="231"/>
    </row>
  </sheetData>
  <phoneticPr fontId="20" type="noConversion"/>
  <conditionalFormatting sqref="B1:B21 C16:C20 C22 C153:C157 B23:B256">
    <cfRule type="expression" dxfId="1" priority="2">
      <formula>"CONTAR.SI(F:F,F1)&gt;1"</formula>
    </cfRule>
  </conditionalFormatting>
  <conditionalFormatting sqref="B1:B1048576">
    <cfRule type="duplicateValues" dxfId="0" priority="1"/>
  </conditionalFormatting>
  <dataValidations count="1">
    <dataValidation allowBlank="1" showDropDown="1" sqref="D1:D256" xr:uid="{01F2A893-0C41-4239-8333-794EA6B61E0F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"/>
  <sheetViews>
    <sheetView workbookViewId="0"/>
  </sheetViews>
  <sheetFormatPr baseColWidth="10" defaultColWidth="10.09765625" defaultRowHeight="15" customHeight="1" x14ac:dyDescent="0.3"/>
  <cols>
    <col min="1" max="1" width="10.19921875" customWidth="1"/>
    <col min="2" max="2" width="24" customWidth="1"/>
    <col min="3" max="3" width="30.09765625" customWidth="1"/>
    <col min="4" max="4" width="27.59765625" customWidth="1"/>
    <col min="5" max="5" width="26.796875" customWidth="1"/>
    <col min="6" max="6" width="18.09765625" customWidth="1"/>
    <col min="7" max="7" width="30.09765625" customWidth="1"/>
    <col min="8" max="8" width="16.8984375" customWidth="1"/>
    <col min="9" max="9" width="30.09765625" customWidth="1"/>
  </cols>
  <sheetData>
    <row r="1" spans="1:9" ht="15" customHeight="1" x14ac:dyDescent="0.3">
      <c r="A1" s="177"/>
      <c r="B1" s="178"/>
      <c r="C1" s="177" t="s">
        <v>635</v>
      </c>
      <c r="D1" s="177"/>
      <c r="E1" s="177"/>
      <c r="F1" s="177"/>
      <c r="G1" s="177"/>
      <c r="H1" s="177"/>
      <c r="I1" s="179"/>
    </row>
    <row r="2" spans="1:9" ht="15" customHeight="1" x14ac:dyDescent="0.3">
      <c r="A2" s="177"/>
      <c r="B2" s="178"/>
      <c r="C2" s="177"/>
      <c r="D2" s="177"/>
      <c r="E2" s="177"/>
      <c r="F2" s="177"/>
      <c r="G2" s="177"/>
      <c r="H2" s="177"/>
      <c r="I2" s="179"/>
    </row>
    <row r="3" spans="1:9" ht="15" customHeight="1" x14ac:dyDescent="0.3">
      <c r="A3" s="180" t="s">
        <v>636</v>
      </c>
      <c r="B3" s="181" t="s">
        <v>2</v>
      </c>
      <c r="C3" s="181" t="s">
        <v>3</v>
      </c>
      <c r="D3" s="181" t="s">
        <v>4</v>
      </c>
      <c r="E3" s="181" t="s">
        <v>5</v>
      </c>
      <c r="F3" s="181" t="s">
        <v>6</v>
      </c>
      <c r="G3" s="181" t="s">
        <v>7</v>
      </c>
      <c r="H3" s="181" t="s">
        <v>8</v>
      </c>
      <c r="I3" s="182" t="s">
        <v>9</v>
      </c>
    </row>
    <row r="4" spans="1:9" ht="15" customHeight="1" x14ac:dyDescent="0.3">
      <c r="A4" s="183">
        <v>12383</v>
      </c>
      <c r="B4" s="184">
        <v>45141</v>
      </c>
      <c r="C4" s="185" t="s">
        <v>637</v>
      </c>
      <c r="D4" s="186" t="s">
        <v>638</v>
      </c>
      <c r="E4" s="187">
        <v>1</v>
      </c>
      <c r="F4" s="187"/>
      <c r="G4" s="187" t="s">
        <v>639</v>
      </c>
      <c r="H4" s="187"/>
      <c r="I4" s="188">
        <v>3870.69</v>
      </c>
    </row>
    <row r="5" spans="1:9" ht="15" customHeight="1" x14ac:dyDescent="0.3">
      <c r="A5" s="189">
        <v>12383</v>
      </c>
      <c r="B5" s="190">
        <v>45141</v>
      </c>
      <c r="C5" s="191" t="s">
        <v>637</v>
      </c>
      <c r="D5" s="192" t="s">
        <v>638</v>
      </c>
      <c r="E5" s="193">
        <v>1</v>
      </c>
      <c r="F5" s="193"/>
      <c r="G5" s="193" t="s">
        <v>640</v>
      </c>
      <c r="H5" s="193"/>
      <c r="I5" s="194">
        <v>5862.07</v>
      </c>
    </row>
    <row r="6" spans="1:9" ht="15" customHeight="1" x14ac:dyDescent="0.3">
      <c r="A6" s="183">
        <v>12383</v>
      </c>
      <c r="B6" s="184">
        <v>45141</v>
      </c>
      <c r="C6" s="185" t="s">
        <v>637</v>
      </c>
      <c r="D6" s="186" t="s">
        <v>638</v>
      </c>
      <c r="E6" s="187">
        <v>1</v>
      </c>
      <c r="F6" s="187"/>
      <c r="G6" s="187" t="s">
        <v>640</v>
      </c>
      <c r="H6" s="187"/>
      <c r="I6" s="188">
        <v>5862.07</v>
      </c>
    </row>
    <row r="7" spans="1:9" ht="15" customHeight="1" x14ac:dyDescent="0.3">
      <c r="A7" s="189">
        <v>12383</v>
      </c>
      <c r="B7" s="190">
        <v>45141</v>
      </c>
      <c r="C7" s="191" t="s">
        <v>637</v>
      </c>
      <c r="D7" s="192" t="s">
        <v>638</v>
      </c>
      <c r="E7" s="193">
        <v>1</v>
      </c>
      <c r="F7" s="193"/>
      <c r="G7" s="193" t="s">
        <v>274</v>
      </c>
      <c r="H7" s="193"/>
      <c r="I7" s="194">
        <v>8620.69</v>
      </c>
    </row>
    <row r="8" spans="1:9" ht="15" customHeight="1" x14ac:dyDescent="0.3">
      <c r="A8" s="183">
        <v>3381</v>
      </c>
      <c r="B8" s="184">
        <v>45618</v>
      </c>
      <c r="C8" s="185" t="s">
        <v>641</v>
      </c>
      <c r="D8" s="186" t="s">
        <v>70</v>
      </c>
      <c r="E8" s="187">
        <v>1</v>
      </c>
      <c r="F8" s="187"/>
      <c r="G8" s="187" t="s">
        <v>642</v>
      </c>
      <c r="H8" s="187"/>
      <c r="I8" s="188">
        <v>5172.41</v>
      </c>
    </row>
    <row r="9" spans="1:9" ht="15" customHeight="1" x14ac:dyDescent="0.3">
      <c r="A9" s="189">
        <v>3381</v>
      </c>
      <c r="B9" s="190">
        <v>45618</v>
      </c>
      <c r="C9" s="191" t="s">
        <v>641</v>
      </c>
      <c r="D9" s="192" t="s">
        <v>70</v>
      </c>
      <c r="E9" s="193">
        <v>1</v>
      </c>
      <c r="F9" s="193"/>
      <c r="G9" s="193" t="s">
        <v>642</v>
      </c>
      <c r="H9" s="193"/>
      <c r="I9" s="194">
        <v>5172.41</v>
      </c>
    </row>
    <row r="10" spans="1:9" ht="15" customHeight="1" x14ac:dyDescent="0.3">
      <c r="A10" s="183">
        <v>3381</v>
      </c>
      <c r="B10" s="184">
        <v>45618</v>
      </c>
      <c r="C10" s="185" t="s">
        <v>641</v>
      </c>
      <c r="D10" s="186" t="s">
        <v>70</v>
      </c>
      <c r="E10" s="187">
        <v>1</v>
      </c>
      <c r="F10" s="187"/>
      <c r="G10" s="187" t="s">
        <v>643</v>
      </c>
      <c r="H10" s="187"/>
      <c r="I10" s="188">
        <v>5172.41</v>
      </c>
    </row>
    <row r="11" spans="1:9" ht="15" customHeight="1" x14ac:dyDescent="0.3">
      <c r="A11" s="189">
        <v>3381</v>
      </c>
      <c r="B11" s="190">
        <v>45618</v>
      </c>
      <c r="C11" s="191" t="s">
        <v>641</v>
      </c>
      <c r="D11" s="192" t="s">
        <v>70</v>
      </c>
      <c r="E11" s="193">
        <v>1</v>
      </c>
      <c r="F11" s="193"/>
      <c r="G11" s="193" t="s">
        <v>644</v>
      </c>
      <c r="H11" s="193"/>
      <c r="I11" s="194">
        <v>6593.97</v>
      </c>
    </row>
    <row r="12" spans="1:9" ht="15" customHeight="1" x14ac:dyDescent="0.3">
      <c r="A12" s="183">
        <v>3381</v>
      </c>
      <c r="B12" s="184">
        <v>45618</v>
      </c>
      <c r="C12" s="185" t="s">
        <v>641</v>
      </c>
      <c r="D12" s="186" t="s">
        <v>70</v>
      </c>
      <c r="E12" s="187">
        <v>1</v>
      </c>
      <c r="F12" s="187"/>
      <c r="G12" s="187" t="s">
        <v>644</v>
      </c>
      <c r="H12" s="187"/>
      <c r="I12" s="188">
        <v>6593.97</v>
      </c>
    </row>
    <row r="13" spans="1:9" ht="15" customHeight="1" x14ac:dyDescent="0.3">
      <c r="A13" s="189">
        <v>7799</v>
      </c>
      <c r="B13" s="190">
        <v>45395</v>
      </c>
      <c r="C13" s="191" t="s">
        <v>645</v>
      </c>
      <c r="D13" s="192" t="s">
        <v>70</v>
      </c>
      <c r="E13" s="193">
        <v>1</v>
      </c>
      <c r="F13" s="193"/>
      <c r="G13" s="193" t="s">
        <v>646</v>
      </c>
      <c r="H13" s="193"/>
      <c r="I13" s="194">
        <v>4919.16</v>
      </c>
    </row>
    <row r="14" spans="1:9" ht="15" customHeight="1" x14ac:dyDescent="0.3">
      <c r="A14" s="183">
        <v>2400489</v>
      </c>
      <c r="B14" s="184">
        <v>45400</v>
      </c>
      <c r="C14" s="185" t="s">
        <v>647</v>
      </c>
      <c r="D14" s="186" t="s">
        <v>70</v>
      </c>
      <c r="E14" s="187">
        <v>1</v>
      </c>
      <c r="F14" s="187"/>
      <c r="G14" s="187" t="s">
        <v>648</v>
      </c>
      <c r="H14" s="187"/>
      <c r="I14" s="188">
        <v>7577.59</v>
      </c>
    </row>
    <row r="15" spans="1:9" ht="15" customHeight="1" x14ac:dyDescent="0.3">
      <c r="A15" s="195">
        <v>50497</v>
      </c>
      <c r="B15" s="196">
        <v>45405</v>
      </c>
      <c r="C15" s="197" t="s">
        <v>649</v>
      </c>
      <c r="D15" s="198" t="s">
        <v>70</v>
      </c>
      <c r="E15" s="199">
        <v>1</v>
      </c>
      <c r="F15" s="199"/>
      <c r="G15" s="199" t="s">
        <v>650</v>
      </c>
      <c r="H15" s="199"/>
      <c r="I15" s="200">
        <v>3411.19</v>
      </c>
    </row>
  </sheetData>
  <dataValidations count="3">
    <dataValidation type="list" allowBlank="1" showDropDown="1" showErrorMessage="1" sqref="D4:D15" xr:uid="{00000000-0002-0000-0100-000000000000}">
      <formula1>"CAMINOS,LERMA"</formula1>
    </dataValidation>
    <dataValidation type="custom" allowBlank="1" showDropDown="1" sqref="B4:B15" xr:uid="{00000000-0002-0000-0100-000001000000}">
      <formula1>OR(NOT(ISERROR(DATEVALUE(B4))), AND(ISNUMBER(B4), LEFT(CELL("format", B4))="D"))</formula1>
    </dataValidation>
    <dataValidation type="custom" allowBlank="1" showDropDown="1" sqref="A4:A15 E4:E15 I4:I15" xr:uid="{00000000-0002-0000-0100-000002000000}">
      <formula1>AND(ISNUMBER(A4),(NOT(OR(NOT(ISERROR(DATEVALUE(A4))), AND(ISNUMBER(A4), LEFT(CELL("format", A4))="D")))))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workbookViewId="0"/>
  </sheetViews>
  <sheetFormatPr baseColWidth="10" defaultColWidth="10.09765625" defaultRowHeight="15" customHeight="1" x14ac:dyDescent="0.3"/>
  <cols>
    <col min="1" max="1" width="11.19921875" customWidth="1"/>
    <col min="2" max="2" width="10.19921875" customWidth="1"/>
    <col min="3" max="3" width="13.09765625" customWidth="1"/>
    <col min="4" max="4" width="19.59765625" customWidth="1"/>
    <col min="5" max="5" width="105.3984375" customWidth="1"/>
    <col min="6" max="6" width="48" customWidth="1"/>
    <col min="7" max="7" width="53.5" customWidth="1"/>
    <col min="8" max="8" width="32.09765625" customWidth="1"/>
    <col min="9" max="26" width="11.19921875" customWidth="1"/>
  </cols>
  <sheetData>
    <row r="1" spans="2:8" ht="18" customHeight="1" x14ac:dyDescent="0.3"/>
    <row r="2" spans="2:8" ht="18" customHeight="1" x14ac:dyDescent="0.35">
      <c r="B2" s="201" t="s">
        <v>651</v>
      </c>
    </row>
    <row r="3" spans="2:8" ht="18" customHeight="1" x14ac:dyDescent="0.3">
      <c r="B3" s="202" t="s">
        <v>5</v>
      </c>
      <c r="C3" s="203" t="s">
        <v>652</v>
      </c>
      <c r="D3" s="202" t="s">
        <v>6</v>
      </c>
      <c r="E3" s="202" t="s">
        <v>653</v>
      </c>
      <c r="F3" s="202" t="s">
        <v>8</v>
      </c>
      <c r="G3" s="202" t="s">
        <v>10</v>
      </c>
      <c r="H3" s="202" t="s">
        <v>12</v>
      </c>
    </row>
    <row r="4" spans="2:8" ht="18" customHeight="1" x14ac:dyDescent="0.35">
      <c r="B4" s="204">
        <v>1</v>
      </c>
      <c r="C4" s="205" t="str">
        <f>LEFT(RESUMEN!$D4,3)</f>
        <v>AIR</v>
      </c>
      <c r="D4" s="206" t="s">
        <v>654</v>
      </c>
      <c r="E4" s="207" t="s">
        <v>16</v>
      </c>
      <c r="F4" s="207"/>
      <c r="G4" s="205" t="s">
        <v>655</v>
      </c>
      <c r="H4" s="207"/>
    </row>
    <row r="5" spans="2:8" ht="18" customHeight="1" x14ac:dyDescent="0.35">
      <c r="B5" s="206">
        <v>1</v>
      </c>
      <c r="C5" s="208" t="str">
        <f>LEFT(RESUMEN!$D5,3)</f>
        <v>AIR</v>
      </c>
      <c r="D5" s="206" t="s">
        <v>656</v>
      </c>
      <c r="E5" s="209" t="s">
        <v>20</v>
      </c>
      <c r="F5" s="209"/>
      <c r="G5" s="208" t="s">
        <v>657</v>
      </c>
      <c r="H5" s="209"/>
    </row>
    <row r="6" spans="2:8" ht="18" customHeight="1" x14ac:dyDescent="0.35">
      <c r="B6" s="204">
        <v>1</v>
      </c>
      <c r="C6" s="205" t="str">
        <f>LEFT(RESUMEN!$D6,3)</f>
        <v>AIR</v>
      </c>
      <c r="D6" s="206" t="s">
        <v>658</v>
      </c>
      <c r="E6" s="207" t="s">
        <v>24</v>
      </c>
      <c r="F6" s="207"/>
      <c r="G6" s="210" t="s">
        <v>659</v>
      </c>
      <c r="H6" s="207"/>
    </row>
    <row r="7" spans="2:8" ht="18" customHeight="1" x14ac:dyDescent="0.35">
      <c r="B7" s="206">
        <v>1</v>
      </c>
      <c r="C7" s="208" t="str">
        <f>LEFT(RESUMEN!$D7,3)</f>
        <v>AIR</v>
      </c>
      <c r="D7" s="206" t="s">
        <v>660</v>
      </c>
      <c r="E7" s="209" t="s">
        <v>20</v>
      </c>
      <c r="F7" s="209"/>
      <c r="G7" s="208" t="s">
        <v>661</v>
      </c>
      <c r="H7" s="209"/>
    </row>
    <row r="8" spans="2:8" ht="18" customHeight="1" x14ac:dyDescent="0.35">
      <c r="B8" s="204">
        <v>1</v>
      </c>
      <c r="C8" s="205" t="str">
        <f>LEFT(RESUMEN!$D8,3)</f>
        <v>AIR</v>
      </c>
      <c r="D8" s="206" t="s">
        <v>662</v>
      </c>
      <c r="E8" s="207" t="s">
        <v>31</v>
      </c>
      <c r="F8" s="207"/>
      <c r="G8" s="205" t="s">
        <v>663</v>
      </c>
      <c r="H8" s="207"/>
    </row>
    <row r="9" spans="2:8" ht="18" customHeight="1" x14ac:dyDescent="0.35">
      <c r="B9" s="206">
        <v>1</v>
      </c>
      <c r="C9" s="208" t="str">
        <f>LEFT(RESUMEN!$D9,3)</f>
        <v>AIR</v>
      </c>
      <c r="D9" s="206" t="s">
        <v>664</v>
      </c>
      <c r="E9" s="209" t="s">
        <v>16</v>
      </c>
      <c r="F9" s="209"/>
      <c r="G9" s="208" t="s">
        <v>665</v>
      </c>
      <c r="H9" s="209"/>
    </row>
    <row r="10" spans="2:8" ht="18" customHeight="1" x14ac:dyDescent="0.35">
      <c r="B10" s="204">
        <v>1</v>
      </c>
      <c r="C10" s="205" t="str">
        <f>LEFT(RESUMEN!$D10,3)</f>
        <v>AIR</v>
      </c>
      <c r="D10" s="206" t="s">
        <v>666</v>
      </c>
      <c r="E10" s="207" t="s">
        <v>36</v>
      </c>
      <c r="F10" s="207"/>
      <c r="G10" s="205" t="s">
        <v>667</v>
      </c>
      <c r="H10" s="207"/>
    </row>
    <row r="11" spans="2:8" ht="18" customHeight="1" x14ac:dyDescent="0.35">
      <c r="B11" s="206">
        <v>1</v>
      </c>
      <c r="C11" s="208" t="str">
        <f>LEFT(RESUMEN!$D11,3)</f>
        <v>AIR</v>
      </c>
      <c r="D11" s="206" t="s">
        <v>668</v>
      </c>
      <c r="E11" s="209" t="s">
        <v>39</v>
      </c>
      <c r="F11" s="209"/>
      <c r="G11" s="208" t="s">
        <v>655</v>
      </c>
      <c r="H11" s="209"/>
    </row>
    <row r="12" spans="2:8" ht="18" customHeight="1" x14ac:dyDescent="0.35">
      <c r="B12" s="204">
        <v>1</v>
      </c>
      <c r="C12" s="205" t="str">
        <f>LEFT(RESUMEN!$D12,3)</f>
        <v>AIR</v>
      </c>
      <c r="D12" s="206" t="s">
        <v>669</v>
      </c>
      <c r="E12" s="207" t="s">
        <v>42</v>
      </c>
      <c r="F12" s="211"/>
      <c r="G12" s="207" t="s">
        <v>43</v>
      </c>
      <c r="H12" s="212"/>
    </row>
    <row r="13" spans="2:8" ht="18" customHeight="1" x14ac:dyDescent="0.35">
      <c r="B13" s="206">
        <v>1</v>
      </c>
      <c r="C13" s="208" t="str">
        <f>LEFT(RESUMEN!$D13,3)</f>
        <v>AIR</v>
      </c>
      <c r="D13" s="206" t="s">
        <v>670</v>
      </c>
      <c r="E13" s="209" t="s">
        <v>45</v>
      </c>
      <c r="F13" s="213"/>
      <c r="G13" s="209" t="s">
        <v>43</v>
      </c>
      <c r="H13" s="214"/>
    </row>
    <row r="14" spans="2:8" ht="18" customHeight="1" x14ac:dyDescent="0.35">
      <c r="B14" s="204">
        <v>1</v>
      </c>
      <c r="C14" s="205" t="str">
        <f>LEFT(RESUMEN!$D14,3)</f>
        <v>AIR</v>
      </c>
      <c r="D14" s="206" t="s">
        <v>671</v>
      </c>
      <c r="E14" s="207" t="s">
        <v>47</v>
      </c>
      <c r="F14" s="211"/>
      <c r="G14" s="207" t="s">
        <v>43</v>
      </c>
      <c r="H14" s="212"/>
    </row>
    <row r="15" spans="2:8" ht="18" customHeight="1" x14ac:dyDescent="0.35">
      <c r="B15" s="206">
        <v>1</v>
      </c>
      <c r="C15" s="208" t="str">
        <f>LEFT(RESUMEN!$D15,3)</f>
        <v>ALF</v>
      </c>
      <c r="D15" s="206" t="s">
        <v>672</v>
      </c>
      <c r="E15" s="209" t="s">
        <v>49</v>
      </c>
      <c r="F15" s="213"/>
      <c r="G15" s="209" t="s">
        <v>665</v>
      </c>
      <c r="H15" s="214"/>
    </row>
    <row r="16" spans="2:8" ht="18" customHeight="1" x14ac:dyDescent="0.35">
      <c r="B16" s="204">
        <v>1</v>
      </c>
      <c r="C16" s="205" t="str">
        <f>LEFT(RESUMEN!$D16,3)</f>
        <v>ARC</v>
      </c>
      <c r="D16" s="206" t="s">
        <v>673</v>
      </c>
      <c r="E16" s="207" t="s">
        <v>51</v>
      </c>
      <c r="F16" s="211"/>
      <c r="G16" s="205" t="s">
        <v>674</v>
      </c>
      <c r="H16" s="212"/>
    </row>
    <row r="17" spans="2:8" ht="18" customHeight="1" x14ac:dyDescent="0.35">
      <c r="B17" s="206">
        <v>1</v>
      </c>
      <c r="C17" s="208" t="str">
        <f>LEFT(RESUMEN!$D17,3)</f>
        <v>BAS</v>
      </c>
      <c r="D17" s="206" t="s">
        <v>675</v>
      </c>
      <c r="E17" s="209" t="s">
        <v>65</v>
      </c>
      <c r="F17" s="213"/>
      <c r="G17" s="208" t="s">
        <v>66</v>
      </c>
      <c r="H17" s="214"/>
    </row>
    <row r="18" spans="2:8" ht="18" customHeight="1" x14ac:dyDescent="0.35">
      <c r="B18" s="204">
        <v>1</v>
      </c>
      <c r="C18" s="205" t="str">
        <f>LEFT(RESUMEN!$D18,3)</f>
        <v>CAF</v>
      </c>
      <c r="D18" s="206" t="s">
        <v>676</v>
      </c>
      <c r="E18" s="207" t="s">
        <v>75</v>
      </c>
      <c r="F18" s="207"/>
      <c r="G18" s="205" t="s">
        <v>76</v>
      </c>
      <c r="H18" s="207"/>
    </row>
    <row r="19" spans="2:8" ht="18" customHeight="1" x14ac:dyDescent="0.35">
      <c r="B19" s="206">
        <v>1</v>
      </c>
      <c r="C19" s="208" t="str">
        <f>LEFT(RESUMEN!$D19,3)</f>
        <v>CAF</v>
      </c>
      <c r="D19" s="206" t="s">
        <v>677</v>
      </c>
      <c r="E19" s="209" t="s">
        <v>78</v>
      </c>
      <c r="F19" s="213"/>
      <c r="G19" s="208" t="s">
        <v>66</v>
      </c>
      <c r="H19" s="214"/>
    </row>
    <row r="20" spans="2:8" ht="18" customHeight="1" x14ac:dyDescent="0.35">
      <c r="B20" s="204">
        <v>1</v>
      </c>
      <c r="C20" s="205" t="str">
        <f>LEFT(RESUMEN!$D20,3)</f>
        <v>DSK</v>
      </c>
      <c r="D20" s="206" t="s">
        <v>678</v>
      </c>
      <c r="E20" s="207" t="s">
        <v>679</v>
      </c>
      <c r="F20" s="207" t="s">
        <v>680</v>
      </c>
      <c r="G20" s="205" t="s">
        <v>176</v>
      </c>
      <c r="H20" s="212" t="s">
        <v>98</v>
      </c>
    </row>
    <row r="21" spans="2:8" ht="18" customHeight="1" x14ac:dyDescent="0.35">
      <c r="B21" s="206">
        <v>1</v>
      </c>
      <c r="C21" s="208" t="str">
        <f>LEFT(RESUMEN!$D21,3)</f>
        <v>DSK</v>
      </c>
      <c r="D21" s="206" t="s">
        <v>681</v>
      </c>
      <c r="E21" s="209" t="s">
        <v>100</v>
      </c>
      <c r="F21" s="209" t="s">
        <v>101</v>
      </c>
      <c r="G21" s="208" t="s">
        <v>21</v>
      </c>
      <c r="H21" s="214" t="s">
        <v>682</v>
      </c>
    </row>
    <row r="22" spans="2:8" ht="18" customHeight="1" x14ac:dyDescent="0.35">
      <c r="B22" s="204">
        <v>1</v>
      </c>
      <c r="C22" s="205" t="str">
        <f>LEFT(RESUMEN!$D22,3)</f>
        <v>DSK</v>
      </c>
      <c r="D22" s="206" t="s">
        <v>683</v>
      </c>
      <c r="E22" s="207" t="s">
        <v>684</v>
      </c>
      <c r="F22" s="211" t="s">
        <v>105</v>
      </c>
      <c r="G22" s="205" t="s">
        <v>52</v>
      </c>
      <c r="H22" s="212" t="s">
        <v>106</v>
      </c>
    </row>
    <row r="23" spans="2:8" ht="18" customHeight="1" x14ac:dyDescent="0.35">
      <c r="B23" s="206">
        <v>1</v>
      </c>
      <c r="C23" s="208" t="str">
        <f>LEFT(RESUMEN!$D23,3)</f>
        <v>DSK</v>
      </c>
      <c r="D23" s="206" t="s">
        <v>685</v>
      </c>
      <c r="E23" s="209" t="s">
        <v>108</v>
      </c>
      <c r="F23" s="209"/>
      <c r="G23" s="208" t="s">
        <v>28</v>
      </c>
      <c r="H23" s="214" t="s">
        <v>686</v>
      </c>
    </row>
    <row r="24" spans="2:8" ht="18" customHeight="1" x14ac:dyDescent="0.35">
      <c r="B24" s="204">
        <v>1</v>
      </c>
      <c r="C24" s="205" t="str">
        <f>LEFT(RESUMEN!$D24,3)</f>
        <v>DSK</v>
      </c>
      <c r="D24" s="206" t="s">
        <v>687</v>
      </c>
      <c r="E24" s="207" t="s">
        <v>688</v>
      </c>
      <c r="F24" s="207" t="s">
        <v>689</v>
      </c>
      <c r="G24" s="205" t="s">
        <v>690</v>
      </c>
      <c r="H24" s="212" t="s">
        <v>691</v>
      </c>
    </row>
    <row r="25" spans="2:8" ht="18" customHeight="1" x14ac:dyDescent="0.35">
      <c r="B25" s="206">
        <v>1</v>
      </c>
      <c r="C25" s="208" t="str">
        <f>LEFT(RESUMEN!$D25,3)</f>
        <v>DSK</v>
      </c>
      <c r="D25" s="206" t="s">
        <v>692</v>
      </c>
      <c r="E25" s="209" t="s">
        <v>693</v>
      </c>
      <c r="F25" s="209" t="s">
        <v>694</v>
      </c>
      <c r="G25" s="208" t="s">
        <v>695</v>
      </c>
      <c r="H25" s="214" t="s">
        <v>696</v>
      </c>
    </row>
    <row r="26" spans="2:8" ht="18" customHeight="1" x14ac:dyDescent="0.35">
      <c r="B26" s="204">
        <v>1</v>
      </c>
      <c r="C26" s="205" t="str">
        <f>LEFT(RESUMEN!$D26,3)</f>
        <v>DSK</v>
      </c>
      <c r="D26" s="206" t="s">
        <v>697</v>
      </c>
      <c r="E26" s="207" t="s">
        <v>698</v>
      </c>
      <c r="F26" s="207" t="s">
        <v>122</v>
      </c>
      <c r="G26" s="205" t="s">
        <v>123</v>
      </c>
      <c r="H26" s="212" t="s">
        <v>124</v>
      </c>
    </row>
    <row r="27" spans="2:8" ht="18" customHeight="1" x14ac:dyDescent="0.35">
      <c r="B27" s="206">
        <v>1</v>
      </c>
      <c r="C27" s="208" t="str">
        <f>LEFT(RESUMEN!$D27,3)</f>
        <v>DSK</v>
      </c>
      <c r="D27" s="206" t="s">
        <v>699</v>
      </c>
      <c r="E27" s="209" t="s">
        <v>700</v>
      </c>
      <c r="F27" s="209" t="s">
        <v>701</v>
      </c>
      <c r="G27" s="208" t="s">
        <v>161</v>
      </c>
      <c r="H27" s="214" t="s">
        <v>162</v>
      </c>
    </row>
    <row r="28" spans="2:8" ht="18" customHeight="1" x14ac:dyDescent="0.35">
      <c r="B28" s="204">
        <v>1</v>
      </c>
      <c r="C28" s="205" t="str">
        <f>LEFT(RESUMEN!$D28,3)</f>
        <v>DSK</v>
      </c>
      <c r="D28" s="206" t="s">
        <v>702</v>
      </c>
      <c r="E28" s="207" t="s">
        <v>703</v>
      </c>
      <c r="F28" s="207" t="s">
        <v>704</v>
      </c>
      <c r="G28" s="205" t="s">
        <v>705</v>
      </c>
      <c r="H28" s="212"/>
    </row>
    <row r="29" spans="2:8" ht="18" customHeight="1" x14ac:dyDescent="0.35">
      <c r="B29" s="206">
        <v>1</v>
      </c>
      <c r="C29" s="208" t="str">
        <f>LEFT(RESUMEN!$D29,3)</f>
        <v>DSK</v>
      </c>
      <c r="D29" s="206" t="s">
        <v>706</v>
      </c>
      <c r="E29" s="209" t="s">
        <v>136</v>
      </c>
      <c r="F29" s="209" t="s">
        <v>137</v>
      </c>
      <c r="G29" s="208" t="s">
        <v>138</v>
      </c>
      <c r="H29" s="214"/>
    </row>
    <row r="30" spans="2:8" ht="18" customHeight="1" x14ac:dyDescent="0.35">
      <c r="B30" s="204">
        <v>1</v>
      </c>
      <c r="C30" s="205" t="str">
        <f>LEFT(RESUMEN!$D30,3)</f>
        <v>DSK</v>
      </c>
      <c r="D30" s="206" t="s">
        <v>707</v>
      </c>
      <c r="E30" s="207" t="s">
        <v>708</v>
      </c>
      <c r="F30" s="211"/>
      <c r="G30" s="207" t="s">
        <v>709</v>
      </c>
      <c r="H30" s="212"/>
    </row>
    <row r="31" spans="2:8" ht="18" customHeight="1" x14ac:dyDescent="0.35">
      <c r="B31" s="206">
        <v>1</v>
      </c>
      <c r="C31" s="208" t="str">
        <f>LEFT(RESUMEN!$D31,3)</f>
        <v>DSK</v>
      </c>
      <c r="D31" s="206" t="s">
        <v>710</v>
      </c>
      <c r="E31" s="209" t="s">
        <v>711</v>
      </c>
      <c r="F31" s="213" t="s">
        <v>712</v>
      </c>
      <c r="G31" s="208" t="s">
        <v>713</v>
      </c>
      <c r="H31" s="214"/>
    </row>
    <row r="32" spans="2:8" ht="18" customHeight="1" x14ac:dyDescent="0.35">
      <c r="B32" s="204">
        <v>1</v>
      </c>
      <c r="C32" s="205" t="str">
        <f>LEFT(RESUMEN!$D32,3)</f>
        <v>DSK</v>
      </c>
      <c r="D32" s="206" t="s">
        <v>714</v>
      </c>
      <c r="E32" s="207" t="s">
        <v>715</v>
      </c>
      <c r="F32" s="204" t="s">
        <v>716</v>
      </c>
      <c r="G32" s="205" t="s">
        <v>717</v>
      </c>
      <c r="H32" s="204"/>
    </row>
    <row r="33" spans="2:8" ht="18" customHeight="1" x14ac:dyDescent="0.35">
      <c r="B33" s="206">
        <v>1</v>
      </c>
      <c r="C33" s="208" t="str">
        <f>LEFT(RESUMEN!$D33,3)</f>
        <v>ENF</v>
      </c>
      <c r="D33" s="206" t="s">
        <v>718</v>
      </c>
      <c r="E33" s="208" t="s">
        <v>196</v>
      </c>
      <c r="F33" s="206"/>
      <c r="G33" s="208" t="s">
        <v>43</v>
      </c>
      <c r="H33" s="206"/>
    </row>
    <row r="34" spans="2:8" ht="18" customHeight="1" x14ac:dyDescent="0.35">
      <c r="B34" s="204">
        <v>1</v>
      </c>
      <c r="C34" s="205" t="str">
        <f>LEFT(RESUMEN!$D34,3)</f>
        <v>IMP</v>
      </c>
      <c r="D34" s="206" t="s">
        <v>719</v>
      </c>
      <c r="E34" s="207" t="s">
        <v>208</v>
      </c>
      <c r="F34" s="207"/>
      <c r="G34" s="205" t="s">
        <v>28</v>
      </c>
      <c r="H34" s="212"/>
    </row>
    <row r="35" spans="2:8" ht="18" customHeight="1" x14ac:dyDescent="0.35">
      <c r="B35" s="206">
        <v>1</v>
      </c>
      <c r="C35" s="208" t="str">
        <f>LEFT(RESUMEN!$D35,3)</f>
        <v>IMP</v>
      </c>
      <c r="D35" s="206" t="s">
        <v>720</v>
      </c>
      <c r="E35" s="209" t="s">
        <v>210</v>
      </c>
      <c r="F35" s="209"/>
      <c r="G35" s="208" t="s">
        <v>211</v>
      </c>
      <c r="H35" s="214"/>
    </row>
    <row r="36" spans="2:8" ht="18" customHeight="1" x14ac:dyDescent="0.35">
      <c r="B36" s="204">
        <v>1</v>
      </c>
      <c r="C36" s="205" t="str">
        <f>LEFT(RESUMEN!$D36,3)</f>
        <v>IMP</v>
      </c>
      <c r="D36" s="206" t="s">
        <v>721</v>
      </c>
      <c r="E36" s="207" t="s">
        <v>213</v>
      </c>
      <c r="F36" s="207"/>
      <c r="G36" s="205" t="s">
        <v>705</v>
      </c>
      <c r="H36" s="212"/>
    </row>
    <row r="37" spans="2:8" ht="18" customHeight="1" x14ac:dyDescent="0.35">
      <c r="B37" s="206">
        <v>1</v>
      </c>
      <c r="C37" s="208" t="str">
        <f>LEFT(RESUMEN!$D37,3)</f>
        <v>IMP</v>
      </c>
      <c r="D37" s="206" t="s">
        <v>722</v>
      </c>
      <c r="E37" s="209" t="s">
        <v>213</v>
      </c>
      <c r="F37" s="209"/>
      <c r="G37" s="208" t="s">
        <v>76</v>
      </c>
      <c r="H37" s="214"/>
    </row>
    <row r="38" spans="2:8" ht="18" customHeight="1" x14ac:dyDescent="0.35">
      <c r="B38" s="204">
        <v>1</v>
      </c>
      <c r="C38" s="205" t="str">
        <f>LEFT(RESUMEN!$D38,3)</f>
        <v>IMP</v>
      </c>
      <c r="D38" s="206" t="s">
        <v>723</v>
      </c>
      <c r="E38" s="207" t="s">
        <v>724</v>
      </c>
      <c r="F38" s="207"/>
      <c r="G38" s="205" t="s">
        <v>725</v>
      </c>
      <c r="H38" s="212"/>
    </row>
    <row r="39" spans="2:8" ht="18" customHeight="1" x14ac:dyDescent="0.35">
      <c r="B39" s="206">
        <v>1</v>
      </c>
      <c r="C39" s="208" t="str">
        <f>LEFT(RESUMEN!$D39,3)</f>
        <v>IMP</v>
      </c>
      <c r="D39" s="206" t="s">
        <v>726</v>
      </c>
      <c r="E39" s="209" t="s">
        <v>213</v>
      </c>
      <c r="F39" s="209"/>
      <c r="G39" s="208" t="s">
        <v>727</v>
      </c>
      <c r="H39" s="214"/>
    </row>
    <row r="40" spans="2:8" ht="18" customHeight="1" x14ac:dyDescent="0.35">
      <c r="B40" s="204">
        <v>1</v>
      </c>
      <c r="C40" s="205" t="str">
        <f>LEFT(RESUMEN!$D40,3)</f>
        <v>IMP</v>
      </c>
      <c r="D40" s="206" t="s">
        <v>728</v>
      </c>
      <c r="E40" s="207" t="s">
        <v>222</v>
      </c>
      <c r="F40" s="211"/>
      <c r="G40" s="207" t="s">
        <v>729</v>
      </c>
      <c r="H40" s="212"/>
    </row>
    <row r="41" spans="2:8" ht="18" customHeight="1" x14ac:dyDescent="0.35">
      <c r="B41" s="206">
        <v>1</v>
      </c>
      <c r="C41" s="208" t="str">
        <f>LEFT(RESUMEN!$D41,3)</f>
        <v>IMP</v>
      </c>
      <c r="D41" s="206" t="s">
        <v>730</v>
      </c>
      <c r="E41" s="209" t="s">
        <v>225</v>
      </c>
      <c r="F41" s="213"/>
      <c r="G41" s="209"/>
      <c r="H41" s="214"/>
    </row>
    <row r="42" spans="2:8" ht="18" customHeight="1" x14ac:dyDescent="0.35">
      <c r="B42" s="204">
        <v>1</v>
      </c>
      <c r="C42" s="205" t="str">
        <f>LEFT(RESUMEN!$D42,3)</f>
        <v>IMP</v>
      </c>
      <c r="D42" s="206" t="s">
        <v>731</v>
      </c>
      <c r="E42" s="207" t="s">
        <v>227</v>
      </c>
      <c r="F42" s="211"/>
      <c r="G42" s="207"/>
      <c r="H42" s="212"/>
    </row>
    <row r="43" spans="2:8" ht="18" customHeight="1" x14ac:dyDescent="0.35">
      <c r="B43" s="206">
        <v>1</v>
      </c>
      <c r="C43" s="208" t="str">
        <f>LEFT(RESUMEN!$D43,3)</f>
        <v>IMP</v>
      </c>
      <c r="D43" s="206" t="s">
        <v>732</v>
      </c>
      <c r="E43" s="209" t="s">
        <v>229</v>
      </c>
      <c r="F43" s="213"/>
      <c r="G43" s="209"/>
      <c r="H43" s="214"/>
    </row>
    <row r="44" spans="2:8" ht="18" customHeight="1" x14ac:dyDescent="0.35">
      <c r="B44" s="204">
        <v>1</v>
      </c>
      <c r="C44" s="205" t="str">
        <f>LEFT(RESUMEN!$D44,3)</f>
        <v>IMP</v>
      </c>
      <c r="D44" s="206" t="s">
        <v>733</v>
      </c>
      <c r="E44" s="207" t="s">
        <v>231</v>
      </c>
      <c r="F44" s="211"/>
      <c r="G44" s="207"/>
      <c r="H44" s="212"/>
    </row>
    <row r="45" spans="2:8" ht="18" customHeight="1" x14ac:dyDescent="0.35">
      <c r="B45" s="206">
        <v>1</v>
      </c>
      <c r="C45" s="208" t="str">
        <f>LEFT(RESUMEN!$D45,3)</f>
        <v>LAP</v>
      </c>
      <c r="D45" s="206" t="s">
        <v>734</v>
      </c>
      <c r="E45" s="209" t="s">
        <v>735</v>
      </c>
      <c r="F45" s="209" t="s">
        <v>247</v>
      </c>
      <c r="G45" s="208" t="s">
        <v>248</v>
      </c>
      <c r="H45" s="214" t="s">
        <v>249</v>
      </c>
    </row>
    <row r="46" spans="2:8" ht="18" customHeight="1" x14ac:dyDescent="0.35">
      <c r="B46" s="204">
        <v>1</v>
      </c>
      <c r="C46" s="205" t="str">
        <f>LEFT(RESUMEN!$D46,3)</f>
        <v>LAP</v>
      </c>
      <c r="D46" s="206" t="s">
        <v>736</v>
      </c>
      <c r="E46" s="207" t="s">
        <v>251</v>
      </c>
      <c r="F46" s="207" t="s">
        <v>252</v>
      </c>
      <c r="G46" s="205" t="s">
        <v>737</v>
      </c>
      <c r="H46" s="212" t="s">
        <v>738</v>
      </c>
    </row>
    <row r="47" spans="2:8" ht="18" customHeight="1" x14ac:dyDescent="0.35">
      <c r="B47" s="206">
        <v>1</v>
      </c>
      <c r="C47" s="208" t="str">
        <f>LEFT(RESUMEN!$D47,3)</f>
        <v>LAP</v>
      </c>
      <c r="D47" s="206" t="s">
        <v>739</v>
      </c>
      <c r="E47" s="209" t="s">
        <v>256</v>
      </c>
      <c r="F47" s="209" t="s">
        <v>257</v>
      </c>
      <c r="G47" s="208" t="s">
        <v>740</v>
      </c>
      <c r="H47" s="214"/>
    </row>
    <row r="48" spans="2:8" ht="18" customHeight="1" x14ac:dyDescent="0.35">
      <c r="B48" s="204">
        <v>1</v>
      </c>
      <c r="C48" s="205" t="str">
        <f>LEFT(RESUMEN!$D48,3)</f>
        <v>LAP</v>
      </c>
      <c r="D48" s="206" t="s">
        <v>741</v>
      </c>
      <c r="E48" s="207" t="s">
        <v>742</v>
      </c>
      <c r="F48" s="207" t="s">
        <v>260</v>
      </c>
      <c r="G48" s="205" t="s">
        <v>705</v>
      </c>
      <c r="H48" s="212"/>
    </row>
    <row r="49" spans="2:8" ht="18" customHeight="1" x14ac:dyDescent="0.35">
      <c r="B49" s="206">
        <v>1</v>
      </c>
      <c r="C49" s="208" t="str">
        <f>LEFT(RESUMEN!$D49,3)</f>
        <v>LAP</v>
      </c>
      <c r="D49" s="206" t="s">
        <v>743</v>
      </c>
      <c r="E49" s="209" t="s">
        <v>263</v>
      </c>
      <c r="F49" s="209" t="s">
        <v>264</v>
      </c>
      <c r="G49" s="208" t="s">
        <v>265</v>
      </c>
      <c r="H49" s="214" t="s">
        <v>266</v>
      </c>
    </row>
    <row r="50" spans="2:8" ht="18" customHeight="1" x14ac:dyDescent="0.35">
      <c r="B50" s="204">
        <v>1</v>
      </c>
      <c r="C50" s="205" t="str">
        <f>LEFT(RESUMEN!$D50,3)</f>
        <v>LAP</v>
      </c>
      <c r="D50" s="206" t="s">
        <v>744</v>
      </c>
      <c r="E50" s="207" t="s">
        <v>745</v>
      </c>
      <c r="F50" s="207" t="s">
        <v>746</v>
      </c>
      <c r="G50" s="205" t="s">
        <v>265</v>
      </c>
      <c r="H50" s="212" t="s">
        <v>747</v>
      </c>
    </row>
    <row r="51" spans="2:8" ht="18" customHeight="1" x14ac:dyDescent="0.35">
      <c r="B51" s="206">
        <v>1</v>
      </c>
      <c r="C51" s="208" t="str">
        <f>LEFT(RESUMEN!$D51,3)</f>
        <v>LAP</v>
      </c>
      <c r="D51" s="206" t="s">
        <v>748</v>
      </c>
      <c r="E51" s="209" t="s">
        <v>272</v>
      </c>
      <c r="F51" s="209"/>
      <c r="G51" s="208" t="s">
        <v>215</v>
      </c>
      <c r="H51" s="214"/>
    </row>
    <row r="52" spans="2:8" ht="18" customHeight="1" x14ac:dyDescent="0.35">
      <c r="B52" s="206">
        <v>1</v>
      </c>
      <c r="C52" s="208" t="str">
        <f>LEFT(RESUMEN!$D52,3)</f>
        <v>LAP</v>
      </c>
      <c r="D52" s="206" t="s">
        <v>749</v>
      </c>
      <c r="E52" s="209" t="s">
        <v>626</v>
      </c>
      <c r="F52" s="209"/>
      <c r="G52" s="208" t="s">
        <v>750</v>
      </c>
      <c r="H52" s="214"/>
    </row>
    <row r="53" spans="2:8" ht="18" customHeight="1" x14ac:dyDescent="0.35">
      <c r="B53" s="206">
        <v>1</v>
      </c>
      <c r="C53" s="208" t="str">
        <f>LEFT(RESUMEN!$D53,3)</f>
        <v>LAP</v>
      </c>
      <c r="D53" s="206" t="s">
        <v>751</v>
      </c>
      <c r="E53" s="209" t="s">
        <v>277</v>
      </c>
      <c r="F53" s="209"/>
      <c r="G53" s="208" t="s">
        <v>752</v>
      </c>
      <c r="H53" s="214"/>
    </row>
    <row r="54" spans="2:8" ht="18" customHeight="1" x14ac:dyDescent="0.35">
      <c r="B54" s="206">
        <v>1</v>
      </c>
      <c r="C54" s="208" t="str">
        <f>LEFT(RESUMEN!$D54,3)</f>
        <v>LAP</v>
      </c>
      <c r="D54" s="206" t="s">
        <v>753</v>
      </c>
      <c r="E54" s="209" t="s">
        <v>754</v>
      </c>
      <c r="F54" s="213" t="s">
        <v>755</v>
      </c>
      <c r="G54" s="209" t="s">
        <v>717</v>
      </c>
      <c r="H54" s="214"/>
    </row>
    <row r="55" spans="2:8" ht="18" customHeight="1" x14ac:dyDescent="0.35">
      <c r="B55" s="206">
        <v>1</v>
      </c>
      <c r="C55" s="208" t="str">
        <f>LEFT(RESUMEN!$D55,3)</f>
        <v>LAP</v>
      </c>
      <c r="D55" s="206" t="s">
        <v>756</v>
      </c>
      <c r="E55" s="209" t="s">
        <v>757</v>
      </c>
      <c r="F55" s="213" t="s">
        <v>758</v>
      </c>
      <c r="G55" s="209" t="s">
        <v>759</v>
      </c>
      <c r="H55" s="214"/>
    </row>
    <row r="56" spans="2:8" ht="18" customHeight="1" x14ac:dyDescent="0.35">
      <c r="B56" s="206">
        <v>1</v>
      </c>
      <c r="C56" s="208" t="str">
        <f>LEFT(RESUMEN!$D56,3)</f>
        <v>LAP</v>
      </c>
      <c r="D56" s="206" t="s">
        <v>760</v>
      </c>
      <c r="E56" s="209" t="s">
        <v>761</v>
      </c>
      <c r="F56" s="213"/>
      <c r="G56" s="208" t="s">
        <v>667</v>
      </c>
      <c r="H56" s="214"/>
    </row>
    <row r="57" spans="2:8" ht="18" customHeight="1" x14ac:dyDescent="0.35">
      <c r="B57" s="206">
        <v>1</v>
      </c>
      <c r="C57" s="208" t="str">
        <f>LEFT(RESUMEN!$D57,3)</f>
        <v>MES</v>
      </c>
      <c r="D57" s="206" t="s">
        <v>762</v>
      </c>
      <c r="E57" s="209" t="s">
        <v>327</v>
      </c>
      <c r="F57" s="213"/>
      <c r="G57" s="209" t="s">
        <v>328</v>
      </c>
      <c r="H57" s="214"/>
    </row>
    <row r="58" spans="2:8" ht="18" customHeight="1" x14ac:dyDescent="0.35">
      <c r="B58" s="206">
        <v>1</v>
      </c>
      <c r="C58" s="208" t="str">
        <f>LEFT(RESUMEN!$D58,3)</f>
        <v>MES</v>
      </c>
      <c r="D58" s="206" t="s">
        <v>763</v>
      </c>
      <c r="E58" s="209" t="s">
        <v>330</v>
      </c>
      <c r="F58" s="213"/>
      <c r="G58" s="208" t="s">
        <v>665</v>
      </c>
      <c r="H58" s="214"/>
    </row>
    <row r="59" spans="2:8" ht="18" customHeight="1" x14ac:dyDescent="0.35">
      <c r="B59" s="206">
        <v>1</v>
      </c>
      <c r="C59" s="208" t="str">
        <f>LEFT(RESUMEN!$D59,3)</f>
        <v>MES</v>
      </c>
      <c r="D59" s="206" t="s">
        <v>764</v>
      </c>
      <c r="E59" s="209" t="s">
        <v>333</v>
      </c>
      <c r="F59" s="206"/>
      <c r="G59" s="208" t="s">
        <v>43</v>
      </c>
      <c r="H59" s="206"/>
    </row>
    <row r="60" spans="2:8" ht="18" customHeight="1" x14ac:dyDescent="0.35">
      <c r="B60" s="206">
        <v>1</v>
      </c>
      <c r="C60" s="208" t="str">
        <f>LEFT(RESUMEN!$D60,3)</f>
        <v>MES</v>
      </c>
      <c r="D60" s="206" t="s">
        <v>765</v>
      </c>
      <c r="E60" s="209" t="s">
        <v>766</v>
      </c>
      <c r="F60" s="206"/>
      <c r="G60" s="208" t="s">
        <v>66</v>
      </c>
      <c r="H60" s="206"/>
    </row>
    <row r="61" spans="2:8" ht="18" customHeight="1" x14ac:dyDescent="0.35">
      <c r="B61" s="206">
        <v>1</v>
      </c>
      <c r="C61" s="208" t="str">
        <f>LEFT(RESUMEN!$D61,3)</f>
        <v>MIC</v>
      </c>
      <c r="D61" s="206" t="s">
        <v>767</v>
      </c>
      <c r="E61" s="209" t="s">
        <v>341</v>
      </c>
      <c r="F61" s="213"/>
      <c r="G61" s="208" t="s">
        <v>66</v>
      </c>
      <c r="H61" s="214"/>
    </row>
    <row r="62" spans="2:8" ht="18" customHeight="1" x14ac:dyDescent="0.35">
      <c r="B62" s="206">
        <v>1</v>
      </c>
      <c r="C62" s="208" t="str">
        <f>LEFT(RESUMEN!$D62,3)</f>
        <v>MIC</v>
      </c>
      <c r="D62" s="206" t="s">
        <v>768</v>
      </c>
      <c r="E62" s="209" t="s">
        <v>343</v>
      </c>
      <c r="F62" s="206"/>
      <c r="G62" s="208" t="s">
        <v>43</v>
      </c>
      <c r="H62" s="206"/>
    </row>
    <row r="63" spans="2:8" ht="18" customHeight="1" x14ac:dyDescent="0.35">
      <c r="B63" s="206">
        <v>1</v>
      </c>
      <c r="C63" s="208" t="str">
        <f>LEFT(RESUMEN!$D63,3)</f>
        <v>MIN</v>
      </c>
      <c r="D63" s="206" t="s">
        <v>769</v>
      </c>
      <c r="E63" s="209" t="s">
        <v>410</v>
      </c>
      <c r="F63" s="213"/>
      <c r="G63" s="208" t="s">
        <v>770</v>
      </c>
      <c r="H63" s="214"/>
    </row>
    <row r="64" spans="2:8" ht="18" customHeight="1" x14ac:dyDescent="0.35">
      <c r="B64" s="206">
        <v>1</v>
      </c>
      <c r="C64" s="208" t="str">
        <f>LEFT(RESUMEN!$D64,3)</f>
        <v>MON</v>
      </c>
      <c r="D64" s="206" t="s">
        <v>771</v>
      </c>
      <c r="E64" s="209" t="s">
        <v>772</v>
      </c>
      <c r="F64" s="209"/>
      <c r="G64" s="208" t="s">
        <v>176</v>
      </c>
      <c r="H64" s="214"/>
    </row>
    <row r="65" spans="2:8" ht="18" customHeight="1" x14ac:dyDescent="0.35">
      <c r="B65" s="206">
        <v>1</v>
      </c>
      <c r="C65" s="208" t="str">
        <f>LEFT(RESUMEN!$D65,3)</f>
        <v>MON</v>
      </c>
      <c r="D65" s="206" t="s">
        <v>773</v>
      </c>
      <c r="E65" s="209" t="s">
        <v>351</v>
      </c>
      <c r="F65" s="209"/>
      <c r="G65" s="208" t="s">
        <v>176</v>
      </c>
      <c r="H65" s="214"/>
    </row>
    <row r="66" spans="2:8" ht="18" customHeight="1" x14ac:dyDescent="0.35">
      <c r="B66" s="206">
        <v>1</v>
      </c>
      <c r="C66" s="208" t="str">
        <f>LEFT(RESUMEN!$D66,3)</f>
        <v>MON</v>
      </c>
      <c r="D66" s="206" t="s">
        <v>774</v>
      </c>
      <c r="E66" s="209" t="s">
        <v>775</v>
      </c>
      <c r="F66" s="209"/>
      <c r="G66" s="208" t="s">
        <v>776</v>
      </c>
      <c r="H66" s="214"/>
    </row>
    <row r="67" spans="2:8" ht="18" customHeight="1" x14ac:dyDescent="0.35">
      <c r="B67" s="206">
        <v>1</v>
      </c>
      <c r="C67" s="208" t="str">
        <f>LEFT(RESUMEN!$D67,3)</f>
        <v>MON</v>
      </c>
      <c r="D67" s="206" t="s">
        <v>777</v>
      </c>
      <c r="E67" s="209" t="s">
        <v>356</v>
      </c>
      <c r="F67" s="209"/>
      <c r="G67" s="208" t="s">
        <v>28</v>
      </c>
      <c r="H67" s="214"/>
    </row>
    <row r="68" spans="2:8" ht="18" customHeight="1" x14ac:dyDescent="0.35">
      <c r="B68" s="206">
        <v>1</v>
      </c>
      <c r="C68" s="208" t="str">
        <f>LEFT(RESUMEN!$D68,3)</f>
        <v>MON</v>
      </c>
      <c r="D68" s="206" t="s">
        <v>778</v>
      </c>
      <c r="E68" s="209" t="s">
        <v>358</v>
      </c>
      <c r="F68" s="209"/>
      <c r="G68" s="208" t="s">
        <v>28</v>
      </c>
      <c r="H68" s="214"/>
    </row>
    <row r="69" spans="2:8" ht="18" customHeight="1" x14ac:dyDescent="0.35">
      <c r="B69" s="206">
        <v>1</v>
      </c>
      <c r="C69" s="208" t="str">
        <f>LEFT(RESUMEN!$D69,3)</f>
        <v>MON</v>
      </c>
      <c r="D69" s="206" t="s">
        <v>779</v>
      </c>
      <c r="E69" s="209" t="s">
        <v>780</v>
      </c>
      <c r="F69" s="213"/>
      <c r="G69" s="208" t="s">
        <v>52</v>
      </c>
      <c r="H69" s="214"/>
    </row>
    <row r="70" spans="2:8" ht="18" customHeight="1" x14ac:dyDescent="0.35">
      <c r="B70" s="206">
        <v>1</v>
      </c>
      <c r="C70" s="208" t="str">
        <f>LEFT(RESUMEN!$D70,3)</f>
        <v>MON</v>
      </c>
      <c r="D70" s="206" t="s">
        <v>781</v>
      </c>
      <c r="E70" s="209" t="s">
        <v>362</v>
      </c>
      <c r="F70" s="209"/>
      <c r="G70" s="208" t="s">
        <v>740</v>
      </c>
      <c r="H70" s="214"/>
    </row>
    <row r="71" spans="2:8" ht="18" customHeight="1" x14ac:dyDescent="0.35">
      <c r="B71" s="206">
        <v>1</v>
      </c>
      <c r="C71" s="208" t="str">
        <f>LEFT(RESUMEN!$D71,3)</f>
        <v>MON</v>
      </c>
      <c r="D71" s="206" t="s">
        <v>782</v>
      </c>
      <c r="E71" s="209" t="s">
        <v>351</v>
      </c>
      <c r="F71" s="209"/>
      <c r="G71" s="208" t="s">
        <v>123</v>
      </c>
      <c r="H71" s="214"/>
    </row>
    <row r="72" spans="2:8" ht="18" customHeight="1" x14ac:dyDescent="0.35">
      <c r="B72" s="206">
        <v>1</v>
      </c>
      <c r="C72" s="208" t="str">
        <f>LEFT(RESUMEN!$D72,3)</f>
        <v>MON</v>
      </c>
      <c r="D72" s="206" t="s">
        <v>783</v>
      </c>
      <c r="E72" s="209" t="s">
        <v>351</v>
      </c>
      <c r="F72" s="209"/>
      <c r="G72" s="208" t="s">
        <v>161</v>
      </c>
      <c r="H72" s="214"/>
    </row>
    <row r="73" spans="2:8" ht="18" customHeight="1" x14ac:dyDescent="0.35">
      <c r="B73" s="206">
        <v>1</v>
      </c>
      <c r="C73" s="208" t="str">
        <f>LEFT(RESUMEN!$D73,3)</f>
        <v>MON</v>
      </c>
      <c r="D73" s="206" t="s">
        <v>784</v>
      </c>
      <c r="E73" s="209" t="s">
        <v>780</v>
      </c>
      <c r="F73" s="209"/>
      <c r="G73" s="208" t="s">
        <v>785</v>
      </c>
      <c r="H73" s="214" t="s">
        <v>786</v>
      </c>
    </row>
    <row r="74" spans="2:8" ht="18" customHeight="1" x14ac:dyDescent="0.35">
      <c r="B74" s="206">
        <v>1</v>
      </c>
      <c r="C74" s="208" t="str">
        <f>LEFT(RESUMEN!$D74,3)</f>
        <v>MON</v>
      </c>
      <c r="D74" s="206" t="s">
        <v>787</v>
      </c>
      <c r="E74" s="209" t="s">
        <v>372</v>
      </c>
      <c r="F74" s="213"/>
      <c r="G74" s="208" t="s">
        <v>138</v>
      </c>
      <c r="H74" s="214"/>
    </row>
    <row r="75" spans="2:8" ht="18" customHeight="1" x14ac:dyDescent="0.35">
      <c r="B75" s="206">
        <v>1</v>
      </c>
      <c r="C75" s="208" t="str">
        <f>LEFT(RESUMEN!$D75,3)</f>
        <v>MON</v>
      </c>
      <c r="D75" s="206" t="s">
        <v>788</v>
      </c>
      <c r="E75" s="209" t="s">
        <v>789</v>
      </c>
      <c r="F75" s="213"/>
      <c r="G75" s="215" t="s">
        <v>25</v>
      </c>
      <c r="H75" s="214"/>
    </row>
    <row r="76" spans="2:8" ht="18" customHeight="1" x14ac:dyDescent="0.35">
      <c r="B76" s="206">
        <v>1</v>
      </c>
      <c r="C76" s="208" t="str">
        <f>LEFT(RESUMEN!$D76,3)</f>
        <v>MON</v>
      </c>
      <c r="D76" s="206" t="s">
        <v>790</v>
      </c>
      <c r="E76" s="209" t="s">
        <v>791</v>
      </c>
      <c r="F76" s="213"/>
      <c r="G76" s="209" t="s">
        <v>792</v>
      </c>
      <c r="H76" s="214"/>
    </row>
    <row r="77" spans="2:8" ht="18" customHeight="1" x14ac:dyDescent="0.35">
      <c r="B77" s="206">
        <v>1</v>
      </c>
      <c r="C77" s="208" t="str">
        <f>LEFT(RESUMEN!$D77,3)</f>
        <v>MON</v>
      </c>
      <c r="D77" s="206" t="s">
        <v>793</v>
      </c>
      <c r="E77" s="209" t="s">
        <v>794</v>
      </c>
      <c r="F77" s="213"/>
      <c r="G77" s="209" t="s">
        <v>717</v>
      </c>
      <c r="H77" s="214"/>
    </row>
    <row r="78" spans="2:8" ht="18" customHeight="1" x14ac:dyDescent="0.35">
      <c r="B78" s="206">
        <v>1</v>
      </c>
      <c r="C78" s="208" t="str">
        <f>LEFT(RESUMEN!$D78,3)</f>
        <v>MON</v>
      </c>
      <c r="D78" s="206" t="s">
        <v>795</v>
      </c>
      <c r="E78" s="209" t="s">
        <v>780</v>
      </c>
      <c r="F78" s="213"/>
      <c r="G78" s="209" t="s">
        <v>215</v>
      </c>
      <c r="H78" s="214"/>
    </row>
    <row r="79" spans="2:8" ht="18" customHeight="1" x14ac:dyDescent="0.35">
      <c r="B79" s="206">
        <v>1</v>
      </c>
      <c r="C79" s="208" t="str">
        <f>LEFT(RESUMEN!$D79,3)</f>
        <v>MON</v>
      </c>
      <c r="D79" s="206" t="s">
        <v>796</v>
      </c>
      <c r="E79" s="209" t="s">
        <v>797</v>
      </c>
      <c r="F79" s="213"/>
      <c r="G79" s="208" t="s">
        <v>21</v>
      </c>
      <c r="H79" s="214"/>
    </row>
    <row r="80" spans="2:8" ht="18" customHeight="1" x14ac:dyDescent="0.35">
      <c r="B80" s="206">
        <v>1</v>
      </c>
      <c r="C80" s="208" t="str">
        <f>LEFT(RESUMEN!$D80,3)</f>
        <v>NEV</v>
      </c>
      <c r="D80" s="206" t="s">
        <v>798</v>
      </c>
      <c r="E80" s="209" t="s">
        <v>408</v>
      </c>
      <c r="F80" s="213"/>
      <c r="G80" s="208" t="s">
        <v>66</v>
      </c>
      <c r="H80" s="214"/>
    </row>
    <row r="81" spans="2:8" ht="18" customHeight="1" x14ac:dyDescent="0.35">
      <c r="B81" s="206">
        <v>1</v>
      </c>
      <c r="C81" s="208" t="str">
        <f>LEFT(RESUMEN!$D81,3)</f>
        <v>PAP</v>
      </c>
      <c r="D81" s="206" t="s">
        <v>799</v>
      </c>
      <c r="E81" s="209" t="s">
        <v>420</v>
      </c>
      <c r="F81" s="213"/>
      <c r="G81" s="208" t="s">
        <v>32</v>
      </c>
      <c r="H81" s="214"/>
    </row>
    <row r="82" spans="2:8" ht="18" customHeight="1" x14ac:dyDescent="0.35">
      <c r="B82" s="206">
        <v>1</v>
      </c>
      <c r="C82" s="208" t="str">
        <f>LEFT(RESUMEN!$D82,3)</f>
        <v>SIL</v>
      </c>
      <c r="D82" s="206" t="s">
        <v>800</v>
      </c>
      <c r="E82" s="209" t="s">
        <v>460</v>
      </c>
      <c r="F82" s="213"/>
      <c r="G82" s="208" t="s">
        <v>21</v>
      </c>
      <c r="H82" s="214"/>
    </row>
    <row r="83" spans="2:8" ht="18" customHeight="1" x14ac:dyDescent="0.35">
      <c r="B83" s="206">
        <v>1</v>
      </c>
      <c r="C83" s="208" t="str">
        <f>LEFT(RESUMEN!$D83,3)</f>
        <v>SIL</v>
      </c>
      <c r="D83" s="206" t="s">
        <v>801</v>
      </c>
      <c r="E83" s="209" t="s">
        <v>460</v>
      </c>
      <c r="F83" s="213"/>
      <c r="G83" s="208" t="s">
        <v>52</v>
      </c>
      <c r="H83" s="214"/>
    </row>
    <row r="84" spans="2:8" ht="18" customHeight="1" x14ac:dyDescent="0.35">
      <c r="B84" s="206">
        <v>1</v>
      </c>
      <c r="C84" s="208" t="str">
        <f>LEFT(RESUMEN!$D84,3)</f>
        <v>SIL</v>
      </c>
      <c r="D84" s="206" t="s">
        <v>802</v>
      </c>
      <c r="E84" s="209" t="s">
        <v>460</v>
      </c>
      <c r="F84" s="213"/>
      <c r="G84" s="208" t="s">
        <v>28</v>
      </c>
      <c r="H84" s="214"/>
    </row>
    <row r="85" spans="2:8" ht="18" customHeight="1" x14ac:dyDescent="0.35">
      <c r="B85" s="206">
        <v>1</v>
      </c>
      <c r="C85" s="208" t="str">
        <f>LEFT(RESUMEN!$D85,3)</f>
        <v>SIL</v>
      </c>
      <c r="D85" s="206" t="s">
        <v>803</v>
      </c>
      <c r="E85" s="209" t="s">
        <v>464</v>
      </c>
      <c r="F85" s="213"/>
      <c r="G85" s="208" t="s">
        <v>573</v>
      </c>
      <c r="H85" s="214"/>
    </row>
    <row r="86" spans="2:8" ht="18" customHeight="1" x14ac:dyDescent="0.35">
      <c r="B86" s="206">
        <v>1</v>
      </c>
      <c r="C86" s="208" t="str">
        <f>LEFT(RESUMEN!$D86,3)</f>
        <v>SIL</v>
      </c>
      <c r="D86" s="206" t="s">
        <v>804</v>
      </c>
      <c r="E86" s="209" t="s">
        <v>805</v>
      </c>
      <c r="F86" s="213"/>
      <c r="G86" s="208" t="s">
        <v>176</v>
      </c>
      <c r="H86" s="214"/>
    </row>
    <row r="87" spans="2:8" ht="18" customHeight="1" x14ac:dyDescent="0.35">
      <c r="B87" s="206">
        <v>1</v>
      </c>
      <c r="C87" s="208" t="str">
        <f>LEFT(RESUMEN!$D87,3)</f>
        <v>SIL</v>
      </c>
      <c r="D87" s="206" t="s">
        <v>806</v>
      </c>
      <c r="E87" s="209" t="s">
        <v>807</v>
      </c>
      <c r="F87" s="213"/>
      <c r="G87" s="215" t="s">
        <v>808</v>
      </c>
      <c r="H87" s="214"/>
    </row>
    <row r="88" spans="2:8" ht="18" customHeight="1" x14ac:dyDescent="0.35">
      <c r="B88" s="206">
        <v>1</v>
      </c>
      <c r="C88" s="208" t="str">
        <f>LEFT(RESUMEN!$D88,3)</f>
        <v>SIL</v>
      </c>
      <c r="D88" s="206" t="s">
        <v>809</v>
      </c>
      <c r="E88" s="209" t="s">
        <v>807</v>
      </c>
      <c r="F88" s="213"/>
      <c r="G88" s="215" t="s">
        <v>810</v>
      </c>
      <c r="H88" s="214"/>
    </row>
    <row r="89" spans="2:8" ht="18" customHeight="1" x14ac:dyDescent="0.35">
      <c r="B89" s="206">
        <v>1</v>
      </c>
      <c r="C89" s="208" t="str">
        <f>LEFT(RESUMEN!$D89,3)</f>
        <v>SIL</v>
      </c>
      <c r="D89" s="206" t="s">
        <v>811</v>
      </c>
      <c r="E89" s="209" t="s">
        <v>473</v>
      </c>
      <c r="F89" s="213"/>
      <c r="G89" s="208" t="s">
        <v>812</v>
      </c>
      <c r="H89" s="214"/>
    </row>
    <row r="90" spans="2:8" ht="18" customHeight="1" x14ac:dyDescent="0.35">
      <c r="B90" s="206">
        <v>1</v>
      </c>
      <c r="C90" s="208" t="str">
        <f>LEFT(RESUMEN!$D90,3)</f>
        <v>SIL</v>
      </c>
      <c r="D90" s="206" t="s">
        <v>813</v>
      </c>
      <c r="E90" s="209" t="s">
        <v>473</v>
      </c>
      <c r="F90" s="213"/>
      <c r="G90" s="208" t="s">
        <v>814</v>
      </c>
      <c r="H90" s="214"/>
    </row>
    <row r="91" spans="2:8" ht="18" customHeight="1" x14ac:dyDescent="0.35">
      <c r="B91" s="206">
        <v>1</v>
      </c>
      <c r="C91" s="208" t="str">
        <f>LEFT(RESUMEN!$D91,3)</f>
        <v>SIL</v>
      </c>
      <c r="D91" s="206" t="s">
        <v>815</v>
      </c>
      <c r="E91" s="209" t="s">
        <v>473</v>
      </c>
      <c r="F91" s="213"/>
      <c r="G91" s="208" t="s">
        <v>816</v>
      </c>
      <c r="H91" s="214"/>
    </row>
    <row r="92" spans="2:8" ht="18" customHeight="1" x14ac:dyDescent="0.35">
      <c r="B92" s="206">
        <v>1</v>
      </c>
      <c r="C92" s="208" t="str">
        <f>LEFT(RESUMEN!$D92,3)</f>
        <v>SIL</v>
      </c>
      <c r="D92" s="206" t="s">
        <v>817</v>
      </c>
      <c r="E92" s="209" t="s">
        <v>473</v>
      </c>
      <c r="F92" s="213"/>
      <c r="G92" s="208" t="s">
        <v>818</v>
      </c>
      <c r="H92" s="214"/>
    </row>
    <row r="93" spans="2:8" ht="18" customHeight="1" x14ac:dyDescent="0.35">
      <c r="B93" s="206">
        <v>1</v>
      </c>
      <c r="C93" s="208" t="str">
        <f>LEFT(RESUMEN!$D93,3)</f>
        <v>SIL</v>
      </c>
      <c r="D93" s="206" t="s">
        <v>819</v>
      </c>
      <c r="E93" s="209" t="s">
        <v>473</v>
      </c>
      <c r="F93" s="213"/>
      <c r="G93" s="208" t="s">
        <v>820</v>
      </c>
      <c r="H93" s="214"/>
    </row>
    <row r="94" spans="2:8" ht="18" customHeight="1" x14ac:dyDescent="0.35">
      <c r="B94" s="206">
        <v>1</v>
      </c>
      <c r="C94" s="208" t="str">
        <f>LEFT(RESUMEN!$D94,3)</f>
        <v>SIL</v>
      </c>
      <c r="D94" s="206" t="s">
        <v>821</v>
      </c>
      <c r="E94" s="209" t="s">
        <v>473</v>
      </c>
      <c r="F94" s="213"/>
      <c r="G94" s="208" t="s">
        <v>822</v>
      </c>
      <c r="H94" s="214"/>
    </row>
    <row r="95" spans="2:8" ht="18" customHeight="1" x14ac:dyDescent="0.35">
      <c r="B95" s="206">
        <v>1</v>
      </c>
      <c r="C95" s="208" t="str">
        <f>LEFT(RESUMEN!$D95,3)</f>
        <v>SIL</v>
      </c>
      <c r="D95" s="206" t="s">
        <v>823</v>
      </c>
      <c r="E95" s="209" t="s">
        <v>473</v>
      </c>
      <c r="F95" s="213"/>
      <c r="G95" s="208" t="s">
        <v>824</v>
      </c>
      <c r="H95" s="214"/>
    </row>
    <row r="96" spans="2:8" ht="18" customHeight="1" x14ac:dyDescent="0.35">
      <c r="B96" s="206">
        <v>1</v>
      </c>
      <c r="C96" s="208" t="str">
        <f>LEFT(RESUMEN!$D96,3)</f>
        <v>SIL</v>
      </c>
      <c r="D96" s="206" t="s">
        <v>825</v>
      </c>
      <c r="E96" s="209" t="s">
        <v>473</v>
      </c>
      <c r="F96" s="213"/>
      <c r="G96" s="208" t="s">
        <v>826</v>
      </c>
      <c r="H96" s="214"/>
    </row>
    <row r="97" spans="2:8" ht="18" customHeight="1" x14ac:dyDescent="0.35">
      <c r="B97" s="206">
        <v>1</v>
      </c>
      <c r="C97" s="208" t="str">
        <f>LEFT(RESUMEN!$D97,3)</f>
        <v>SIL</v>
      </c>
      <c r="D97" s="206" t="s">
        <v>827</v>
      </c>
      <c r="E97" s="209" t="s">
        <v>473</v>
      </c>
      <c r="F97" s="213"/>
      <c r="G97" s="208" t="s">
        <v>828</v>
      </c>
      <c r="H97" s="214"/>
    </row>
    <row r="98" spans="2:8" ht="18" customHeight="1" x14ac:dyDescent="0.35">
      <c r="B98" s="206">
        <v>1</v>
      </c>
      <c r="C98" s="208" t="str">
        <f>LEFT(RESUMEN!$D98,3)</f>
        <v>SIL</v>
      </c>
      <c r="D98" s="206" t="s">
        <v>829</v>
      </c>
      <c r="E98" s="209" t="s">
        <v>473</v>
      </c>
      <c r="F98" s="213"/>
      <c r="G98" s="208" t="s">
        <v>830</v>
      </c>
      <c r="H98" s="214"/>
    </row>
    <row r="99" spans="2:8" ht="18" customHeight="1" x14ac:dyDescent="0.35">
      <c r="B99" s="206">
        <v>1</v>
      </c>
      <c r="C99" s="208" t="str">
        <f>LEFT(RESUMEN!$D99,3)</f>
        <v>SIL</v>
      </c>
      <c r="D99" s="206" t="s">
        <v>831</v>
      </c>
      <c r="E99" s="209" t="s">
        <v>832</v>
      </c>
      <c r="F99" s="213"/>
      <c r="G99" s="208" t="s">
        <v>833</v>
      </c>
      <c r="H99" s="214"/>
    </row>
    <row r="100" spans="2:8" ht="18" customHeight="1" x14ac:dyDescent="0.35">
      <c r="B100" s="206">
        <v>1</v>
      </c>
      <c r="C100" s="208" t="str">
        <f>LEFT(RESUMEN!$D100,3)</f>
        <v>SIL</v>
      </c>
      <c r="D100" s="206" t="s">
        <v>834</v>
      </c>
      <c r="E100" s="209" t="s">
        <v>473</v>
      </c>
      <c r="F100" s="213"/>
      <c r="G100" s="208" t="s">
        <v>138</v>
      </c>
      <c r="H100" s="214"/>
    </row>
    <row r="101" spans="2:8" ht="18" customHeight="1" x14ac:dyDescent="0.35">
      <c r="B101" s="206">
        <v>1</v>
      </c>
      <c r="C101" s="208" t="str">
        <f>LEFT(RESUMEN!$D101,3)</f>
        <v>SIL</v>
      </c>
      <c r="D101" s="206" t="s">
        <v>835</v>
      </c>
      <c r="E101" s="209" t="s">
        <v>473</v>
      </c>
      <c r="F101" s="213"/>
      <c r="G101" s="208" t="s">
        <v>836</v>
      </c>
      <c r="H101" s="214"/>
    </row>
    <row r="102" spans="2:8" ht="18" customHeight="1" x14ac:dyDescent="0.35">
      <c r="B102" s="206">
        <v>1</v>
      </c>
      <c r="C102" s="208" t="str">
        <f>LEFT(RESUMEN!$D102,3)</f>
        <v>SIL</v>
      </c>
      <c r="D102" s="206" t="s">
        <v>837</v>
      </c>
      <c r="E102" s="209" t="s">
        <v>473</v>
      </c>
      <c r="F102" s="213"/>
      <c r="G102" s="208" t="s">
        <v>838</v>
      </c>
      <c r="H102" s="214"/>
    </row>
    <row r="103" spans="2:8" ht="18" customHeight="1" x14ac:dyDescent="0.35">
      <c r="B103" s="206">
        <v>1</v>
      </c>
      <c r="C103" s="208" t="str">
        <f>LEFT(RESUMEN!$D103,3)</f>
        <v>SIL</v>
      </c>
      <c r="D103" s="206" t="s">
        <v>839</v>
      </c>
      <c r="E103" s="209" t="s">
        <v>473</v>
      </c>
      <c r="F103" s="213"/>
      <c r="G103" s="208" t="s">
        <v>840</v>
      </c>
      <c r="H103" s="214"/>
    </row>
    <row r="104" spans="2:8" ht="18" customHeight="1" x14ac:dyDescent="0.35">
      <c r="B104" s="206">
        <v>1</v>
      </c>
      <c r="C104" s="208" t="str">
        <f>LEFT(RESUMEN!$D104,3)</f>
        <v>SIL</v>
      </c>
      <c r="D104" s="206" t="s">
        <v>841</v>
      </c>
      <c r="E104" s="209" t="s">
        <v>473</v>
      </c>
      <c r="F104" s="213"/>
      <c r="G104" s="208" t="s">
        <v>842</v>
      </c>
      <c r="H104" s="214"/>
    </row>
    <row r="105" spans="2:8" ht="18" customHeight="1" x14ac:dyDescent="0.35">
      <c r="B105" s="206">
        <v>1</v>
      </c>
      <c r="C105" s="208" t="str">
        <f>LEFT(RESUMEN!$D105,3)</f>
        <v>SIL</v>
      </c>
      <c r="D105" s="206" t="s">
        <v>843</v>
      </c>
      <c r="E105" s="209" t="s">
        <v>844</v>
      </c>
      <c r="F105" s="213"/>
      <c r="G105" s="208"/>
      <c r="H105" s="214"/>
    </row>
    <row r="106" spans="2:8" ht="18" customHeight="1" x14ac:dyDescent="0.35">
      <c r="B106" s="206">
        <v>1</v>
      </c>
      <c r="C106" s="208" t="str">
        <f>LEFT(RESUMEN!$D106,3)</f>
        <v>SIL</v>
      </c>
      <c r="D106" s="206" t="s">
        <v>845</v>
      </c>
      <c r="E106" s="209" t="s">
        <v>846</v>
      </c>
      <c r="F106" s="213"/>
      <c r="G106" s="208"/>
      <c r="H106" s="214"/>
    </row>
    <row r="107" spans="2:8" ht="18" customHeight="1" x14ac:dyDescent="0.35">
      <c r="B107" s="206">
        <v>1</v>
      </c>
      <c r="C107" s="208" t="str">
        <f>LEFT(RESUMEN!$D107,3)</f>
        <v>SIL</v>
      </c>
      <c r="D107" s="206" t="s">
        <v>847</v>
      </c>
      <c r="E107" s="209" t="s">
        <v>848</v>
      </c>
      <c r="F107" s="213"/>
      <c r="G107" s="208"/>
      <c r="H107" s="214"/>
    </row>
    <row r="108" spans="2:8" ht="18" customHeight="1" x14ac:dyDescent="0.35">
      <c r="B108" s="206">
        <v>1</v>
      </c>
      <c r="C108" s="208" t="str">
        <f>LEFT(RESUMEN!$D108,3)</f>
        <v>SIL</v>
      </c>
      <c r="D108" s="206" t="s">
        <v>849</v>
      </c>
      <c r="E108" s="209" t="s">
        <v>850</v>
      </c>
      <c r="F108" s="213"/>
      <c r="G108" s="208"/>
      <c r="H108" s="214"/>
    </row>
    <row r="109" spans="2:8" ht="18" customHeight="1" x14ac:dyDescent="0.35">
      <c r="B109" s="206">
        <v>1</v>
      </c>
      <c r="C109" s="208" t="str">
        <f>LEFT(RESUMEN!$D109,3)</f>
        <v>SIL</v>
      </c>
      <c r="D109" s="206" t="s">
        <v>851</v>
      </c>
      <c r="E109" s="209" t="s">
        <v>852</v>
      </c>
      <c r="F109" s="213"/>
      <c r="G109" s="208"/>
      <c r="H109" s="214"/>
    </row>
    <row r="110" spans="2:8" ht="18" customHeight="1" x14ac:dyDescent="0.35">
      <c r="B110" s="206">
        <v>1</v>
      </c>
      <c r="C110" s="208" t="str">
        <f>LEFT(RESUMEN!$D110,3)</f>
        <v>SIL</v>
      </c>
      <c r="D110" s="206" t="s">
        <v>853</v>
      </c>
      <c r="E110" s="209" t="s">
        <v>854</v>
      </c>
      <c r="F110" s="213"/>
      <c r="G110" s="208"/>
      <c r="H110" s="214"/>
    </row>
    <row r="111" spans="2:8" ht="18" customHeight="1" x14ac:dyDescent="0.35">
      <c r="B111" s="206">
        <v>1</v>
      </c>
      <c r="C111" s="208" t="str">
        <f>LEFT(RESUMEN!$D111,3)</f>
        <v>SIL</v>
      </c>
      <c r="D111" s="206" t="s">
        <v>855</v>
      </c>
      <c r="E111" s="209" t="s">
        <v>856</v>
      </c>
      <c r="F111" s="213"/>
      <c r="G111" s="208"/>
      <c r="H111" s="214"/>
    </row>
    <row r="112" spans="2:8" ht="18" customHeight="1" x14ac:dyDescent="0.35">
      <c r="B112" s="206">
        <v>1</v>
      </c>
      <c r="C112" s="208" t="str">
        <f>LEFT(RESUMEN!$D112,3)</f>
        <v>SIL</v>
      </c>
      <c r="D112" s="206" t="s">
        <v>857</v>
      </c>
      <c r="E112" s="209" t="s">
        <v>858</v>
      </c>
      <c r="F112" s="213"/>
      <c r="G112" s="208"/>
      <c r="H112" s="214"/>
    </row>
    <row r="113" spans="2:8" ht="18" customHeight="1" x14ac:dyDescent="0.35">
      <c r="B113" s="206">
        <v>1</v>
      </c>
      <c r="C113" s="208" t="str">
        <f>LEFT(RESUMEN!$D113,3)</f>
        <v>SIL</v>
      </c>
      <c r="D113" s="206" t="s">
        <v>859</v>
      </c>
      <c r="E113" s="209" t="s">
        <v>860</v>
      </c>
      <c r="F113" s="213"/>
      <c r="G113" s="208"/>
      <c r="H113" s="214"/>
    </row>
    <row r="114" spans="2:8" ht="18" customHeight="1" x14ac:dyDescent="0.35">
      <c r="B114" s="206">
        <v>1</v>
      </c>
      <c r="C114" s="208" t="str">
        <f>LEFT(RESUMEN!$D114,3)</f>
        <v>SIL</v>
      </c>
      <c r="D114" s="206" t="s">
        <v>861</v>
      </c>
      <c r="E114" s="209" t="s">
        <v>862</v>
      </c>
      <c r="F114" s="213"/>
      <c r="G114" s="208"/>
      <c r="H114" s="214"/>
    </row>
    <row r="115" spans="2:8" ht="18" customHeight="1" x14ac:dyDescent="0.35">
      <c r="B115" s="206">
        <v>1</v>
      </c>
      <c r="C115" s="208" t="str">
        <f>LEFT(RESUMEN!$D115,3)</f>
        <v>SIL</v>
      </c>
      <c r="D115" s="206" t="s">
        <v>863</v>
      </c>
      <c r="E115" s="209" t="s">
        <v>864</v>
      </c>
      <c r="F115" s="213"/>
      <c r="G115" s="208"/>
      <c r="H115" s="214"/>
    </row>
    <row r="116" spans="2:8" ht="18" customHeight="1" x14ac:dyDescent="0.35">
      <c r="B116" s="206">
        <v>1</v>
      </c>
      <c r="C116" s="208" t="str">
        <f>LEFT(RESUMEN!$D116,3)</f>
        <v>SIL</v>
      </c>
      <c r="D116" s="206" t="s">
        <v>865</v>
      </c>
      <c r="E116" s="209" t="s">
        <v>866</v>
      </c>
      <c r="F116" s="213"/>
      <c r="G116" s="208"/>
      <c r="H116" s="214"/>
    </row>
    <row r="117" spans="2:8" ht="18" customHeight="1" x14ac:dyDescent="0.35">
      <c r="B117" s="206">
        <v>1</v>
      </c>
      <c r="C117" s="208" t="str">
        <f>LEFT(RESUMEN!$D117,3)</f>
        <v>SIL</v>
      </c>
      <c r="D117" s="206" t="s">
        <v>867</v>
      </c>
      <c r="E117" s="209" t="s">
        <v>868</v>
      </c>
      <c r="F117" s="213"/>
      <c r="G117" s="208"/>
      <c r="H117" s="214"/>
    </row>
    <row r="118" spans="2:8" ht="18" customHeight="1" x14ac:dyDescent="0.35">
      <c r="B118" s="206">
        <v>1</v>
      </c>
      <c r="C118" s="208" t="str">
        <f>LEFT(RESUMEN!$D118,3)</f>
        <v>SIL</v>
      </c>
      <c r="D118" s="206" t="s">
        <v>869</v>
      </c>
      <c r="E118" s="209" t="s">
        <v>870</v>
      </c>
      <c r="F118" s="213"/>
      <c r="G118" s="208"/>
      <c r="H118" s="214"/>
    </row>
    <row r="119" spans="2:8" ht="18" customHeight="1" x14ac:dyDescent="0.35">
      <c r="B119" s="206">
        <v>1</v>
      </c>
      <c r="C119" s="208" t="str">
        <f>LEFT(RESUMEN!$D119,3)</f>
        <v>SIL</v>
      </c>
      <c r="D119" s="206" t="s">
        <v>871</v>
      </c>
      <c r="E119" s="209" t="s">
        <v>872</v>
      </c>
      <c r="F119" s="213"/>
      <c r="G119" s="208"/>
      <c r="H119" s="214"/>
    </row>
    <row r="120" spans="2:8" ht="18" customHeight="1" x14ac:dyDescent="0.35">
      <c r="B120" s="206">
        <v>1</v>
      </c>
      <c r="C120" s="208" t="str">
        <f>LEFT(RESUMEN!$D120,3)</f>
        <v>SIL</v>
      </c>
      <c r="D120" s="206" t="s">
        <v>873</v>
      </c>
      <c r="E120" s="209" t="s">
        <v>513</v>
      </c>
      <c r="F120" s="213"/>
      <c r="G120" s="215" t="s">
        <v>659</v>
      </c>
      <c r="H120" s="214"/>
    </row>
    <row r="121" spans="2:8" ht="18" customHeight="1" x14ac:dyDescent="0.35">
      <c r="B121" s="206">
        <v>1</v>
      </c>
      <c r="C121" s="208" t="str">
        <f>LEFT(RESUMEN!$D121,3)</f>
        <v>SIL</v>
      </c>
      <c r="D121" s="206" t="s">
        <v>874</v>
      </c>
      <c r="E121" s="209" t="s">
        <v>875</v>
      </c>
      <c r="F121" s="213"/>
      <c r="G121" s="208"/>
      <c r="H121" s="214"/>
    </row>
    <row r="122" spans="2:8" ht="18" customHeight="1" x14ac:dyDescent="0.35">
      <c r="B122" s="206">
        <v>1</v>
      </c>
      <c r="C122" s="208" t="str">
        <f>LEFT(RESUMEN!$D122,3)</f>
        <v>SIL</v>
      </c>
      <c r="D122" s="206" t="s">
        <v>876</v>
      </c>
      <c r="E122" s="209" t="s">
        <v>877</v>
      </c>
      <c r="F122" s="213"/>
      <c r="G122" s="208"/>
      <c r="H122" s="214"/>
    </row>
    <row r="123" spans="2:8" ht="18" customHeight="1" x14ac:dyDescent="0.35">
      <c r="B123" s="206">
        <v>1</v>
      </c>
      <c r="C123" s="208" t="str">
        <f>LEFT(RESUMEN!$D123,3)</f>
        <v>SIL</v>
      </c>
      <c r="D123" s="206" t="s">
        <v>878</v>
      </c>
      <c r="E123" s="209" t="s">
        <v>879</v>
      </c>
      <c r="F123" s="213"/>
      <c r="G123" s="208"/>
      <c r="H123" s="214"/>
    </row>
    <row r="124" spans="2:8" ht="18" customHeight="1" x14ac:dyDescent="0.35">
      <c r="B124" s="206">
        <v>1</v>
      </c>
      <c r="C124" s="208" t="str">
        <f>LEFT(RESUMEN!$D124,3)</f>
        <v>SIL</v>
      </c>
      <c r="D124" s="206" t="s">
        <v>880</v>
      </c>
      <c r="E124" s="209" t="s">
        <v>881</v>
      </c>
      <c r="F124" s="213"/>
      <c r="G124" s="208"/>
      <c r="H124" s="214"/>
    </row>
    <row r="125" spans="2:8" ht="18" customHeight="1" x14ac:dyDescent="0.35">
      <c r="B125" s="206">
        <v>1</v>
      </c>
      <c r="C125" s="208" t="str">
        <f>LEFT(RESUMEN!$D125,3)</f>
        <v>SIL</v>
      </c>
      <c r="D125" s="206" t="s">
        <v>882</v>
      </c>
      <c r="E125" s="209" t="s">
        <v>883</v>
      </c>
      <c r="F125" s="213"/>
      <c r="G125" s="208"/>
      <c r="H125" s="214"/>
    </row>
    <row r="126" spans="2:8" ht="18" customHeight="1" x14ac:dyDescent="0.35">
      <c r="B126" s="206">
        <v>1</v>
      </c>
      <c r="C126" s="208" t="str">
        <f>LEFT(RESUMEN!$D126,3)</f>
        <v>SIL</v>
      </c>
      <c r="D126" s="206" t="s">
        <v>884</v>
      </c>
      <c r="E126" s="209" t="s">
        <v>885</v>
      </c>
      <c r="F126" s="213"/>
      <c r="G126" s="208"/>
      <c r="H126" s="214"/>
    </row>
    <row r="127" spans="2:8" ht="18" customHeight="1" x14ac:dyDescent="0.35">
      <c r="B127" s="206">
        <v>1</v>
      </c>
      <c r="C127" s="208" t="str">
        <f>LEFT(RESUMEN!$D127,3)</f>
        <v>SIL</v>
      </c>
      <c r="D127" s="206" t="s">
        <v>886</v>
      </c>
      <c r="E127" s="209" t="s">
        <v>887</v>
      </c>
      <c r="F127" s="213"/>
      <c r="G127" s="208"/>
      <c r="H127" s="214"/>
    </row>
    <row r="128" spans="2:8" ht="18" customHeight="1" x14ac:dyDescent="0.35">
      <c r="B128" s="206">
        <v>1</v>
      </c>
      <c r="C128" s="208" t="str">
        <f>LEFT(RESUMEN!$D128,3)</f>
        <v>SIL</v>
      </c>
      <c r="D128" s="206" t="s">
        <v>888</v>
      </c>
      <c r="E128" s="209" t="s">
        <v>889</v>
      </c>
      <c r="F128" s="213"/>
      <c r="G128" s="208"/>
      <c r="H128" s="214"/>
    </row>
    <row r="129" spans="2:8" ht="18" customHeight="1" x14ac:dyDescent="0.35">
      <c r="B129" s="206">
        <v>1</v>
      </c>
      <c r="C129" s="208" t="str">
        <f>LEFT(RESUMEN!$D129,3)</f>
        <v>SIL</v>
      </c>
      <c r="D129" s="206" t="s">
        <v>890</v>
      </c>
      <c r="E129" s="209" t="s">
        <v>891</v>
      </c>
      <c r="F129" s="213"/>
      <c r="G129" s="208"/>
      <c r="H129" s="214"/>
    </row>
    <row r="130" spans="2:8" ht="18" customHeight="1" x14ac:dyDescent="0.35">
      <c r="B130" s="206">
        <v>1</v>
      </c>
      <c r="C130" s="208" t="str">
        <f>LEFT(RESUMEN!$D130,3)</f>
        <v>SIL</v>
      </c>
      <c r="D130" s="206" t="s">
        <v>892</v>
      </c>
      <c r="E130" s="209" t="s">
        <v>893</v>
      </c>
      <c r="F130" s="213"/>
      <c r="G130" s="208"/>
      <c r="H130" s="214"/>
    </row>
    <row r="131" spans="2:8" ht="18" customHeight="1" x14ac:dyDescent="0.35">
      <c r="B131" s="206">
        <v>1</v>
      </c>
      <c r="C131" s="208" t="str">
        <f>LEFT(RESUMEN!$D131,3)</f>
        <v>SIL</v>
      </c>
      <c r="D131" s="206" t="s">
        <v>894</v>
      </c>
      <c r="E131" s="209" t="s">
        <v>895</v>
      </c>
      <c r="F131" s="213"/>
      <c r="G131" s="208"/>
      <c r="H131" s="214"/>
    </row>
    <row r="132" spans="2:8" ht="18" customHeight="1" x14ac:dyDescent="0.35">
      <c r="B132" s="206">
        <v>1</v>
      </c>
      <c r="C132" s="208" t="str">
        <f>LEFT(RESUMEN!$D132,3)</f>
        <v>SIL</v>
      </c>
      <c r="D132" s="206" t="s">
        <v>896</v>
      </c>
      <c r="E132" s="209" t="s">
        <v>897</v>
      </c>
      <c r="F132" s="213"/>
      <c r="G132" s="208"/>
      <c r="H132" s="214"/>
    </row>
    <row r="133" spans="2:8" ht="18" customHeight="1" x14ac:dyDescent="0.35">
      <c r="B133" s="206">
        <v>1</v>
      </c>
      <c r="C133" s="208" t="str">
        <f>LEFT(RESUMEN!$D133,3)</f>
        <v>SIL</v>
      </c>
      <c r="D133" s="206" t="s">
        <v>898</v>
      </c>
      <c r="E133" s="209" t="s">
        <v>899</v>
      </c>
      <c r="F133" s="213"/>
      <c r="G133" s="208"/>
      <c r="H133" s="214"/>
    </row>
    <row r="134" spans="2:8" ht="18" customHeight="1" x14ac:dyDescent="0.35">
      <c r="B134" s="206">
        <v>1</v>
      </c>
      <c r="C134" s="208" t="str">
        <f>LEFT(RESUMEN!$D134,3)</f>
        <v>SIL</v>
      </c>
      <c r="D134" s="206" t="s">
        <v>900</v>
      </c>
      <c r="E134" s="209" t="s">
        <v>901</v>
      </c>
      <c r="F134" s="213"/>
      <c r="G134" s="208"/>
      <c r="H134" s="214"/>
    </row>
    <row r="135" spans="2:8" ht="18" customHeight="1" x14ac:dyDescent="0.35">
      <c r="B135" s="206">
        <v>1</v>
      </c>
      <c r="C135" s="208" t="str">
        <f>LEFT(RESUMEN!$D135,3)</f>
        <v>SIL</v>
      </c>
      <c r="D135" s="206" t="s">
        <v>902</v>
      </c>
      <c r="E135" s="209" t="s">
        <v>903</v>
      </c>
      <c r="F135" s="213"/>
      <c r="G135" s="208" t="s">
        <v>665</v>
      </c>
      <c r="H135" s="214"/>
    </row>
    <row r="136" spans="2:8" ht="18" customHeight="1" x14ac:dyDescent="0.35">
      <c r="B136" s="206">
        <v>1</v>
      </c>
      <c r="C136" s="208" t="str">
        <f>LEFT(RESUMEN!$D136,3)</f>
        <v>SIL</v>
      </c>
      <c r="D136" s="206" t="s">
        <v>904</v>
      </c>
      <c r="E136" s="209" t="s">
        <v>905</v>
      </c>
      <c r="F136" s="213"/>
      <c r="G136" s="208" t="s">
        <v>665</v>
      </c>
      <c r="H136" s="214"/>
    </row>
    <row r="137" spans="2:8" ht="18" customHeight="1" x14ac:dyDescent="0.35">
      <c r="B137" s="206">
        <v>1</v>
      </c>
      <c r="C137" s="208" t="str">
        <f>LEFT(RESUMEN!$D137,3)</f>
        <v>SIL</v>
      </c>
      <c r="D137" s="206" t="s">
        <v>906</v>
      </c>
      <c r="E137" s="209" t="s">
        <v>907</v>
      </c>
      <c r="F137" s="213"/>
      <c r="G137" s="208" t="s">
        <v>665</v>
      </c>
      <c r="H137" s="214"/>
    </row>
    <row r="138" spans="2:8" ht="18" customHeight="1" x14ac:dyDescent="0.35">
      <c r="B138" s="206">
        <v>1</v>
      </c>
      <c r="C138" s="208" t="str">
        <f>LEFT(RESUMEN!$D138,3)</f>
        <v>SIL</v>
      </c>
      <c r="D138" s="206" t="s">
        <v>908</v>
      </c>
      <c r="E138" s="209" t="s">
        <v>903</v>
      </c>
      <c r="F138" s="213"/>
      <c r="G138" s="208" t="s">
        <v>667</v>
      </c>
      <c r="H138" s="214"/>
    </row>
    <row r="139" spans="2:8" ht="18" customHeight="1" x14ac:dyDescent="0.35">
      <c r="B139" s="206">
        <v>1</v>
      </c>
      <c r="C139" s="208" t="str">
        <f>LEFT(RESUMEN!$D139,3)</f>
        <v>SIL</v>
      </c>
      <c r="D139" s="206" t="s">
        <v>909</v>
      </c>
      <c r="E139" s="209" t="s">
        <v>905</v>
      </c>
      <c r="F139" s="213"/>
      <c r="G139" s="208" t="s">
        <v>667</v>
      </c>
      <c r="H139" s="214"/>
    </row>
    <row r="140" spans="2:8" ht="18" customHeight="1" x14ac:dyDescent="0.35">
      <c r="B140" s="206">
        <v>1</v>
      </c>
      <c r="C140" s="208" t="str">
        <f>LEFT(RESUMEN!$D140,3)</f>
        <v>SIL</v>
      </c>
      <c r="D140" s="206" t="s">
        <v>910</v>
      </c>
      <c r="E140" s="209" t="s">
        <v>907</v>
      </c>
      <c r="F140" s="213"/>
      <c r="G140" s="208" t="s">
        <v>667</v>
      </c>
      <c r="H140" s="214"/>
    </row>
    <row r="141" spans="2:8" ht="18" customHeight="1" x14ac:dyDescent="0.35">
      <c r="B141" s="206">
        <v>1</v>
      </c>
      <c r="C141" s="208" t="str">
        <f>LEFT(RESUMEN!$D141,3)</f>
        <v>SIL</v>
      </c>
      <c r="D141" s="206" t="s">
        <v>911</v>
      </c>
      <c r="E141" s="209" t="s">
        <v>912</v>
      </c>
      <c r="F141" s="213"/>
      <c r="G141" s="208"/>
      <c r="H141" s="214"/>
    </row>
    <row r="142" spans="2:8" ht="18" customHeight="1" x14ac:dyDescent="0.35">
      <c r="B142" s="206">
        <v>1</v>
      </c>
      <c r="C142" s="208" t="str">
        <f>LEFT(RESUMEN!$D142,3)</f>
        <v>SIL</v>
      </c>
      <c r="D142" s="206" t="s">
        <v>913</v>
      </c>
      <c r="E142" s="209" t="s">
        <v>914</v>
      </c>
      <c r="F142" s="213"/>
      <c r="G142" s="208"/>
      <c r="H142" s="214"/>
    </row>
    <row r="143" spans="2:8" ht="18" customHeight="1" x14ac:dyDescent="0.35">
      <c r="B143" s="206">
        <v>1</v>
      </c>
      <c r="C143" s="208" t="str">
        <f>LEFT(RESUMEN!$D143,3)</f>
        <v>SIL</v>
      </c>
      <c r="D143" s="206" t="s">
        <v>915</v>
      </c>
      <c r="E143" s="209" t="s">
        <v>916</v>
      </c>
      <c r="F143" s="213"/>
      <c r="G143" s="208"/>
      <c r="H143" s="214"/>
    </row>
    <row r="144" spans="2:8" ht="18" customHeight="1" x14ac:dyDescent="0.35">
      <c r="B144" s="206">
        <v>1</v>
      </c>
      <c r="C144" s="208" t="str">
        <f>LEFT(RESUMEN!$D144,3)</f>
        <v>SIL</v>
      </c>
      <c r="D144" s="206" t="s">
        <v>917</v>
      </c>
      <c r="E144" s="209" t="s">
        <v>918</v>
      </c>
      <c r="F144" s="213"/>
      <c r="G144" s="208"/>
      <c r="H144" s="214"/>
    </row>
    <row r="145" spans="2:8" ht="18" customHeight="1" x14ac:dyDescent="0.35">
      <c r="B145" s="206">
        <v>1</v>
      </c>
      <c r="C145" s="208" t="str">
        <f>LEFT(RESUMEN!$D145,3)</f>
        <v>SIL</v>
      </c>
      <c r="D145" s="206" t="s">
        <v>919</v>
      </c>
      <c r="E145" s="209" t="s">
        <v>920</v>
      </c>
      <c r="F145" s="213"/>
      <c r="G145" s="208"/>
      <c r="H145" s="214"/>
    </row>
    <row r="146" spans="2:8" ht="18" customHeight="1" x14ac:dyDescent="0.35">
      <c r="B146" s="206">
        <v>1</v>
      </c>
      <c r="C146" s="208" t="str">
        <f>LEFT(RESUMEN!$D146,3)</f>
        <v>SIL</v>
      </c>
      <c r="D146" s="206" t="s">
        <v>921</v>
      </c>
      <c r="E146" s="209" t="s">
        <v>922</v>
      </c>
      <c r="F146" s="213"/>
      <c r="G146" s="208"/>
      <c r="H146" s="214"/>
    </row>
    <row r="147" spans="2:8" ht="18" customHeight="1" x14ac:dyDescent="0.35">
      <c r="B147" s="206">
        <v>1</v>
      </c>
      <c r="C147" s="208" t="str">
        <f>LEFT(RESUMEN!$D147,3)</f>
        <v>SIL</v>
      </c>
      <c r="D147" s="206" t="s">
        <v>923</v>
      </c>
      <c r="E147" s="209" t="s">
        <v>924</v>
      </c>
      <c r="F147" s="206"/>
      <c r="G147" s="208"/>
      <c r="H147" s="206"/>
    </row>
    <row r="148" spans="2:8" ht="18" customHeight="1" x14ac:dyDescent="0.35">
      <c r="B148" s="206">
        <v>1</v>
      </c>
      <c r="C148" s="208" t="str">
        <f>LEFT(RESUMEN!$D148,3)</f>
        <v>SIL</v>
      </c>
      <c r="D148" s="206" t="s">
        <v>925</v>
      </c>
      <c r="E148" s="209" t="s">
        <v>926</v>
      </c>
      <c r="F148" s="206"/>
      <c r="G148" s="208"/>
      <c r="H148" s="206"/>
    </row>
    <row r="149" spans="2:8" ht="18" customHeight="1" x14ac:dyDescent="0.35">
      <c r="B149" s="206">
        <v>1</v>
      </c>
      <c r="C149" s="208" t="str">
        <f>LEFT(RESUMEN!$D149,3)</f>
        <v>SIL</v>
      </c>
      <c r="D149" s="206" t="s">
        <v>927</v>
      </c>
      <c r="E149" s="209" t="s">
        <v>928</v>
      </c>
      <c r="F149" s="206"/>
      <c r="G149" s="215" t="s">
        <v>659</v>
      </c>
      <c r="H149" s="206"/>
    </row>
    <row r="150" spans="2:8" ht="18" customHeight="1" x14ac:dyDescent="0.35">
      <c r="B150" s="206">
        <v>1</v>
      </c>
      <c r="C150" s="208" t="str">
        <f>LEFT(RESUMEN!$D150,3)</f>
        <v>SIL</v>
      </c>
      <c r="D150" s="206" t="s">
        <v>929</v>
      </c>
      <c r="E150" s="209" t="s">
        <v>513</v>
      </c>
      <c r="F150" s="206"/>
      <c r="G150" s="208" t="s">
        <v>713</v>
      </c>
      <c r="H150" s="206"/>
    </row>
    <row r="151" spans="2:8" ht="18" customHeight="1" x14ac:dyDescent="0.35">
      <c r="B151" s="206">
        <v>1</v>
      </c>
      <c r="C151" s="208" t="str">
        <f>LEFT(RESUMEN!$D151,3)</f>
        <v>SOF</v>
      </c>
      <c r="D151" s="206" t="s">
        <v>930</v>
      </c>
      <c r="E151" s="209" t="s">
        <v>576</v>
      </c>
      <c r="F151" s="213"/>
      <c r="G151" s="208" t="s">
        <v>665</v>
      </c>
      <c r="H151" s="214"/>
    </row>
    <row r="152" spans="2:8" ht="18" customHeight="1" x14ac:dyDescent="0.35">
      <c r="B152" s="206">
        <v>1</v>
      </c>
      <c r="C152" s="208" t="str">
        <f>LEFT(RESUMEN!$D152,3)</f>
        <v>TEV</v>
      </c>
      <c r="D152" s="206" t="s">
        <v>931</v>
      </c>
      <c r="E152" s="209" t="s">
        <v>578</v>
      </c>
      <c r="F152" s="213"/>
      <c r="G152" s="209" t="s">
        <v>32</v>
      </c>
      <c r="H152" s="214"/>
    </row>
    <row r="153" spans="2:8" ht="18" customHeight="1" x14ac:dyDescent="0.35">
      <c r="B153" s="206">
        <v>1</v>
      </c>
      <c r="C153" s="208" t="str">
        <f>LEFT(RESUMEN!$D153,3)</f>
        <v>VEN</v>
      </c>
      <c r="D153" s="206" t="s">
        <v>932</v>
      </c>
      <c r="E153" s="208" t="s">
        <v>615</v>
      </c>
      <c r="F153" s="213"/>
      <c r="G153" s="209" t="s">
        <v>43</v>
      </c>
      <c r="H153" s="214"/>
    </row>
    <row r="154" spans="2:8" ht="18" customHeight="1" x14ac:dyDescent="0.35">
      <c r="B154" s="206">
        <v>1</v>
      </c>
      <c r="C154" s="208" t="str">
        <f>LEFT(RESUMEN!$D154,3)</f>
        <v>VEN</v>
      </c>
      <c r="D154" s="206" t="s">
        <v>933</v>
      </c>
      <c r="E154" s="209" t="s">
        <v>617</v>
      </c>
      <c r="F154" s="213"/>
      <c r="G154" s="209" t="s">
        <v>43</v>
      </c>
      <c r="H154" s="214"/>
    </row>
    <row r="155" spans="2:8" ht="18" customHeight="1" x14ac:dyDescent="0.35">
      <c r="B155" s="206">
        <v>1</v>
      </c>
      <c r="C155" s="208" t="str">
        <f>LEFT(RESUMEN!$D155,3)</f>
        <v/>
      </c>
      <c r="D155" s="206"/>
      <c r="E155" s="209" t="s">
        <v>280</v>
      </c>
      <c r="F155" s="209"/>
      <c r="G155" s="216" t="s">
        <v>281</v>
      </c>
      <c r="H155" s="214"/>
    </row>
    <row r="156" spans="2:8" ht="18" customHeight="1" x14ac:dyDescent="0.35">
      <c r="B156" s="206">
        <v>1</v>
      </c>
      <c r="C156" s="208" t="str">
        <f>LEFT(RESUMEN!$D156,3)</f>
        <v/>
      </c>
      <c r="D156" s="206"/>
      <c r="E156" s="209" t="s">
        <v>626</v>
      </c>
      <c r="F156" s="209"/>
      <c r="G156" s="208" t="s">
        <v>627</v>
      </c>
      <c r="H156" s="214"/>
    </row>
    <row r="157" spans="2:8" ht="18" customHeight="1" x14ac:dyDescent="0.35">
      <c r="B157" s="217">
        <v>1</v>
      </c>
      <c r="C157" s="216" t="str">
        <f>LEFT(RESUMEN!$D157,3)</f>
        <v/>
      </c>
      <c r="D157" s="206"/>
      <c r="E157" s="218" t="s">
        <v>934</v>
      </c>
      <c r="F157" s="207"/>
      <c r="G157" s="205" t="s">
        <v>935</v>
      </c>
      <c r="H157" s="214"/>
    </row>
    <row r="158" spans="2:8" ht="18" customHeight="1" x14ac:dyDescent="0.35">
      <c r="B158" s="219">
        <f>SUBTOTAL(109,B4:B157)</f>
        <v>154</v>
      </c>
      <c r="C158" s="220" t="str">
        <f>LEFT(RESUMEN!$D158,3)</f>
        <v/>
      </c>
      <c r="D158" s="219"/>
      <c r="E158" s="221"/>
      <c r="F158" s="221"/>
      <c r="G158" s="221"/>
      <c r="H158" s="221"/>
    </row>
    <row r="159" spans="2:8" ht="18" customHeight="1" x14ac:dyDescent="0.3"/>
    <row r="160" spans="2:8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  <row r="183" ht="18" customHeight="1" x14ac:dyDescent="0.3"/>
    <row r="184" ht="18" customHeight="1" x14ac:dyDescent="0.3"/>
    <row r="185" ht="18" customHeight="1" x14ac:dyDescent="0.3"/>
    <row r="186" ht="18" customHeight="1" x14ac:dyDescent="0.3"/>
    <row r="187" ht="18" customHeight="1" x14ac:dyDescent="0.3"/>
    <row r="188" ht="18" customHeight="1" x14ac:dyDescent="0.3"/>
    <row r="189" ht="18" customHeight="1" x14ac:dyDescent="0.3"/>
    <row r="190" ht="18" customHeight="1" x14ac:dyDescent="0.3"/>
    <row r="191" ht="18" customHeight="1" x14ac:dyDescent="0.3"/>
    <row r="192" ht="18" customHeight="1" x14ac:dyDescent="0.3"/>
    <row r="193" ht="18" customHeight="1" x14ac:dyDescent="0.3"/>
    <row r="194" ht="18" customHeight="1" x14ac:dyDescent="0.3"/>
    <row r="195" ht="18" customHeight="1" x14ac:dyDescent="0.3"/>
    <row r="196" ht="18" customHeight="1" x14ac:dyDescent="0.3"/>
    <row r="197" ht="18" customHeight="1" x14ac:dyDescent="0.3"/>
    <row r="198" ht="18" customHeight="1" x14ac:dyDescent="0.3"/>
    <row r="199" ht="18" customHeight="1" x14ac:dyDescent="0.3"/>
    <row r="200" ht="18" customHeight="1" x14ac:dyDescent="0.3"/>
    <row r="201" ht="18" customHeight="1" x14ac:dyDescent="0.3"/>
    <row r="202" ht="18" customHeight="1" x14ac:dyDescent="0.3"/>
    <row r="203" ht="18" customHeight="1" x14ac:dyDescent="0.3"/>
    <row r="204" ht="18" customHeight="1" x14ac:dyDescent="0.3"/>
    <row r="205" ht="18" customHeight="1" x14ac:dyDescent="0.3"/>
    <row r="206" ht="18" customHeight="1" x14ac:dyDescent="0.3"/>
    <row r="207" ht="18" customHeight="1" x14ac:dyDescent="0.3"/>
    <row r="208" ht="18" customHeight="1" x14ac:dyDescent="0.3"/>
    <row r="209" ht="18" customHeight="1" x14ac:dyDescent="0.3"/>
    <row r="210" ht="18" customHeight="1" x14ac:dyDescent="0.3"/>
    <row r="211" ht="18" customHeight="1" x14ac:dyDescent="0.3"/>
    <row r="212" ht="18" customHeight="1" x14ac:dyDescent="0.3"/>
    <row r="213" ht="18" customHeight="1" x14ac:dyDescent="0.3"/>
    <row r="214" ht="18" customHeight="1" x14ac:dyDescent="0.3"/>
    <row r="215" ht="18" customHeight="1" x14ac:dyDescent="0.3"/>
    <row r="216" ht="18" customHeight="1" x14ac:dyDescent="0.3"/>
    <row r="217" ht="18" customHeight="1" x14ac:dyDescent="0.3"/>
    <row r="218" ht="18" customHeight="1" x14ac:dyDescent="0.3"/>
    <row r="219" ht="18" customHeight="1" x14ac:dyDescent="0.3"/>
    <row r="220" ht="18" customHeight="1" x14ac:dyDescent="0.3"/>
    <row r="221" ht="18" customHeight="1" x14ac:dyDescent="0.3"/>
    <row r="222" ht="18" customHeight="1" x14ac:dyDescent="0.3"/>
    <row r="223" ht="18" customHeight="1" x14ac:dyDescent="0.3"/>
    <row r="224" ht="18" customHeight="1" x14ac:dyDescent="0.3"/>
    <row r="225" ht="18" customHeight="1" x14ac:dyDescent="0.3"/>
    <row r="226" ht="18" customHeight="1" x14ac:dyDescent="0.3"/>
    <row r="227" ht="18" customHeight="1" x14ac:dyDescent="0.3"/>
    <row r="228" ht="18" customHeight="1" x14ac:dyDescent="0.3"/>
    <row r="229" ht="18" customHeight="1" x14ac:dyDescent="0.3"/>
    <row r="230" ht="18" customHeight="1" x14ac:dyDescent="0.3"/>
    <row r="231" ht="18" customHeight="1" x14ac:dyDescent="0.3"/>
    <row r="232" ht="18" customHeight="1" x14ac:dyDescent="0.3"/>
    <row r="233" ht="18" customHeight="1" x14ac:dyDescent="0.3"/>
    <row r="234" ht="18" customHeight="1" x14ac:dyDescent="0.3"/>
    <row r="235" ht="18" customHeight="1" x14ac:dyDescent="0.3"/>
    <row r="236" ht="18" customHeight="1" x14ac:dyDescent="0.3"/>
    <row r="237" ht="18" customHeight="1" x14ac:dyDescent="0.3"/>
    <row r="238" ht="18" customHeight="1" x14ac:dyDescent="0.3"/>
    <row r="239" ht="18" customHeight="1" x14ac:dyDescent="0.3"/>
    <row r="24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  <row r="496" ht="18" customHeight="1" x14ac:dyDescent="0.3"/>
    <row r="497" ht="18" customHeight="1" x14ac:dyDescent="0.3"/>
    <row r="498" ht="18" customHeight="1" x14ac:dyDescent="0.3"/>
    <row r="499" ht="18" customHeight="1" x14ac:dyDescent="0.3"/>
    <row r="500" ht="18" customHeight="1" x14ac:dyDescent="0.3"/>
    <row r="501" ht="18" customHeight="1" x14ac:dyDescent="0.3"/>
    <row r="502" ht="18" customHeight="1" x14ac:dyDescent="0.3"/>
    <row r="503" ht="18" customHeight="1" x14ac:dyDescent="0.3"/>
    <row r="504" ht="18" customHeight="1" x14ac:dyDescent="0.3"/>
    <row r="505" ht="18" customHeight="1" x14ac:dyDescent="0.3"/>
    <row r="506" ht="18" customHeight="1" x14ac:dyDescent="0.3"/>
    <row r="507" ht="18" customHeight="1" x14ac:dyDescent="0.3"/>
    <row r="508" ht="18" customHeight="1" x14ac:dyDescent="0.3"/>
    <row r="509" ht="18" customHeight="1" x14ac:dyDescent="0.3"/>
    <row r="510" ht="18" customHeight="1" x14ac:dyDescent="0.3"/>
    <row r="511" ht="18" customHeight="1" x14ac:dyDescent="0.3"/>
    <row r="512" ht="18" customHeight="1" x14ac:dyDescent="0.3"/>
    <row r="513" ht="18" customHeight="1" x14ac:dyDescent="0.3"/>
    <row r="514" ht="18" customHeight="1" x14ac:dyDescent="0.3"/>
    <row r="515" ht="18" customHeight="1" x14ac:dyDescent="0.3"/>
    <row r="516" ht="18" customHeight="1" x14ac:dyDescent="0.3"/>
    <row r="517" ht="18" customHeight="1" x14ac:dyDescent="0.3"/>
    <row r="518" ht="18" customHeight="1" x14ac:dyDescent="0.3"/>
    <row r="519" ht="18" customHeight="1" x14ac:dyDescent="0.3"/>
    <row r="520" ht="18" customHeight="1" x14ac:dyDescent="0.3"/>
    <row r="521" ht="18" customHeight="1" x14ac:dyDescent="0.3"/>
    <row r="522" ht="18" customHeight="1" x14ac:dyDescent="0.3"/>
    <row r="523" ht="18" customHeight="1" x14ac:dyDescent="0.3"/>
    <row r="524" ht="18" customHeight="1" x14ac:dyDescent="0.3"/>
    <row r="525" ht="18" customHeight="1" x14ac:dyDescent="0.3"/>
    <row r="526" ht="18" customHeight="1" x14ac:dyDescent="0.3"/>
    <row r="527" ht="18" customHeight="1" x14ac:dyDescent="0.3"/>
    <row r="528" ht="18" customHeight="1" x14ac:dyDescent="0.3"/>
    <row r="529" ht="18" customHeight="1" x14ac:dyDescent="0.3"/>
    <row r="530" ht="18" customHeight="1" x14ac:dyDescent="0.3"/>
    <row r="531" ht="18" customHeight="1" x14ac:dyDescent="0.3"/>
    <row r="532" ht="18" customHeight="1" x14ac:dyDescent="0.3"/>
    <row r="533" ht="18" customHeight="1" x14ac:dyDescent="0.3"/>
    <row r="534" ht="18" customHeight="1" x14ac:dyDescent="0.3"/>
    <row r="535" ht="18" customHeight="1" x14ac:dyDescent="0.3"/>
    <row r="536" ht="18" customHeight="1" x14ac:dyDescent="0.3"/>
    <row r="537" ht="18" customHeight="1" x14ac:dyDescent="0.3"/>
    <row r="538" ht="18" customHeight="1" x14ac:dyDescent="0.3"/>
    <row r="539" ht="18" customHeight="1" x14ac:dyDescent="0.3"/>
    <row r="540" ht="18" customHeight="1" x14ac:dyDescent="0.3"/>
    <row r="541" ht="18" customHeight="1" x14ac:dyDescent="0.3"/>
    <row r="542" ht="18" customHeight="1" x14ac:dyDescent="0.3"/>
    <row r="543" ht="18" customHeight="1" x14ac:dyDescent="0.3"/>
    <row r="544" ht="18" customHeight="1" x14ac:dyDescent="0.3"/>
    <row r="545" ht="18" customHeight="1" x14ac:dyDescent="0.3"/>
    <row r="546" ht="18" customHeight="1" x14ac:dyDescent="0.3"/>
    <row r="547" ht="18" customHeight="1" x14ac:dyDescent="0.3"/>
    <row r="548" ht="18" customHeight="1" x14ac:dyDescent="0.3"/>
    <row r="549" ht="18" customHeight="1" x14ac:dyDescent="0.3"/>
    <row r="550" ht="18" customHeight="1" x14ac:dyDescent="0.3"/>
    <row r="551" ht="18" customHeight="1" x14ac:dyDescent="0.3"/>
    <row r="552" ht="18" customHeight="1" x14ac:dyDescent="0.3"/>
    <row r="553" ht="18" customHeight="1" x14ac:dyDescent="0.3"/>
    <row r="554" ht="18" customHeight="1" x14ac:dyDescent="0.3"/>
    <row r="555" ht="18" customHeight="1" x14ac:dyDescent="0.3"/>
    <row r="556" ht="18" customHeight="1" x14ac:dyDescent="0.3"/>
    <row r="557" ht="18" customHeight="1" x14ac:dyDescent="0.3"/>
    <row r="558" ht="18" customHeight="1" x14ac:dyDescent="0.3"/>
    <row r="559" ht="18" customHeight="1" x14ac:dyDescent="0.3"/>
    <row r="560" ht="18" customHeight="1" x14ac:dyDescent="0.3"/>
    <row r="561" ht="18" customHeight="1" x14ac:dyDescent="0.3"/>
    <row r="562" ht="18" customHeight="1" x14ac:dyDescent="0.3"/>
    <row r="563" ht="18" customHeight="1" x14ac:dyDescent="0.3"/>
    <row r="564" ht="18" customHeight="1" x14ac:dyDescent="0.3"/>
    <row r="565" ht="18" customHeight="1" x14ac:dyDescent="0.3"/>
    <row r="566" ht="18" customHeight="1" x14ac:dyDescent="0.3"/>
    <row r="567" ht="18" customHeight="1" x14ac:dyDescent="0.3"/>
    <row r="568" ht="18" customHeight="1" x14ac:dyDescent="0.3"/>
    <row r="569" ht="18" customHeight="1" x14ac:dyDescent="0.3"/>
    <row r="570" ht="18" customHeight="1" x14ac:dyDescent="0.3"/>
    <row r="571" ht="18" customHeight="1" x14ac:dyDescent="0.3"/>
    <row r="572" ht="18" customHeight="1" x14ac:dyDescent="0.3"/>
    <row r="573" ht="18" customHeight="1" x14ac:dyDescent="0.3"/>
    <row r="574" ht="18" customHeight="1" x14ac:dyDescent="0.3"/>
    <row r="575" ht="18" customHeight="1" x14ac:dyDescent="0.3"/>
    <row r="576" ht="18" customHeight="1" x14ac:dyDescent="0.3"/>
    <row r="577" ht="18" customHeight="1" x14ac:dyDescent="0.3"/>
    <row r="578" ht="18" customHeight="1" x14ac:dyDescent="0.3"/>
    <row r="579" ht="18" customHeight="1" x14ac:dyDescent="0.3"/>
    <row r="580" ht="18" customHeight="1" x14ac:dyDescent="0.3"/>
    <row r="581" ht="18" customHeight="1" x14ac:dyDescent="0.3"/>
    <row r="582" ht="18" customHeight="1" x14ac:dyDescent="0.3"/>
    <row r="583" ht="18" customHeight="1" x14ac:dyDescent="0.3"/>
    <row r="584" ht="18" customHeight="1" x14ac:dyDescent="0.3"/>
    <row r="585" ht="18" customHeight="1" x14ac:dyDescent="0.3"/>
    <row r="586" ht="18" customHeight="1" x14ac:dyDescent="0.3"/>
    <row r="587" ht="18" customHeight="1" x14ac:dyDescent="0.3"/>
    <row r="588" ht="18" customHeight="1" x14ac:dyDescent="0.3"/>
    <row r="589" ht="18" customHeight="1" x14ac:dyDescent="0.3"/>
    <row r="590" ht="18" customHeight="1" x14ac:dyDescent="0.3"/>
    <row r="591" ht="18" customHeight="1" x14ac:dyDescent="0.3"/>
    <row r="592" ht="18" customHeight="1" x14ac:dyDescent="0.3"/>
    <row r="593" ht="18" customHeight="1" x14ac:dyDescent="0.3"/>
    <row r="594" ht="18" customHeight="1" x14ac:dyDescent="0.3"/>
    <row r="595" ht="18" customHeight="1" x14ac:dyDescent="0.3"/>
    <row r="596" ht="18" customHeight="1" x14ac:dyDescent="0.3"/>
    <row r="597" ht="18" customHeight="1" x14ac:dyDescent="0.3"/>
    <row r="598" ht="18" customHeight="1" x14ac:dyDescent="0.3"/>
    <row r="599" ht="18" customHeight="1" x14ac:dyDescent="0.3"/>
    <row r="600" ht="18" customHeight="1" x14ac:dyDescent="0.3"/>
    <row r="601" ht="18" customHeight="1" x14ac:dyDescent="0.3"/>
    <row r="602" ht="18" customHeight="1" x14ac:dyDescent="0.3"/>
    <row r="603" ht="18" customHeight="1" x14ac:dyDescent="0.3"/>
    <row r="604" ht="18" customHeight="1" x14ac:dyDescent="0.3"/>
    <row r="605" ht="18" customHeight="1" x14ac:dyDescent="0.3"/>
    <row r="606" ht="18" customHeight="1" x14ac:dyDescent="0.3"/>
    <row r="607" ht="18" customHeight="1" x14ac:dyDescent="0.3"/>
    <row r="608" ht="18" customHeight="1" x14ac:dyDescent="0.3"/>
    <row r="609" ht="18" customHeight="1" x14ac:dyDescent="0.3"/>
    <row r="610" ht="18" customHeight="1" x14ac:dyDescent="0.3"/>
    <row r="611" ht="18" customHeight="1" x14ac:dyDescent="0.3"/>
    <row r="612" ht="18" customHeight="1" x14ac:dyDescent="0.3"/>
    <row r="613" ht="18" customHeight="1" x14ac:dyDescent="0.3"/>
    <row r="614" ht="18" customHeight="1" x14ac:dyDescent="0.3"/>
    <row r="615" ht="18" customHeight="1" x14ac:dyDescent="0.3"/>
    <row r="616" ht="18" customHeight="1" x14ac:dyDescent="0.3"/>
    <row r="617" ht="18" customHeight="1" x14ac:dyDescent="0.3"/>
    <row r="618" ht="18" customHeight="1" x14ac:dyDescent="0.3"/>
    <row r="619" ht="18" customHeight="1" x14ac:dyDescent="0.3"/>
    <row r="620" ht="18" customHeight="1" x14ac:dyDescent="0.3"/>
    <row r="621" ht="18" customHeight="1" x14ac:dyDescent="0.3"/>
    <row r="622" ht="18" customHeight="1" x14ac:dyDescent="0.3"/>
    <row r="623" ht="18" customHeight="1" x14ac:dyDescent="0.3"/>
    <row r="624" ht="18" customHeight="1" x14ac:dyDescent="0.3"/>
    <row r="625" ht="18" customHeight="1" x14ac:dyDescent="0.3"/>
    <row r="626" ht="18" customHeight="1" x14ac:dyDescent="0.3"/>
    <row r="627" ht="18" customHeight="1" x14ac:dyDescent="0.3"/>
    <row r="628" ht="18" customHeight="1" x14ac:dyDescent="0.3"/>
    <row r="629" ht="18" customHeight="1" x14ac:dyDescent="0.3"/>
    <row r="630" ht="18" customHeight="1" x14ac:dyDescent="0.3"/>
    <row r="631" ht="18" customHeight="1" x14ac:dyDescent="0.3"/>
    <row r="632" ht="18" customHeight="1" x14ac:dyDescent="0.3"/>
    <row r="633" ht="18" customHeight="1" x14ac:dyDescent="0.3"/>
    <row r="634" ht="18" customHeight="1" x14ac:dyDescent="0.3"/>
    <row r="635" ht="18" customHeight="1" x14ac:dyDescent="0.3"/>
    <row r="636" ht="18" customHeight="1" x14ac:dyDescent="0.3"/>
    <row r="637" ht="18" customHeight="1" x14ac:dyDescent="0.3"/>
    <row r="638" ht="18" customHeight="1" x14ac:dyDescent="0.3"/>
    <row r="639" ht="18" customHeight="1" x14ac:dyDescent="0.3"/>
    <row r="640" ht="18" customHeight="1" x14ac:dyDescent="0.3"/>
    <row r="641" ht="18" customHeight="1" x14ac:dyDescent="0.3"/>
    <row r="642" ht="18" customHeight="1" x14ac:dyDescent="0.3"/>
    <row r="643" ht="18" customHeight="1" x14ac:dyDescent="0.3"/>
    <row r="644" ht="18" customHeight="1" x14ac:dyDescent="0.3"/>
    <row r="645" ht="18" customHeight="1" x14ac:dyDescent="0.3"/>
    <row r="646" ht="18" customHeight="1" x14ac:dyDescent="0.3"/>
    <row r="647" ht="18" customHeight="1" x14ac:dyDescent="0.3"/>
    <row r="648" ht="18" customHeight="1" x14ac:dyDescent="0.3"/>
    <row r="649" ht="18" customHeight="1" x14ac:dyDescent="0.3"/>
    <row r="650" ht="18" customHeight="1" x14ac:dyDescent="0.3"/>
    <row r="651" ht="18" customHeight="1" x14ac:dyDescent="0.3"/>
    <row r="652" ht="18" customHeight="1" x14ac:dyDescent="0.3"/>
    <row r="653" ht="18" customHeight="1" x14ac:dyDescent="0.3"/>
    <row r="654" ht="18" customHeight="1" x14ac:dyDescent="0.3"/>
    <row r="655" ht="18" customHeight="1" x14ac:dyDescent="0.3"/>
    <row r="656" ht="18" customHeight="1" x14ac:dyDescent="0.3"/>
    <row r="657" ht="18" customHeight="1" x14ac:dyDescent="0.3"/>
    <row r="658" ht="18" customHeight="1" x14ac:dyDescent="0.3"/>
    <row r="659" ht="18" customHeight="1" x14ac:dyDescent="0.3"/>
    <row r="660" ht="18" customHeight="1" x14ac:dyDescent="0.3"/>
    <row r="661" ht="18" customHeight="1" x14ac:dyDescent="0.3"/>
    <row r="662" ht="18" customHeight="1" x14ac:dyDescent="0.3"/>
    <row r="663" ht="18" customHeight="1" x14ac:dyDescent="0.3"/>
    <row r="664" ht="18" customHeight="1" x14ac:dyDescent="0.3"/>
    <row r="665" ht="18" customHeight="1" x14ac:dyDescent="0.3"/>
    <row r="666" ht="18" customHeight="1" x14ac:dyDescent="0.3"/>
    <row r="667" ht="18" customHeight="1" x14ac:dyDescent="0.3"/>
    <row r="668" ht="18" customHeight="1" x14ac:dyDescent="0.3"/>
    <row r="669" ht="18" customHeight="1" x14ac:dyDescent="0.3"/>
    <row r="670" ht="18" customHeight="1" x14ac:dyDescent="0.3"/>
    <row r="671" ht="18" customHeight="1" x14ac:dyDescent="0.3"/>
    <row r="672" ht="18" customHeight="1" x14ac:dyDescent="0.3"/>
    <row r="673" ht="18" customHeight="1" x14ac:dyDescent="0.3"/>
    <row r="674" ht="18" customHeight="1" x14ac:dyDescent="0.3"/>
    <row r="675" ht="18" customHeight="1" x14ac:dyDescent="0.3"/>
    <row r="676" ht="18" customHeight="1" x14ac:dyDescent="0.3"/>
    <row r="677" ht="18" customHeight="1" x14ac:dyDescent="0.3"/>
    <row r="678" ht="18" customHeight="1" x14ac:dyDescent="0.3"/>
    <row r="679" ht="18" customHeight="1" x14ac:dyDescent="0.3"/>
    <row r="680" ht="18" customHeight="1" x14ac:dyDescent="0.3"/>
    <row r="681" ht="18" customHeight="1" x14ac:dyDescent="0.3"/>
    <row r="682" ht="18" customHeight="1" x14ac:dyDescent="0.3"/>
    <row r="683" ht="18" customHeight="1" x14ac:dyDescent="0.3"/>
    <row r="684" ht="18" customHeight="1" x14ac:dyDescent="0.3"/>
    <row r="685" ht="18" customHeight="1" x14ac:dyDescent="0.3"/>
    <row r="686" ht="18" customHeight="1" x14ac:dyDescent="0.3"/>
    <row r="687" ht="18" customHeight="1" x14ac:dyDescent="0.3"/>
    <row r="688" ht="18" customHeight="1" x14ac:dyDescent="0.3"/>
    <row r="689" ht="18" customHeight="1" x14ac:dyDescent="0.3"/>
    <row r="690" ht="18" customHeight="1" x14ac:dyDescent="0.3"/>
    <row r="691" ht="18" customHeight="1" x14ac:dyDescent="0.3"/>
    <row r="692" ht="18" customHeight="1" x14ac:dyDescent="0.3"/>
    <row r="693" ht="18" customHeight="1" x14ac:dyDescent="0.3"/>
    <row r="694" ht="18" customHeight="1" x14ac:dyDescent="0.3"/>
    <row r="695" ht="18" customHeight="1" x14ac:dyDescent="0.3"/>
    <row r="696" ht="18" customHeight="1" x14ac:dyDescent="0.3"/>
    <row r="697" ht="18" customHeight="1" x14ac:dyDescent="0.3"/>
    <row r="698" ht="18" customHeight="1" x14ac:dyDescent="0.3"/>
    <row r="699" ht="18" customHeight="1" x14ac:dyDescent="0.3"/>
    <row r="700" ht="18" customHeight="1" x14ac:dyDescent="0.3"/>
    <row r="701" ht="18" customHeight="1" x14ac:dyDescent="0.3"/>
    <row r="702" ht="18" customHeight="1" x14ac:dyDescent="0.3"/>
    <row r="703" ht="18" customHeight="1" x14ac:dyDescent="0.3"/>
    <row r="704" ht="18" customHeight="1" x14ac:dyDescent="0.3"/>
    <row r="705" ht="18" customHeight="1" x14ac:dyDescent="0.3"/>
    <row r="706" ht="18" customHeight="1" x14ac:dyDescent="0.3"/>
    <row r="707" ht="18" customHeight="1" x14ac:dyDescent="0.3"/>
    <row r="708" ht="18" customHeight="1" x14ac:dyDescent="0.3"/>
    <row r="709" ht="18" customHeight="1" x14ac:dyDescent="0.3"/>
    <row r="710" ht="18" customHeight="1" x14ac:dyDescent="0.3"/>
    <row r="711" ht="18" customHeight="1" x14ac:dyDescent="0.3"/>
    <row r="712" ht="18" customHeight="1" x14ac:dyDescent="0.3"/>
    <row r="713" ht="18" customHeight="1" x14ac:dyDescent="0.3"/>
    <row r="714" ht="18" customHeight="1" x14ac:dyDescent="0.3"/>
    <row r="715" ht="18" customHeight="1" x14ac:dyDescent="0.3"/>
    <row r="716" ht="18" customHeight="1" x14ac:dyDescent="0.3"/>
    <row r="717" ht="18" customHeight="1" x14ac:dyDescent="0.3"/>
    <row r="718" ht="18" customHeight="1" x14ac:dyDescent="0.3"/>
    <row r="719" ht="18" customHeight="1" x14ac:dyDescent="0.3"/>
    <row r="720" ht="18" customHeight="1" x14ac:dyDescent="0.3"/>
    <row r="721" ht="18" customHeight="1" x14ac:dyDescent="0.3"/>
    <row r="722" ht="18" customHeight="1" x14ac:dyDescent="0.3"/>
    <row r="723" ht="18" customHeight="1" x14ac:dyDescent="0.3"/>
    <row r="724" ht="18" customHeight="1" x14ac:dyDescent="0.3"/>
    <row r="725" ht="18" customHeight="1" x14ac:dyDescent="0.3"/>
    <row r="726" ht="18" customHeight="1" x14ac:dyDescent="0.3"/>
    <row r="727" ht="18" customHeight="1" x14ac:dyDescent="0.3"/>
    <row r="728" ht="18" customHeight="1" x14ac:dyDescent="0.3"/>
    <row r="729" ht="18" customHeight="1" x14ac:dyDescent="0.3"/>
    <row r="730" ht="18" customHeight="1" x14ac:dyDescent="0.3"/>
    <row r="731" ht="18" customHeight="1" x14ac:dyDescent="0.3"/>
    <row r="732" ht="18" customHeight="1" x14ac:dyDescent="0.3"/>
    <row r="733" ht="18" customHeight="1" x14ac:dyDescent="0.3"/>
    <row r="734" ht="18" customHeight="1" x14ac:dyDescent="0.3"/>
    <row r="735" ht="18" customHeight="1" x14ac:dyDescent="0.3"/>
    <row r="736" ht="18" customHeight="1" x14ac:dyDescent="0.3"/>
    <row r="737" ht="18" customHeight="1" x14ac:dyDescent="0.3"/>
    <row r="738" ht="18" customHeight="1" x14ac:dyDescent="0.3"/>
    <row r="739" ht="18" customHeight="1" x14ac:dyDescent="0.3"/>
    <row r="740" ht="18" customHeight="1" x14ac:dyDescent="0.3"/>
    <row r="741" ht="18" customHeight="1" x14ac:dyDescent="0.3"/>
    <row r="742" ht="18" customHeight="1" x14ac:dyDescent="0.3"/>
    <row r="743" ht="18" customHeight="1" x14ac:dyDescent="0.3"/>
    <row r="744" ht="18" customHeight="1" x14ac:dyDescent="0.3"/>
    <row r="745" ht="18" customHeight="1" x14ac:dyDescent="0.3"/>
    <row r="746" ht="18" customHeight="1" x14ac:dyDescent="0.3"/>
    <row r="747" ht="18" customHeight="1" x14ac:dyDescent="0.3"/>
    <row r="748" ht="18" customHeight="1" x14ac:dyDescent="0.3"/>
    <row r="749" ht="18" customHeight="1" x14ac:dyDescent="0.3"/>
    <row r="750" ht="18" customHeight="1" x14ac:dyDescent="0.3"/>
    <row r="751" ht="18" customHeight="1" x14ac:dyDescent="0.3"/>
    <row r="752" ht="18" customHeight="1" x14ac:dyDescent="0.3"/>
    <row r="753" ht="18" customHeight="1" x14ac:dyDescent="0.3"/>
    <row r="754" ht="18" customHeight="1" x14ac:dyDescent="0.3"/>
    <row r="755" ht="18" customHeight="1" x14ac:dyDescent="0.3"/>
    <row r="756" ht="18" customHeight="1" x14ac:dyDescent="0.3"/>
    <row r="757" ht="18" customHeight="1" x14ac:dyDescent="0.3"/>
    <row r="758" ht="18" customHeight="1" x14ac:dyDescent="0.3"/>
    <row r="759" ht="18" customHeight="1" x14ac:dyDescent="0.3"/>
    <row r="760" ht="18" customHeight="1" x14ac:dyDescent="0.3"/>
    <row r="761" ht="18" customHeight="1" x14ac:dyDescent="0.3"/>
    <row r="762" ht="18" customHeight="1" x14ac:dyDescent="0.3"/>
    <row r="763" ht="18" customHeight="1" x14ac:dyDescent="0.3"/>
    <row r="764" ht="18" customHeight="1" x14ac:dyDescent="0.3"/>
    <row r="765" ht="18" customHeight="1" x14ac:dyDescent="0.3"/>
    <row r="766" ht="18" customHeight="1" x14ac:dyDescent="0.3"/>
    <row r="767" ht="18" customHeight="1" x14ac:dyDescent="0.3"/>
    <row r="768" ht="18" customHeight="1" x14ac:dyDescent="0.3"/>
    <row r="769" ht="18" customHeight="1" x14ac:dyDescent="0.3"/>
    <row r="770" ht="18" customHeight="1" x14ac:dyDescent="0.3"/>
    <row r="771" ht="18" customHeight="1" x14ac:dyDescent="0.3"/>
    <row r="772" ht="18" customHeight="1" x14ac:dyDescent="0.3"/>
    <row r="773" ht="18" customHeight="1" x14ac:dyDescent="0.3"/>
    <row r="774" ht="18" customHeight="1" x14ac:dyDescent="0.3"/>
    <row r="775" ht="18" customHeight="1" x14ac:dyDescent="0.3"/>
    <row r="776" ht="18" customHeight="1" x14ac:dyDescent="0.3"/>
    <row r="777" ht="18" customHeight="1" x14ac:dyDescent="0.3"/>
    <row r="778" ht="18" customHeight="1" x14ac:dyDescent="0.3"/>
    <row r="779" ht="18" customHeight="1" x14ac:dyDescent="0.3"/>
    <row r="780" ht="18" customHeight="1" x14ac:dyDescent="0.3"/>
    <row r="781" ht="18" customHeight="1" x14ac:dyDescent="0.3"/>
    <row r="782" ht="18" customHeight="1" x14ac:dyDescent="0.3"/>
    <row r="783" ht="18" customHeight="1" x14ac:dyDescent="0.3"/>
    <row r="784" ht="18" customHeight="1" x14ac:dyDescent="0.3"/>
    <row r="785" ht="18" customHeight="1" x14ac:dyDescent="0.3"/>
    <row r="786" ht="18" customHeight="1" x14ac:dyDescent="0.3"/>
    <row r="787" ht="18" customHeight="1" x14ac:dyDescent="0.3"/>
    <row r="788" ht="18" customHeight="1" x14ac:dyDescent="0.3"/>
    <row r="789" ht="18" customHeight="1" x14ac:dyDescent="0.3"/>
    <row r="790" ht="18" customHeight="1" x14ac:dyDescent="0.3"/>
    <row r="791" ht="18" customHeight="1" x14ac:dyDescent="0.3"/>
    <row r="792" ht="18" customHeight="1" x14ac:dyDescent="0.3"/>
    <row r="793" ht="18" customHeight="1" x14ac:dyDescent="0.3"/>
    <row r="794" ht="18" customHeight="1" x14ac:dyDescent="0.3"/>
    <row r="795" ht="18" customHeight="1" x14ac:dyDescent="0.3"/>
    <row r="796" ht="18" customHeight="1" x14ac:dyDescent="0.3"/>
    <row r="797" ht="18" customHeight="1" x14ac:dyDescent="0.3"/>
    <row r="798" ht="18" customHeight="1" x14ac:dyDescent="0.3"/>
    <row r="799" ht="18" customHeight="1" x14ac:dyDescent="0.3"/>
    <row r="800" ht="18" customHeight="1" x14ac:dyDescent="0.3"/>
    <row r="801" ht="18" customHeight="1" x14ac:dyDescent="0.3"/>
    <row r="802" ht="18" customHeight="1" x14ac:dyDescent="0.3"/>
    <row r="803" ht="18" customHeight="1" x14ac:dyDescent="0.3"/>
    <row r="804" ht="18" customHeight="1" x14ac:dyDescent="0.3"/>
    <row r="805" ht="18" customHeight="1" x14ac:dyDescent="0.3"/>
    <row r="806" ht="18" customHeight="1" x14ac:dyDescent="0.3"/>
    <row r="807" ht="18" customHeight="1" x14ac:dyDescent="0.3"/>
    <row r="808" ht="18" customHeight="1" x14ac:dyDescent="0.3"/>
    <row r="809" ht="18" customHeight="1" x14ac:dyDescent="0.3"/>
    <row r="810" ht="18" customHeight="1" x14ac:dyDescent="0.3"/>
    <row r="811" ht="18" customHeight="1" x14ac:dyDescent="0.3"/>
    <row r="812" ht="18" customHeight="1" x14ac:dyDescent="0.3"/>
    <row r="813" ht="18" customHeight="1" x14ac:dyDescent="0.3"/>
    <row r="814" ht="18" customHeight="1" x14ac:dyDescent="0.3"/>
    <row r="815" ht="18" customHeight="1" x14ac:dyDescent="0.3"/>
    <row r="816" ht="18" customHeight="1" x14ac:dyDescent="0.3"/>
    <row r="817" ht="18" customHeight="1" x14ac:dyDescent="0.3"/>
    <row r="818" ht="18" customHeight="1" x14ac:dyDescent="0.3"/>
    <row r="819" ht="18" customHeight="1" x14ac:dyDescent="0.3"/>
    <row r="820" ht="18" customHeight="1" x14ac:dyDescent="0.3"/>
    <row r="821" ht="18" customHeight="1" x14ac:dyDescent="0.3"/>
    <row r="822" ht="18" customHeight="1" x14ac:dyDescent="0.3"/>
    <row r="823" ht="18" customHeight="1" x14ac:dyDescent="0.3"/>
    <row r="824" ht="18" customHeight="1" x14ac:dyDescent="0.3"/>
    <row r="825" ht="18" customHeight="1" x14ac:dyDescent="0.3"/>
    <row r="826" ht="18" customHeight="1" x14ac:dyDescent="0.3"/>
    <row r="827" ht="18" customHeight="1" x14ac:dyDescent="0.3"/>
    <row r="828" ht="18" customHeight="1" x14ac:dyDescent="0.3"/>
    <row r="829" ht="18" customHeight="1" x14ac:dyDescent="0.3"/>
    <row r="830" ht="18" customHeight="1" x14ac:dyDescent="0.3"/>
    <row r="831" ht="18" customHeight="1" x14ac:dyDescent="0.3"/>
    <row r="832" ht="18" customHeight="1" x14ac:dyDescent="0.3"/>
    <row r="833" ht="18" customHeight="1" x14ac:dyDescent="0.3"/>
    <row r="834" ht="18" customHeight="1" x14ac:dyDescent="0.3"/>
    <row r="835" ht="18" customHeight="1" x14ac:dyDescent="0.3"/>
    <row r="836" ht="18" customHeight="1" x14ac:dyDescent="0.3"/>
    <row r="837" ht="18" customHeight="1" x14ac:dyDescent="0.3"/>
    <row r="838" ht="18" customHeight="1" x14ac:dyDescent="0.3"/>
    <row r="839" ht="18" customHeight="1" x14ac:dyDescent="0.3"/>
    <row r="840" ht="18" customHeight="1" x14ac:dyDescent="0.3"/>
    <row r="841" ht="18" customHeight="1" x14ac:dyDescent="0.3"/>
    <row r="842" ht="18" customHeight="1" x14ac:dyDescent="0.3"/>
    <row r="843" ht="18" customHeight="1" x14ac:dyDescent="0.3"/>
    <row r="844" ht="18" customHeight="1" x14ac:dyDescent="0.3"/>
    <row r="845" ht="18" customHeight="1" x14ac:dyDescent="0.3"/>
    <row r="846" ht="18" customHeight="1" x14ac:dyDescent="0.3"/>
    <row r="847" ht="18" customHeight="1" x14ac:dyDescent="0.3"/>
    <row r="848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18" customHeight="1" x14ac:dyDescent="0.3"/>
    <row r="856" ht="18" customHeight="1" x14ac:dyDescent="0.3"/>
    <row r="857" ht="18" customHeight="1" x14ac:dyDescent="0.3"/>
    <row r="858" ht="18" customHeight="1" x14ac:dyDescent="0.3"/>
    <row r="859" ht="18" customHeight="1" x14ac:dyDescent="0.3"/>
    <row r="860" ht="18" customHeight="1" x14ac:dyDescent="0.3"/>
    <row r="861" ht="18" customHeight="1" x14ac:dyDescent="0.3"/>
    <row r="862" ht="18" customHeight="1" x14ac:dyDescent="0.3"/>
    <row r="863" ht="18" customHeight="1" x14ac:dyDescent="0.3"/>
    <row r="864" ht="18" customHeight="1" x14ac:dyDescent="0.3"/>
    <row r="865" ht="18" customHeight="1" x14ac:dyDescent="0.3"/>
    <row r="866" ht="18" customHeight="1" x14ac:dyDescent="0.3"/>
    <row r="867" ht="18" customHeight="1" x14ac:dyDescent="0.3"/>
    <row r="868" ht="18" customHeight="1" x14ac:dyDescent="0.3"/>
    <row r="869" ht="18" customHeight="1" x14ac:dyDescent="0.3"/>
    <row r="870" ht="18" customHeight="1" x14ac:dyDescent="0.3"/>
    <row r="871" ht="18" customHeight="1" x14ac:dyDescent="0.3"/>
    <row r="872" ht="18" customHeight="1" x14ac:dyDescent="0.3"/>
    <row r="873" ht="18" customHeight="1" x14ac:dyDescent="0.3"/>
    <row r="874" ht="18" customHeight="1" x14ac:dyDescent="0.3"/>
    <row r="875" ht="18" customHeight="1" x14ac:dyDescent="0.3"/>
    <row r="876" ht="18" customHeight="1" x14ac:dyDescent="0.3"/>
    <row r="877" ht="18" customHeight="1" x14ac:dyDescent="0.3"/>
    <row r="878" ht="18" customHeight="1" x14ac:dyDescent="0.3"/>
    <row r="879" ht="18" customHeight="1" x14ac:dyDescent="0.3"/>
    <row r="880" ht="18" customHeight="1" x14ac:dyDescent="0.3"/>
    <row r="881" ht="18" customHeight="1" x14ac:dyDescent="0.3"/>
    <row r="882" ht="18" customHeight="1" x14ac:dyDescent="0.3"/>
    <row r="883" ht="18" customHeight="1" x14ac:dyDescent="0.3"/>
    <row r="884" ht="18" customHeight="1" x14ac:dyDescent="0.3"/>
    <row r="885" ht="18" customHeight="1" x14ac:dyDescent="0.3"/>
    <row r="886" ht="18" customHeight="1" x14ac:dyDescent="0.3"/>
    <row r="887" ht="18" customHeight="1" x14ac:dyDescent="0.3"/>
    <row r="888" ht="18" customHeight="1" x14ac:dyDescent="0.3"/>
    <row r="889" ht="18" customHeight="1" x14ac:dyDescent="0.3"/>
    <row r="890" ht="18" customHeight="1" x14ac:dyDescent="0.3"/>
    <row r="891" ht="18" customHeight="1" x14ac:dyDescent="0.3"/>
    <row r="892" ht="18" customHeight="1" x14ac:dyDescent="0.3"/>
    <row r="893" ht="18" customHeight="1" x14ac:dyDescent="0.3"/>
    <row r="894" ht="18" customHeight="1" x14ac:dyDescent="0.3"/>
    <row r="895" ht="18" customHeight="1" x14ac:dyDescent="0.3"/>
    <row r="896" ht="18" customHeight="1" x14ac:dyDescent="0.3"/>
    <row r="897" ht="18" customHeight="1" x14ac:dyDescent="0.3"/>
    <row r="898" ht="18" customHeight="1" x14ac:dyDescent="0.3"/>
    <row r="899" ht="18" customHeight="1" x14ac:dyDescent="0.3"/>
    <row r="900" ht="18" customHeight="1" x14ac:dyDescent="0.3"/>
    <row r="901" ht="18" customHeight="1" x14ac:dyDescent="0.3"/>
    <row r="902" ht="18" customHeight="1" x14ac:dyDescent="0.3"/>
    <row r="903" ht="18" customHeight="1" x14ac:dyDescent="0.3"/>
    <row r="904" ht="18" customHeight="1" x14ac:dyDescent="0.3"/>
    <row r="905" ht="18" customHeight="1" x14ac:dyDescent="0.3"/>
    <row r="906" ht="18" customHeight="1" x14ac:dyDescent="0.3"/>
    <row r="907" ht="18" customHeight="1" x14ac:dyDescent="0.3"/>
    <row r="908" ht="18" customHeight="1" x14ac:dyDescent="0.3"/>
    <row r="909" ht="18" customHeight="1" x14ac:dyDescent="0.3"/>
    <row r="910" ht="18" customHeight="1" x14ac:dyDescent="0.3"/>
    <row r="911" ht="18" customHeight="1" x14ac:dyDescent="0.3"/>
    <row r="912" ht="18" customHeight="1" x14ac:dyDescent="0.3"/>
    <row r="913" ht="18" customHeight="1" x14ac:dyDescent="0.3"/>
    <row r="914" ht="18" customHeight="1" x14ac:dyDescent="0.3"/>
    <row r="915" ht="18" customHeight="1" x14ac:dyDescent="0.3"/>
    <row r="916" ht="18" customHeight="1" x14ac:dyDescent="0.3"/>
    <row r="917" ht="18" customHeight="1" x14ac:dyDescent="0.3"/>
    <row r="918" ht="18" customHeight="1" x14ac:dyDescent="0.3"/>
    <row r="919" ht="18" customHeight="1" x14ac:dyDescent="0.3"/>
    <row r="920" ht="18" customHeight="1" x14ac:dyDescent="0.3"/>
    <row r="921" ht="18" customHeight="1" x14ac:dyDescent="0.3"/>
    <row r="922" ht="18" customHeight="1" x14ac:dyDescent="0.3"/>
    <row r="923" ht="18" customHeight="1" x14ac:dyDescent="0.3"/>
    <row r="924" ht="18" customHeight="1" x14ac:dyDescent="0.3"/>
    <row r="925" ht="18" customHeight="1" x14ac:dyDescent="0.3"/>
    <row r="926" ht="18" customHeight="1" x14ac:dyDescent="0.3"/>
    <row r="927" ht="18" customHeight="1" x14ac:dyDescent="0.3"/>
    <row r="928" ht="18" customHeight="1" x14ac:dyDescent="0.3"/>
    <row r="929" ht="18" customHeight="1" x14ac:dyDescent="0.3"/>
    <row r="930" ht="18" customHeight="1" x14ac:dyDescent="0.3"/>
    <row r="931" ht="18" customHeight="1" x14ac:dyDescent="0.3"/>
    <row r="932" ht="18" customHeight="1" x14ac:dyDescent="0.3"/>
    <row r="933" ht="18" customHeight="1" x14ac:dyDescent="0.3"/>
    <row r="934" ht="18" customHeight="1" x14ac:dyDescent="0.3"/>
    <row r="935" ht="18" customHeight="1" x14ac:dyDescent="0.3"/>
    <row r="936" ht="18" customHeight="1" x14ac:dyDescent="0.3"/>
    <row r="937" ht="18" customHeight="1" x14ac:dyDescent="0.3"/>
    <row r="938" ht="18" customHeight="1" x14ac:dyDescent="0.3"/>
    <row r="939" ht="18" customHeight="1" x14ac:dyDescent="0.3"/>
    <row r="940" ht="18" customHeight="1" x14ac:dyDescent="0.3"/>
    <row r="941" ht="18" customHeight="1" x14ac:dyDescent="0.3"/>
    <row r="942" ht="18" customHeight="1" x14ac:dyDescent="0.3"/>
    <row r="943" ht="18" customHeight="1" x14ac:dyDescent="0.3"/>
    <row r="944" ht="18" customHeight="1" x14ac:dyDescent="0.3"/>
    <row r="945" ht="18" customHeight="1" x14ac:dyDescent="0.3"/>
    <row r="946" ht="18" customHeight="1" x14ac:dyDescent="0.3"/>
    <row r="947" ht="18" customHeight="1" x14ac:dyDescent="0.3"/>
    <row r="948" ht="18" customHeight="1" x14ac:dyDescent="0.3"/>
    <row r="949" ht="18" customHeight="1" x14ac:dyDescent="0.3"/>
    <row r="950" ht="18" customHeight="1" x14ac:dyDescent="0.3"/>
    <row r="951" ht="18" customHeight="1" x14ac:dyDescent="0.3"/>
    <row r="952" ht="18" customHeight="1" x14ac:dyDescent="0.3"/>
    <row r="953" ht="18" customHeight="1" x14ac:dyDescent="0.3"/>
    <row r="954" ht="18" customHeight="1" x14ac:dyDescent="0.3"/>
    <row r="955" ht="18" customHeight="1" x14ac:dyDescent="0.3"/>
    <row r="956" ht="18" customHeight="1" x14ac:dyDescent="0.3"/>
    <row r="957" ht="18" customHeight="1" x14ac:dyDescent="0.3"/>
    <row r="958" ht="18" customHeight="1" x14ac:dyDescent="0.3"/>
    <row r="959" ht="18" customHeight="1" x14ac:dyDescent="0.3"/>
    <row r="960" ht="18" customHeight="1" x14ac:dyDescent="0.3"/>
    <row r="961" ht="18" customHeight="1" x14ac:dyDescent="0.3"/>
    <row r="962" ht="18" customHeight="1" x14ac:dyDescent="0.3"/>
    <row r="963" ht="18" customHeight="1" x14ac:dyDescent="0.3"/>
    <row r="964" ht="18" customHeight="1" x14ac:dyDescent="0.3"/>
    <row r="965" ht="18" customHeight="1" x14ac:dyDescent="0.3"/>
    <row r="966" ht="18" customHeight="1" x14ac:dyDescent="0.3"/>
    <row r="967" ht="18" customHeight="1" x14ac:dyDescent="0.3"/>
    <row r="968" ht="18" customHeight="1" x14ac:dyDescent="0.3"/>
    <row r="969" ht="18" customHeight="1" x14ac:dyDescent="0.3"/>
    <row r="970" ht="18" customHeight="1" x14ac:dyDescent="0.3"/>
    <row r="971" ht="18" customHeight="1" x14ac:dyDescent="0.3"/>
    <row r="972" ht="18" customHeight="1" x14ac:dyDescent="0.3"/>
    <row r="973" ht="18" customHeight="1" x14ac:dyDescent="0.3"/>
    <row r="974" ht="18" customHeight="1" x14ac:dyDescent="0.3"/>
    <row r="975" ht="18" customHeight="1" x14ac:dyDescent="0.3"/>
    <row r="976" ht="18" customHeight="1" x14ac:dyDescent="0.3"/>
    <row r="977" ht="18" customHeight="1" x14ac:dyDescent="0.3"/>
    <row r="978" ht="18" customHeight="1" x14ac:dyDescent="0.3"/>
    <row r="979" ht="18" customHeight="1" x14ac:dyDescent="0.3"/>
    <row r="980" ht="18" customHeight="1" x14ac:dyDescent="0.3"/>
    <row r="981" ht="18" customHeight="1" x14ac:dyDescent="0.3"/>
    <row r="982" ht="18" customHeight="1" x14ac:dyDescent="0.3"/>
    <row r="983" ht="18" customHeight="1" x14ac:dyDescent="0.3"/>
    <row r="984" ht="18" customHeight="1" x14ac:dyDescent="0.3"/>
    <row r="985" ht="18" customHeight="1" x14ac:dyDescent="0.3"/>
    <row r="986" ht="18" customHeight="1" x14ac:dyDescent="0.3"/>
    <row r="987" ht="18" customHeight="1" x14ac:dyDescent="0.3"/>
    <row r="988" ht="18" customHeight="1" x14ac:dyDescent="0.3"/>
    <row r="989" ht="18" customHeight="1" x14ac:dyDescent="0.3"/>
    <row r="990" ht="18" customHeight="1" x14ac:dyDescent="0.3"/>
    <row r="991" ht="18" customHeight="1" x14ac:dyDescent="0.3"/>
    <row r="992" ht="18" customHeight="1" x14ac:dyDescent="0.3"/>
    <row r="993" ht="18" customHeight="1" x14ac:dyDescent="0.3"/>
    <row r="994" ht="18" customHeight="1" x14ac:dyDescent="0.3"/>
    <row r="995" ht="18" customHeight="1" x14ac:dyDescent="0.3"/>
    <row r="996" ht="18" customHeight="1" x14ac:dyDescent="0.3"/>
    <row r="997" ht="18" customHeight="1" x14ac:dyDescent="0.3"/>
    <row r="998" ht="18" customHeight="1" x14ac:dyDescent="0.3"/>
    <row r="999" ht="18" customHeight="1" x14ac:dyDescent="0.3"/>
    <row r="1000" ht="18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Activos fijos</vt:lpstr>
      <vt:lpstr>Base de Datos</vt:lpstr>
      <vt:lpstr>Facturas de compras de equipo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aux_admin</cp:lastModifiedBy>
  <dcterms:modified xsi:type="dcterms:W3CDTF">2025-08-06T22:05:07Z</dcterms:modified>
</cp:coreProperties>
</file>