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ymc-my.sharepoint.com/personal/xb00429_globalymc_com/Documents/Analítica de Datos/Scripts_Aplicaciones/Pronosticos/"/>
    </mc:Choice>
  </mc:AlternateContent>
  <xr:revisionPtr revIDLastSave="11" documentId="13_ncr:1_{D3609658-AA60-4430-9154-0F300A5C566D}" xr6:coauthVersionLast="47" xr6:coauthVersionMax="47" xr10:uidLastSave="{BC92DCBF-FD68-4F29-B46E-C4E73105BD58}"/>
  <bookViews>
    <workbookView xWindow="-108" yWindow="-108" windowWidth="23256" windowHeight="12576" xr2:uid="{5163179C-28B6-4BD3-8773-07D3C5F95EB7}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8" i="1" l="1"/>
  <c r="E247" i="1"/>
  <c r="E246" i="1" l="1"/>
  <c r="E245" i="1"/>
  <c r="E244" i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<sst xmlns="http://schemas.openxmlformats.org/spreadsheetml/2006/main" count="1511" uniqueCount="61">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</sst>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_);[Red]\(0.00\)"/>
    <numFmt numFmtId="167" formatCode="0.000"/>
    <numFmt numFmtId="168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67" fontId="2" fillId="0" borderId="0" xfId="1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0" borderId="0" xfId="1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1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5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67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4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C23F2-D122-4477-B9FC-BE416F57F1F2}" name="Tabla33" displayName="Tabla33" ref="A1:W289" totalsRowShown="0" headerRowDxfId="24" dataDxfId="23">
  <tableColumns count="23">
    <tableColumn id="1" xr3:uid="{2B3177C5-6C86-4951-A7A2-D8E7BF06BF32}" name="FECHA" dataDxfId="22"/>
    <tableColumn id="2" xr3:uid="{2CC3A4F0-D046-4B41-9824-4664F6198644}" name="DESEMPLEO" dataDxfId="21"/>
    <tableColumn id="3" xr3:uid="{0F5704DB-EDFA-42B9-BEAF-6F43D9E93B7B}" name="INFLATION" dataDxfId="20"/>
    <tableColumn id="8" xr3:uid="{C95F8DF2-7519-4304-8CDC-C52FBA59801F}" name="PIB GROWTH" dataDxfId="19" dataCellStyle="Porcentaje"/>
    <tableColumn id="11" xr3:uid="{58E7B9B3-6AEE-4ECC-A09B-484B1B911E15}" name="ISM" dataDxfId="18" dataCellStyle="Porcentaje">
      <calculatedColumnFormula>+Tabla33[[#This Row],[INFLATION]]+Tabla33[[#This Row],[DESEMPLEO]]-Tabla33[[#This Row],[PIB GROWTH]]</calculatedColumnFormula>
    </tableColumn>
    <tableColumn id="9" xr3:uid="{E43FE906-20C1-4F9A-B8D3-06B726B35036}" name="TRM" dataDxfId="17"/>
    <tableColumn id="7" xr3:uid="{6DEDEC46-6B41-4157-BD87-1A99BEFF9A54}" name="SMMLV&amp;TTE" dataDxfId="16"/>
    <tableColumn id="5" xr3:uid="{67A7B7C3-6CDD-4EB0-80C1-60868F135089}" name="ICC" dataDxfId="15"/>
    <tableColumn id="12" xr3:uid="{BC2A44B0-986A-4F57-B6D5-186FC647094F}" name="IEE" dataDxfId="14"/>
    <tableColumn id="13" xr3:uid="{0DF9B827-80E7-44D7-A34A-C3B5103523A6}" name="ICE" dataDxfId="13"/>
    <tableColumn id="21" xr3:uid="{126CDEE4-5718-4659-AD1F-3F0F958D0AB3}" name="OIL PRICE" dataDxfId="12"/>
    <tableColumn id="4" xr3:uid="{54214B95-9BBA-4175-A8FA-2CA9C1DE836E}" name="MES" dataDxfId="11">
      <calculatedColumnFormula>+MONTH(Tabla33[[#This Row],[FECHA]])</calculatedColumnFormula>
    </tableColumn>
    <tableColumn id="22" xr3:uid="{2DF2DC83-D053-4FC7-B745-C399F0F07C87}" name="DIAS HABILES" dataDxfId="10"/>
    <tableColumn id="25" xr3:uid="{03A03AC3-FD90-47F1-A476-B6DC86F3335B}" name="FESTIVOS" dataDxfId="9"/>
    <tableColumn id="6" xr3:uid="{DAE73628-9924-4EBB-B3CB-70A2A5FABAB1}" name="TEMPORADA" dataDxfId="8"/>
    <tableColumn id="10" xr3:uid="{44A04ACF-974D-4C2E-A241-A10950587507}" name="VACACIONES" dataDxfId="7"/>
    <tableColumn id="16" xr3:uid="{2F794DB1-D100-47F9-9B66-8921ED7FC2EF}" name="CLIMA" dataDxfId="6"/>
    <tableColumn id="17" xr3:uid="{2CAE14F3-CB55-40D3-8B87-16381750EBF0}" name="INGRESOS" dataDxfId="5"/>
    <tableColumn id="18" xr3:uid="{D7B15810-7C80-4F43-AE5A-BA88402D2AAA}" name="PRECIOS" dataDxfId="4"/>
    <tableColumn id="19" xr3:uid="{D333F6C9-61C7-4F20-A62E-3D1633CD2EA7}" name="IMPUESTOS" dataDxfId="3"/>
    <tableColumn id="14" xr3:uid="{EEDD6905-B7A2-432F-ACB2-62F3910F376C}" name="RUNT MERCADO" dataDxfId="2"/>
    <tableColumn id="15" xr3:uid="{9DA9DA5B-8FD1-4216-A52F-9FF70F38E242}" name="RUNT YAMAHA" dataDxfId="1"/>
    <tableColumn id="20" xr3:uid="{09777F57-D302-4346-9E2F-E21603AA434A}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EB52-1FC1-498E-A4BF-49960519718C}">
  <dimension ref="A1:W289"/>
  <sheetViews>
    <sheetView tabSelected="1" zoomScale="80" zoomScaleNormal="80"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D248" sqref="D248"/>
    </sheetView>
  </sheetViews>
  <sheetFormatPr baseColWidth="10" defaultColWidth="11" defaultRowHeight="14.4" x14ac:dyDescent="0.3"/>
  <cols>
    <col min="1" max="1" width="19.33203125" style="35" customWidth="1"/>
    <col min="2" max="2" width="17.44140625" style="36" customWidth="1"/>
    <col min="3" max="3" width="15" style="37" customWidth="1"/>
    <col min="4" max="4" width="15" style="14" customWidth="1"/>
    <col min="5" max="5" width="15" style="38" customWidth="1"/>
    <col min="7" max="7" width="17.88671875" customWidth="1"/>
    <col min="10" max="11" width="13.109375" customWidth="1"/>
    <col min="12" max="12" width="11" customWidth="1"/>
    <col min="13" max="13" width="16.5546875" customWidth="1"/>
    <col min="14" max="14" width="13.33203125" customWidth="1"/>
    <col min="15" max="15" width="29.6640625" style="25" customWidth="1"/>
    <col min="16" max="16" width="24.88671875" style="25" customWidth="1"/>
    <col min="17" max="17" width="13.44140625" style="25" customWidth="1"/>
    <col min="18" max="18" width="12.88671875" style="39" customWidth="1"/>
    <col min="19" max="19" width="17.5546875" style="38" customWidth="1"/>
    <col min="20" max="20" width="35.44140625" style="14" customWidth="1"/>
    <col min="21" max="23" width="16.33203125" style="14" customWidth="1"/>
  </cols>
  <sheetData>
    <row r="1" spans="1:23" s="7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 x14ac:dyDescent="0.3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 x14ac:dyDescent="0.3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 x14ac:dyDescent="0.3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 x14ac:dyDescent="0.3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 x14ac:dyDescent="0.3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 x14ac:dyDescent="0.3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 x14ac:dyDescent="0.3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 x14ac:dyDescent="0.3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 x14ac:dyDescent="0.3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 x14ac:dyDescent="0.3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 x14ac:dyDescent="0.3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 x14ac:dyDescent="0.3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 x14ac:dyDescent="0.3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 x14ac:dyDescent="0.3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 x14ac:dyDescent="0.3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 x14ac:dyDescent="0.3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 x14ac:dyDescent="0.3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 x14ac:dyDescent="0.3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 x14ac:dyDescent="0.3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 x14ac:dyDescent="0.3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 x14ac:dyDescent="0.3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 x14ac:dyDescent="0.3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 x14ac:dyDescent="0.3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 x14ac:dyDescent="0.3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 x14ac:dyDescent="0.3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 x14ac:dyDescent="0.3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 x14ac:dyDescent="0.3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 x14ac:dyDescent="0.3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 x14ac:dyDescent="0.3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 x14ac:dyDescent="0.3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 x14ac:dyDescent="0.3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 x14ac:dyDescent="0.3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 x14ac:dyDescent="0.3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 x14ac:dyDescent="0.3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 x14ac:dyDescent="0.3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 x14ac:dyDescent="0.3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 x14ac:dyDescent="0.3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 x14ac:dyDescent="0.3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 x14ac:dyDescent="0.3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 x14ac:dyDescent="0.3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 x14ac:dyDescent="0.3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 x14ac:dyDescent="0.3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 x14ac:dyDescent="0.3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 x14ac:dyDescent="0.3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 x14ac:dyDescent="0.3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 x14ac:dyDescent="0.3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 x14ac:dyDescent="0.3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 x14ac:dyDescent="0.3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 x14ac:dyDescent="0.3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 x14ac:dyDescent="0.3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 x14ac:dyDescent="0.3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 x14ac:dyDescent="0.3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 x14ac:dyDescent="0.3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 x14ac:dyDescent="0.3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 x14ac:dyDescent="0.3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 x14ac:dyDescent="0.3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 x14ac:dyDescent="0.3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 x14ac:dyDescent="0.3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 x14ac:dyDescent="0.3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 x14ac:dyDescent="0.3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 x14ac:dyDescent="0.3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 x14ac:dyDescent="0.3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 x14ac:dyDescent="0.3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 x14ac:dyDescent="0.3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 x14ac:dyDescent="0.3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 x14ac:dyDescent="0.3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 x14ac:dyDescent="0.3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 x14ac:dyDescent="0.3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 x14ac:dyDescent="0.3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 x14ac:dyDescent="0.3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 x14ac:dyDescent="0.3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 x14ac:dyDescent="0.3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 x14ac:dyDescent="0.3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 x14ac:dyDescent="0.3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 x14ac:dyDescent="0.3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 x14ac:dyDescent="0.3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 x14ac:dyDescent="0.3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 x14ac:dyDescent="0.3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 x14ac:dyDescent="0.3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 x14ac:dyDescent="0.3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 x14ac:dyDescent="0.3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 x14ac:dyDescent="0.3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 x14ac:dyDescent="0.3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 x14ac:dyDescent="0.3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 x14ac:dyDescent="0.3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 x14ac:dyDescent="0.3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 x14ac:dyDescent="0.3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 x14ac:dyDescent="0.3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 x14ac:dyDescent="0.3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 x14ac:dyDescent="0.3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 x14ac:dyDescent="0.3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 x14ac:dyDescent="0.3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 x14ac:dyDescent="0.3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 x14ac:dyDescent="0.3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 x14ac:dyDescent="0.3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 x14ac:dyDescent="0.3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 x14ac:dyDescent="0.3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 x14ac:dyDescent="0.3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 x14ac:dyDescent="0.3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 x14ac:dyDescent="0.3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 x14ac:dyDescent="0.3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 x14ac:dyDescent="0.3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 x14ac:dyDescent="0.3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 x14ac:dyDescent="0.3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 x14ac:dyDescent="0.3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 x14ac:dyDescent="0.3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 x14ac:dyDescent="0.3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 x14ac:dyDescent="0.3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 x14ac:dyDescent="0.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 x14ac:dyDescent="0.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 x14ac:dyDescent="0.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 x14ac:dyDescent="0.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 x14ac:dyDescent="0.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 x14ac:dyDescent="0.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 x14ac:dyDescent="0.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 x14ac:dyDescent="0.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 x14ac:dyDescent="0.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 x14ac:dyDescent="0.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 x14ac:dyDescent="0.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 x14ac:dyDescent="0.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 x14ac:dyDescent="0.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 x14ac:dyDescent="0.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 x14ac:dyDescent="0.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 x14ac:dyDescent="0.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 x14ac:dyDescent="0.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 x14ac:dyDescent="0.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 x14ac:dyDescent="0.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 x14ac:dyDescent="0.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 x14ac:dyDescent="0.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 x14ac:dyDescent="0.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 x14ac:dyDescent="0.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 x14ac:dyDescent="0.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 x14ac:dyDescent="0.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 x14ac:dyDescent="0.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 x14ac:dyDescent="0.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 x14ac:dyDescent="0.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 x14ac:dyDescent="0.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 x14ac:dyDescent="0.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 x14ac:dyDescent="0.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 x14ac:dyDescent="0.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 x14ac:dyDescent="0.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 x14ac:dyDescent="0.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 x14ac:dyDescent="0.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 x14ac:dyDescent="0.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 x14ac:dyDescent="0.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 x14ac:dyDescent="0.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 x14ac:dyDescent="0.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 x14ac:dyDescent="0.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 x14ac:dyDescent="0.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 x14ac:dyDescent="0.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 x14ac:dyDescent="0.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 x14ac:dyDescent="0.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 x14ac:dyDescent="0.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 x14ac:dyDescent="0.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 x14ac:dyDescent="0.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 x14ac:dyDescent="0.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 x14ac:dyDescent="0.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 x14ac:dyDescent="0.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 x14ac:dyDescent="0.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 x14ac:dyDescent="0.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 x14ac:dyDescent="0.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 x14ac:dyDescent="0.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 x14ac:dyDescent="0.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 x14ac:dyDescent="0.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 x14ac:dyDescent="0.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 x14ac:dyDescent="0.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 x14ac:dyDescent="0.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 x14ac:dyDescent="0.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 x14ac:dyDescent="0.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 x14ac:dyDescent="0.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 x14ac:dyDescent="0.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 x14ac:dyDescent="0.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 x14ac:dyDescent="0.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 x14ac:dyDescent="0.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 x14ac:dyDescent="0.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 x14ac:dyDescent="0.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 x14ac:dyDescent="0.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 x14ac:dyDescent="0.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 x14ac:dyDescent="0.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 x14ac:dyDescent="0.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 x14ac:dyDescent="0.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 x14ac:dyDescent="0.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 x14ac:dyDescent="0.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 x14ac:dyDescent="0.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 x14ac:dyDescent="0.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 x14ac:dyDescent="0.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 x14ac:dyDescent="0.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 x14ac:dyDescent="0.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 x14ac:dyDescent="0.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 x14ac:dyDescent="0.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 x14ac:dyDescent="0.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 x14ac:dyDescent="0.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 x14ac:dyDescent="0.3">
      <c r="A194" s="8">
        <v>42736</v>
      </c>
      <c r="B194" s="19">
        <v>0.11700000000000001</v>
      </c>
      <c r="C194" s="19">
        <v>5.5E-2</v>
      </c>
      <c r="D194" s="19">
        <v>1.0189999999999999E-2</v>
      </c>
      <c r="E194" s="19">
        <f>+Tabla33[[#This Row],[INFLATION]]+Tabla33[[#This Row],[DESEMPLEO]]-Tabla33[[#This Row],[PIB GROWTH]]</f>
        <v>0.16181000000000001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 x14ac:dyDescent="0.3">
      <c r="A195" s="8">
        <v>42767</v>
      </c>
      <c r="B195" s="19">
        <v>0.105</v>
      </c>
      <c r="C195" s="19">
        <v>5.1999999999999998E-2</v>
      </c>
      <c r="D195" s="19">
        <v>1.0189999999999999E-2</v>
      </c>
      <c r="E195" s="19">
        <f>+Tabla33[[#This Row],[INFLATION]]+Tabla33[[#This Row],[DESEMPLEO]]-Tabla33[[#This Row],[PIB GROWTH]]</f>
        <v>0.14681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 x14ac:dyDescent="0.3">
      <c r="A196" s="8">
        <v>42795</v>
      </c>
      <c r="B196" s="19">
        <v>9.7000000000000003E-2</v>
      </c>
      <c r="C196" s="19">
        <v>4.7E-2</v>
      </c>
      <c r="D196" s="19">
        <v>1.0189999999999999E-2</v>
      </c>
      <c r="E196" s="19">
        <f>+Tabla33[[#This Row],[INFLATION]]+Tabla33[[#This Row],[DESEMPLEO]]-Tabla33[[#This Row],[PIB GROWTH]]</f>
        <v>0.13381000000000001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 x14ac:dyDescent="0.3">
      <c r="A197" s="8">
        <v>42826</v>
      </c>
      <c r="B197" s="19">
        <v>8.8999999999999996E-2</v>
      </c>
      <c r="C197" s="19">
        <v>4.7E-2</v>
      </c>
      <c r="D197" s="17">
        <v>1.2547000000000001E-2</v>
      </c>
      <c r="E197" s="19">
        <f>+Tabla33[[#This Row],[INFLATION]]+Tabla33[[#This Row],[DESEMPLEO]]-Tabla33[[#This Row],[PIB GROWTH]]</f>
        <v>0.12345300000000001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 x14ac:dyDescent="0.3">
      <c r="A198" s="8">
        <v>42856</v>
      </c>
      <c r="B198" s="19">
        <v>9.4E-2</v>
      </c>
      <c r="C198" s="19">
        <v>4.3999999999999997E-2</v>
      </c>
      <c r="D198" s="17">
        <v>1.2547000000000001E-2</v>
      </c>
      <c r="E198" s="19">
        <f>+Tabla33[[#This Row],[INFLATION]]+Tabla33[[#This Row],[DESEMPLEO]]-Tabla33[[#This Row],[PIB GROWTH]]</f>
        <v>0.12545300000000001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 x14ac:dyDescent="0.3">
      <c r="A199" s="8">
        <v>42887</v>
      </c>
      <c r="B199" s="19">
        <v>8.6999999999999994E-2</v>
      </c>
      <c r="C199" s="19">
        <v>0.04</v>
      </c>
      <c r="D199" s="17">
        <v>1.2547000000000001E-2</v>
      </c>
      <c r="E199" s="19">
        <f>+Tabla33[[#This Row],[INFLATION]]+Tabla33[[#This Row],[DESEMPLEO]]-Tabla33[[#This Row],[PIB GROWTH]]</f>
        <v>0.114453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 x14ac:dyDescent="0.3">
      <c r="A200" s="8">
        <v>42917</v>
      </c>
      <c r="B200" s="19">
        <v>9.7000000000000003E-2</v>
      </c>
      <c r="C200" s="19">
        <v>3.4000000000000002E-2</v>
      </c>
      <c r="D200" s="17">
        <v>1.6899999999999998E-2</v>
      </c>
      <c r="E200" s="19">
        <f>+Tabla33[[#This Row],[INFLATION]]+Tabla33[[#This Row],[DESEMPLEO]]-Tabla33[[#This Row],[PIB GROWTH]]</f>
        <v>0.11410000000000001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 x14ac:dyDescent="0.3">
      <c r="A201" s="8">
        <v>42948</v>
      </c>
      <c r="B201" s="19">
        <v>9.0999999999999998E-2</v>
      </c>
      <c r="C201" s="19">
        <v>3.9E-2</v>
      </c>
      <c r="D201" s="17">
        <v>1.6899999999999998E-2</v>
      </c>
      <c r="E201" s="19">
        <f>+Tabla33[[#This Row],[INFLATION]]+Tabla33[[#This Row],[DESEMPLEO]]-Tabla33[[#This Row],[PIB GROWTH]]</f>
        <v>0.11310000000000001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 x14ac:dyDescent="0.3">
      <c r="A202" s="8">
        <v>42979</v>
      </c>
      <c r="B202" s="19">
        <v>9.1999999999999998E-2</v>
      </c>
      <c r="C202" s="19">
        <v>0.04</v>
      </c>
      <c r="D202" s="17">
        <v>1.6899999999999998E-2</v>
      </c>
      <c r="E202" s="19">
        <f>+Tabla33[[#This Row],[INFLATION]]+Tabla33[[#This Row],[DESEMPLEO]]-Tabla33[[#This Row],[PIB GROWTH]]</f>
        <v>0.11510000000000001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 x14ac:dyDescent="0.3">
      <c r="A203" s="8">
        <v>43009</v>
      </c>
      <c r="B203" s="19">
        <v>8.5999999999999993E-2</v>
      </c>
      <c r="C203" s="19">
        <v>4.1000000000000002E-2</v>
      </c>
      <c r="D203" s="19">
        <v>1.4397E-2</v>
      </c>
      <c r="E203" s="19">
        <f>+Tabla33[[#This Row],[INFLATION]]+Tabla33[[#This Row],[DESEMPLEO]]-Tabla33[[#This Row],[PIB GROWTH]]</f>
        <v>0.11260300000000001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 x14ac:dyDescent="0.3">
      <c r="A204" s="8">
        <v>43040</v>
      </c>
      <c r="B204" s="19">
        <v>8.4000000000000005E-2</v>
      </c>
      <c r="C204" s="19">
        <v>4.1000000000000002E-2</v>
      </c>
      <c r="D204" s="19">
        <v>1.4397E-2</v>
      </c>
      <c r="E204" s="19">
        <f>+Tabla33[[#This Row],[INFLATION]]+Tabla33[[#This Row],[DESEMPLEO]]-Tabla33[[#This Row],[PIB GROWTH]]</f>
        <v>0.11060300000000001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 x14ac:dyDescent="0.3">
      <c r="A205" s="8">
        <v>43070</v>
      </c>
      <c r="B205" s="19">
        <v>8.5999999999999993E-2</v>
      </c>
      <c r="C205" s="19">
        <v>4.1000000000000002E-2</v>
      </c>
      <c r="D205" s="19">
        <v>1.4397E-2</v>
      </c>
      <c r="E205" s="19">
        <f>+Tabla33[[#This Row],[INFLATION]]+Tabla33[[#This Row],[DESEMPLEO]]-Tabla33[[#This Row],[PIB GROWTH]]</f>
        <v>0.11260300000000001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 x14ac:dyDescent="0.3">
      <c r="A206" s="8">
        <v>43101</v>
      </c>
      <c r="B206" s="19">
        <v>0.11799999999999999</v>
      </c>
      <c r="C206" s="19">
        <v>3.6999999999999998E-2</v>
      </c>
      <c r="D206" s="17">
        <v>1.626E-2</v>
      </c>
      <c r="E206" s="19">
        <f>+Tabla33[[#This Row],[INFLATION]]+Tabla33[[#This Row],[DESEMPLEO]]-Tabla33[[#This Row],[PIB GROWTH]]</f>
        <v>0.13874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 x14ac:dyDescent="0.3">
      <c r="A207" s="8">
        <v>43132</v>
      </c>
      <c r="B207" s="19">
        <v>0.108</v>
      </c>
      <c r="C207" s="19">
        <v>3.4000000000000002E-2</v>
      </c>
      <c r="D207" s="17">
        <v>1.626E-2</v>
      </c>
      <c r="E207" s="19">
        <f>+Tabla33[[#This Row],[INFLATION]]+Tabla33[[#This Row],[DESEMPLEO]]-Tabla33[[#This Row],[PIB GROWTH]]</f>
        <v>0.12574000000000002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 x14ac:dyDescent="0.3">
      <c r="A208" s="8">
        <v>43160</v>
      </c>
      <c r="B208" s="19">
        <v>9.4E-2</v>
      </c>
      <c r="C208" s="19">
        <v>3.1E-2</v>
      </c>
      <c r="D208" s="17">
        <v>1.626E-2</v>
      </c>
      <c r="E208" s="19">
        <f>+Tabla33[[#This Row],[INFLATION]]+Tabla33[[#This Row],[DESEMPLEO]]-Tabla33[[#This Row],[PIB GROWTH]]</f>
        <v>0.10874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 x14ac:dyDescent="0.3">
      <c r="A209" s="8">
        <v>43191</v>
      </c>
      <c r="B209" s="19">
        <v>9.5000000000000001E-2</v>
      </c>
      <c r="C209" s="19">
        <v>3.1E-2</v>
      </c>
      <c r="D209" s="17">
        <v>2.7820000000000001E-2</v>
      </c>
      <c r="E209" s="19">
        <f>+Tabla33[[#This Row],[INFLATION]]+Tabla33[[#This Row],[DESEMPLEO]]-Tabla33[[#This Row],[PIB GROWTH]]</f>
        <v>9.8180000000000003E-2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 x14ac:dyDescent="0.3">
      <c r="A210" s="8">
        <v>43221</v>
      </c>
      <c r="B210" s="19">
        <v>9.7000000000000003E-2</v>
      </c>
      <c r="C210" s="19">
        <v>3.2000000000000001E-2</v>
      </c>
      <c r="D210" s="17">
        <v>2.7820000000000001E-2</v>
      </c>
      <c r="E210" s="19">
        <f>+Tabla33[[#This Row],[INFLATION]]+Tabla33[[#This Row],[DESEMPLEO]]-Tabla33[[#This Row],[PIB GROWTH]]</f>
        <v>0.10118000000000001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 x14ac:dyDescent="0.3">
      <c r="A211" s="8">
        <v>43252</v>
      </c>
      <c r="B211" s="19">
        <v>9.0999999999999998E-2</v>
      </c>
      <c r="C211" s="19">
        <v>3.2000000000000001E-2</v>
      </c>
      <c r="D211" s="17">
        <v>2.7820000000000001E-2</v>
      </c>
      <c r="E211" s="19">
        <f>+Tabla33[[#This Row],[INFLATION]]+Tabla33[[#This Row],[DESEMPLEO]]-Tabla33[[#This Row],[PIB GROWTH]]</f>
        <v>9.5180000000000001E-2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 x14ac:dyDescent="0.3">
      <c r="A212" s="8">
        <v>43282</v>
      </c>
      <c r="B212" s="19">
        <v>9.7000000000000003E-2</v>
      </c>
      <c r="C212" s="19">
        <v>3.1E-2</v>
      </c>
      <c r="D212" s="17">
        <v>2.8660000000000001E-2</v>
      </c>
      <c r="E212" s="19">
        <f>+Tabla33[[#This Row],[INFLATION]]+Tabla33[[#This Row],[DESEMPLEO]]-Tabla33[[#This Row],[PIB GROWTH]]</f>
        <v>9.9339999999999998E-2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 x14ac:dyDescent="0.3">
      <c r="A213" s="8">
        <v>43313</v>
      </c>
      <c r="B213" s="19">
        <v>9.1999999999999998E-2</v>
      </c>
      <c r="C213" s="19">
        <v>3.1E-2</v>
      </c>
      <c r="D213" s="17">
        <v>2.8660000000000001E-2</v>
      </c>
      <c r="E213" s="19">
        <f>+Tabla33[[#This Row],[INFLATION]]+Tabla33[[#This Row],[DESEMPLEO]]-Tabla33[[#This Row],[PIB GROWTH]]</f>
        <v>9.4339999999999993E-2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 x14ac:dyDescent="0.3">
      <c r="A214" s="8">
        <v>43344</v>
      </c>
      <c r="B214" s="19">
        <v>9.5000000000000001E-2</v>
      </c>
      <c r="C214" s="19">
        <v>3.2000000000000001E-2</v>
      </c>
      <c r="D214" s="17">
        <v>2.8660000000000001E-2</v>
      </c>
      <c r="E214" s="19">
        <f>+Tabla33[[#This Row],[INFLATION]]+Tabla33[[#This Row],[DESEMPLEO]]-Tabla33[[#This Row],[PIB GROWTH]]</f>
        <v>9.8339999999999997E-2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 x14ac:dyDescent="0.3">
      <c r="A215" s="8">
        <v>43374</v>
      </c>
      <c r="B215" s="19">
        <v>9.0999999999999998E-2</v>
      </c>
      <c r="C215" s="19">
        <v>3.3000000000000002E-2</v>
      </c>
      <c r="D215" s="17">
        <v>2.8979999999999999E-2</v>
      </c>
      <c r="E215" s="19">
        <f>+Tabla33[[#This Row],[INFLATION]]+Tabla33[[#This Row],[DESEMPLEO]]-Tabla33[[#This Row],[PIB GROWTH]]</f>
        <v>9.5019999999999993E-2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 x14ac:dyDescent="0.3">
      <c r="A216" s="8">
        <v>43405</v>
      </c>
      <c r="B216" s="19">
        <v>8.7999999999999995E-2</v>
      </c>
      <c r="C216" s="19">
        <v>3.3000000000000002E-2</v>
      </c>
      <c r="D216" s="17">
        <v>2.8979999999999999E-2</v>
      </c>
      <c r="E216" s="19">
        <f>+Tabla33[[#This Row],[INFLATION]]+Tabla33[[#This Row],[DESEMPLEO]]-Tabla33[[#This Row],[PIB GROWTH]]</f>
        <v>9.2019999999999991E-2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 x14ac:dyDescent="0.3">
      <c r="A217" s="8">
        <v>43435</v>
      </c>
      <c r="B217" s="19">
        <v>9.7000000000000003E-2</v>
      </c>
      <c r="C217" s="19">
        <v>3.2000000000000001E-2</v>
      </c>
      <c r="D217" s="17">
        <v>2.8979999999999999E-2</v>
      </c>
      <c r="E217" s="19">
        <f>+Tabla33[[#This Row],[INFLATION]]+Tabla33[[#This Row],[DESEMPLEO]]-Tabla33[[#This Row],[PIB GROWTH]]</f>
        <v>0.10002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 x14ac:dyDescent="0.3">
      <c r="A218" s="8">
        <v>43466</v>
      </c>
      <c r="B218" s="23">
        <v>0.128</v>
      </c>
      <c r="C218" s="19">
        <v>3.2000000000000001E-2</v>
      </c>
      <c r="D218" s="17">
        <v>3.5513000000000003E-2</v>
      </c>
      <c r="E218" s="19">
        <f>+Tabla33[[#This Row],[INFLATION]]+Tabla33[[#This Row],[DESEMPLEO]]-Tabla33[[#This Row],[PIB GROWTH]]</f>
        <v>0.124487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 x14ac:dyDescent="0.3">
      <c r="A219" s="8">
        <v>43497</v>
      </c>
      <c r="B219" s="23">
        <v>0.11799999999999999</v>
      </c>
      <c r="C219" s="19">
        <v>0.03</v>
      </c>
      <c r="D219" s="17">
        <v>3.5513000000000003E-2</v>
      </c>
      <c r="E219" s="19">
        <f>+Tabla33[[#This Row],[INFLATION]]+Tabla33[[#This Row],[DESEMPLEO]]-Tabla33[[#This Row],[PIB GROWTH]]</f>
        <v>0.11248699999999999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 x14ac:dyDescent="0.3">
      <c r="A220" s="8">
        <v>43525</v>
      </c>
      <c r="B220" s="23">
        <v>0.108</v>
      </c>
      <c r="C220" s="23">
        <v>3.2000000000000001E-2</v>
      </c>
      <c r="D220" s="17">
        <v>3.5513000000000003E-2</v>
      </c>
      <c r="E220" s="19">
        <f>+Tabla33[[#This Row],[INFLATION]]+Tabla33[[#This Row],[DESEMPLEO]]-Tabla33[[#This Row],[PIB GROWTH]]</f>
        <v>0.10448700000000001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 x14ac:dyDescent="0.3">
      <c r="A221" s="8">
        <v>43556</v>
      </c>
      <c r="B221" s="23">
        <v>0.10299999999999999</v>
      </c>
      <c r="C221" s="23">
        <v>3.3000000000000002E-2</v>
      </c>
      <c r="D221" s="17">
        <v>3.0668999999999998E-2</v>
      </c>
      <c r="E221" s="19">
        <f>+Tabla33[[#This Row],[INFLATION]]+Tabla33[[#This Row],[DESEMPLEO]]-Tabla33[[#This Row],[PIB GROWTH]]</f>
        <v>0.10533100000000001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 x14ac:dyDescent="0.3">
      <c r="A222" s="8">
        <v>43586</v>
      </c>
      <c r="B222" s="19">
        <v>0.105</v>
      </c>
      <c r="C222" s="19">
        <v>3.3000000000000002E-2</v>
      </c>
      <c r="D222" s="17">
        <v>3.0668999999999998E-2</v>
      </c>
      <c r="E222" s="19">
        <f>+Tabla33[[#This Row],[INFLATION]]+Tabla33[[#This Row],[DESEMPLEO]]-Tabla33[[#This Row],[PIB GROWTH]]</f>
        <v>0.10733100000000001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 x14ac:dyDescent="0.3">
      <c r="A223" s="8">
        <v>43617</v>
      </c>
      <c r="B223" s="19">
        <v>9.4E-2</v>
      </c>
      <c r="C223" s="19">
        <v>3.4000000000000002E-2</v>
      </c>
      <c r="D223" s="17">
        <v>3.0668999999999998E-2</v>
      </c>
      <c r="E223" s="19">
        <f>+Tabla33[[#This Row],[INFLATION]]+Tabla33[[#This Row],[DESEMPLEO]]-Tabla33[[#This Row],[PIB GROWTH]]</f>
        <v>9.7331000000000001E-2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 x14ac:dyDescent="0.3">
      <c r="A224" s="8">
        <v>43647</v>
      </c>
      <c r="B224" s="19">
        <v>0.107</v>
      </c>
      <c r="C224" s="19">
        <v>3.7999999999999999E-2</v>
      </c>
      <c r="D224" s="17">
        <v>3.2487000000000002E-2</v>
      </c>
      <c r="E224" s="19">
        <f>+Tabla33[[#This Row],[INFLATION]]+Tabla33[[#This Row],[DESEMPLEO]]-Tabla33[[#This Row],[PIB GROWTH]]</f>
        <v>0.11251299999999999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 x14ac:dyDescent="0.3">
      <c r="A225" s="8">
        <v>43678</v>
      </c>
      <c r="B225" s="19">
        <v>0.108</v>
      </c>
      <c r="C225" s="19">
        <v>3.7999999999999999E-2</v>
      </c>
      <c r="D225" s="17">
        <v>3.2487000000000002E-2</v>
      </c>
      <c r="E225" s="19">
        <f>+Tabla33[[#This Row],[INFLATION]]+Tabla33[[#This Row],[DESEMPLEO]]-Tabla33[[#This Row],[PIB GROWTH]]</f>
        <v>0.11351299999999999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 x14ac:dyDescent="0.3">
      <c r="A226" s="8">
        <v>43709</v>
      </c>
      <c r="B226" s="19">
        <v>0.10199999999999999</v>
      </c>
      <c r="C226" s="19">
        <v>3.7999999999999999E-2</v>
      </c>
      <c r="D226" s="17">
        <v>3.2487000000000002E-2</v>
      </c>
      <c r="E226" s="19">
        <f>+Tabla33[[#This Row],[INFLATION]]+Tabla33[[#This Row],[DESEMPLEO]]-Tabla33[[#This Row],[PIB GROWTH]]</f>
        <v>0.10751299999999998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 x14ac:dyDescent="0.3">
      <c r="A227" s="8">
        <v>43739</v>
      </c>
      <c r="B227" s="19">
        <v>9.8000000000000004E-2</v>
      </c>
      <c r="C227" s="19">
        <v>3.9E-2</v>
      </c>
      <c r="D227" s="17">
        <v>3.2730000000000002E-2</v>
      </c>
      <c r="E227" s="19">
        <f>+Tabla33[[#This Row],[INFLATION]]+Tabla33[[#This Row],[DESEMPLEO]]-Tabla33[[#This Row],[PIB GROWTH]]</f>
        <v>0.10427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 x14ac:dyDescent="0.3">
      <c r="A228" s="8">
        <v>43770</v>
      </c>
      <c r="B228" s="19">
        <v>9.2999999999999999E-2</v>
      </c>
      <c r="C228" s="19">
        <v>3.7999999999999999E-2</v>
      </c>
      <c r="D228" s="17">
        <v>3.2730000000000002E-2</v>
      </c>
      <c r="E228" s="19">
        <f>+Tabla33[[#This Row],[INFLATION]]+Tabla33[[#This Row],[DESEMPLEO]]-Tabla33[[#This Row],[PIB GROWTH]]</f>
        <v>9.8269999999999996E-2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 x14ac:dyDescent="0.3">
      <c r="A229" s="8">
        <v>43800</v>
      </c>
      <c r="B229" s="19">
        <v>9.5000000000000001E-2</v>
      </c>
      <c r="C229" s="19">
        <v>3.7999999999999999E-2</v>
      </c>
      <c r="D229" s="17">
        <v>3.2730000000000002E-2</v>
      </c>
      <c r="E229" s="19">
        <f>+Tabla33[[#This Row],[INFLATION]]+Tabla33[[#This Row],[DESEMPLEO]]-Tabla33[[#This Row],[PIB GROWTH]]</f>
        <v>0.10027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 x14ac:dyDescent="0.3">
      <c r="A230" s="8">
        <v>43831</v>
      </c>
      <c r="B230" s="19">
        <v>0.13</v>
      </c>
      <c r="C230" s="19">
        <v>3.5999999999999997E-2</v>
      </c>
      <c r="D230" s="19">
        <v>5.8580000000000004E-3</v>
      </c>
      <c r="E230" s="19">
        <f>+Tabla33[[#This Row],[INFLATION]]+Tabla33[[#This Row],[DESEMPLEO]]-Tabla33[[#This Row],[PIB GROWTH]]</f>
        <v>0.16014200000000001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 x14ac:dyDescent="0.3">
      <c r="A231" s="8">
        <v>43862</v>
      </c>
      <c r="B231" s="19">
        <v>0.122</v>
      </c>
      <c r="C231" s="23">
        <v>3.6999999999999998E-2</v>
      </c>
      <c r="D231" s="19">
        <v>5.8580000000000004E-3</v>
      </c>
      <c r="E231" s="19">
        <f>+Tabla33[[#This Row],[INFLATION]]+Tabla33[[#This Row],[DESEMPLEO]]-Tabla33[[#This Row],[PIB GROWTH]]</f>
        <v>0.153142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 x14ac:dyDescent="0.3">
      <c r="A232" s="8">
        <v>43891</v>
      </c>
      <c r="B232" s="23">
        <v>0.126</v>
      </c>
      <c r="C232" s="23">
        <v>3.9E-2</v>
      </c>
      <c r="D232" s="19">
        <v>5.8580000000000004E-3</v>
      </c>
      <c r="E232" s="19">
        <f>+Tabla33[[#This Row],[INFLATION]]+Tabla33[[#This Row],[DESEMPLEO]]-Tabla33[[#This Row],[PIB GROWTH]]</f>
        <v>0.15914200000000001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 x14ac:dyDescent="0.3">
      <c r="A233" s="8">
        <v>43922</v>
      </c>
      <c r="B233" s="23">
        <v>0.19800000000000001</v>
      </c>
      <c r="C233" s="23">
        <v>3.5000000000000003E-2</v>
      </c>
      <c r="D233" s="26">
        <v>-0.1573</v>
      </c>
      <c r="E233" s="19">
        <f>+Tabla33[[#This Row],[INFLATION]]+Tabla33[[#This Row],[DESEMPLEO]]-Tabla33[[#This Row],[PIB GROWTH]]</f>
        <v>0.39029999999999998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 x14ac:dyDescent="0.3">
      <c r="A234" s="8">
        <v>43952</v>
      </c>
      <c r="B234" s="23">
        <v>0.214</v>
      </c>
      <c r="C234" s="23">
        <v>2.9000000000000001E-2</v>
      </c>
      <c r="D234" s="26">
        <v>-0.1573</v>
      </c>
      <c r="E234" s="19">
        <f>+Tabla33[[#This Row],[INFLATION]]+Tabla33[[#This Row],[DESEMPLEO]]-Tabla33[[#This Row],[PIB GROWTH]]</f>
        <v>0.40029999999999999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 x14ac:dyDescent="0.3">
      <c r="A235" s="8">
        <v>43983</v>
      </c>
      <c r="B235" s="23">
        <v>0.19800000000000001</v>
      </c>
      <c r="C235" s="23">
        <v>2.1999999999999999E-2</v>
      </c>
      <c r="D235" s="26">
        <v>-0.1573</v>
      </c>
      <c r="E235" s="19">
        <f>+Tabla33[[#This Row],[INFLATION]]+Tabla33[[#This Row],[DESEMPLEO]]-Tabla33[[#This Row],[PIB GROWTH]]</f>
        <v>0.37729999999999997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 x14ac:dyDescent="0.3">
      <c r="A236" s="8">
        <v>44013</v>
      </c>
      <c r="B236" s="23">
        <v>0.20200000000000001</v>
      </c>
      <c r="C236" s="23">
        <v>0.02</v>
      </c>
      <c r="D236" s="26">
        <v>-8.3599999999999994E-2</v>
      </c>
      <c r="E236" s="19">
        <f>+Tabla33[[#This Row],[INFLATION]]+Tabla33[[#This Row],[DESEMPLEO]]-Tabla33[[#This Row],[PIB GROWTH]]</f>
        <v>0.30559999999999998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 x14ac:dyDescent="0.3">
      <c r="A237" s="8">
        <v>44044</v>
      </c>
      <c r="B237" s="23">
        <v>0.16800000000000001</v>
      </c>
      <c r="C237" s="23">
        <v>1.9E-2</v>
      </c>
      <c r="D237" s="26">
        <v>-8.3599999999999994E-2</v>
      </c>
      <c r="E237" s="19">
        <f>+Tabla33[[#This Row],[INFLATION]]+Tabla33[[#This Row],[DESEMPLEO]]-Tabla33[[#This Row],[PIB GROWTH]]</f>
        <v>0.27060000000000001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 x14ac:dyDescent="0.3">
      <c r="A238" s="8">
        <v>44075</v>
      </c>
      <c r="B238" s="23">
        <v>0.158</v>
      </c>
      <c r="C238" s="23">
        <v>0.02</v>
      </c>
      <c r="D238" s="26">
        <v>-8.3599999999999994E-2</v>
      </c>
      <c r="E238" s="19">
        <f>+Tabla33[[#This Row],[INFLATION]]+Tabla33[[#This Row],[DESEMPLEO]]-Tabla33[[#This Row],[PIB GROWTH]]</f>
        <v>0.2616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 x14ac:dyDescent="0.3">
      <c r="A239" s="8">
        <v>44105</v>
      </c>
      <c r="B239" s="23">
        <v>0.14699999999999999</v>
      </c>
      <c r="C239" s="23">
        <v>1.7999999999999999E-2</v>
      </c>
      <c r="D239" s="26">
        <v>-3.6200000000000003E-2</v>
      </c>
      <c r="E239" s="19">
        <f>+Tabla33[[#This Row],[INFLATION]]+Tabla33[[#This Row],[DESEMPLEO]]-Tabla33[[#This Row],[PIB GROWTH]]</f>
        <v>0.20119999999999999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 x14ac:dyDescent="0.3">
      <c r="A240" s="8">
        <v>44136</v>
      </c>
      <c r="B240" s="23">
        <v>0.13300000000000001</v>
      </c>
      <c r="C240" s="23">
        <v>1.4999999999999999E-2</v>
      </c>
      <c r="D240" s="26">
        <v>-3.6200000000000003E-2</v>
      </c>
      <c r="E240" s="19">
        <f>+Tabla33[[#This Row],[INFLATION]]+Tabla33[[#This Row],[DESEMPLEO]]-Tabla33[[#This Row],[PIB GROWTH]]</f>
        <v>0.18420000000000003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 x14ac:dyDescent="0.3">
      <c r="A241" s="8">
        <v>44166</v>
      </c>
      <c r="B241" s="23">
        <v>0.13400000000000001</v>
      </c>
      <c r="C241" s="23">
        <v>1.6E-2</v>
      </c>
      <c r="D241" s="26">
        <v>-3.6200000000000003E-2</v>
      </c>
      <c r="E241" s="19">
        <f>+Tabla33[[#This Row],[INFLATION]]+Tabla33[[#This Row],[DESEMPLEO]]-Tabla33[[#This Row],[PIB GROWTH]]</f>
        <v>0.18620000000000003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 x14ac:dyDescent="0.3">
      <c r="A242" s="8">
        <v>44197</v>
      </c>
      <c r="B242" s="23">
        <v>0.17299999999999999</v>
      </c>
      <c r="C242" s="23">
        <v>1.6E-2</v>
      </c>
      <c r="D242" s="26">
        <v>1.0999999999999999E-2</v>
      </c>
      <c r="E242" s="19">
        <f>+Tabla33[[#This Row],[INFLATION]]+Tabla33[[#This Row],[DESEMPLEO]]-Tabla33[[#This Row],[PIB GROWTH]]</f>
        <v>0.17799999999999999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 x14ac:dyDescent="0.3">
      <c r="A243" s="8">
        <v>44228</v>
      </c>
      <c r="B243" s="23">
        <v>0.159</v>
      </c>
      <c r="C243" s="23">
        <v>1.6E-2</v>
      </c>
      <c r="D243" s="26">
        <v>1.0999999999999999E-2</v>
      </c>
      <c r="E243" s="19">
        <f>+Tabla33[[#This Row],[INFLATION]]+Tabla33[[#This Row],[DESEMPLEO]]-Tabla33[[#This Row],[PIB GROWTH]]</f>
        <v>0.16399999999999998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 x14ac:dyDescent="0.3">
      <c r="A244" s="8">
        <v>44256</v>
      </c>
      <c r="B244" s="23">
        <v>0.14199999999999999</v>
      </c>
      <c r="C244" s="23">
        <v>1.4999999999999999E-2</v>
      </c>
      <c r="D244" s="26">
        <v>1.0999999999999999E-2</v>
      </c>
      <c r="E244" s="19">
        <f>+Tabla33[[#This Row],[INFLATION]]+Tabla33[[#This Row],[DESEMPLEO]]-Tabla33[[#This Row],[PIB GROWTH]]</f>
        <v>0.14599999999999996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 x14ac:dyDescent="0.3">
      <c r="A245" s="8">
        <v>44287</v>
      </c>
      <c r="B245" s="23">
        <v>0.151</v>
      </c>
      <c r="C245" s="23">
        <v>1.95E-2</v>
      </c>
      <c r="D245" s="26">
        <v>0.17599999999999999</v>
      </c>
      <c r="E245" s="19">
        <f>+Tabla33[[#This Row],[INFLATION]]+Tabla33[[#This Row],[DESEMPLEO]]-Tabla33[[#This Row],[PIB GROWTH]]</f>
        <v>-5.5000000000000049E-3</v>
      </c>
      <c r="F245" s="13">
        <v>3650.78</v>
      </c>
      <c r="G245" s="24">
        <v>1014980</v>
      </c>
      <c r="H245" s="22">
        <v>-0.34200000000000003</v>
      </c>
      <c r="I245" s="22">
        <v>-0.23300000000000001</v>
      </c>
      <c r="J245" s="22">
        <v>-0.505</v>
      </c>
      <c r="K245" s="22">
        <v>63.58</v>
      </c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 x14ac:dyDescent="0.3">
      <c r="A246" s="40">
        <v>44317</v>
      </c>
      <c r="B246" s="23">
        <v>0.15629999999999999</v>
      </c>
      <c r="C246" s="23">
        <v>3.3000000000000002E-2</v>
      </c>
      <c r="D246" s="26">
        <v>0.17599999999999999</v>
      </c>
      <c r="E246" s="19">
        <f>+Tabla33[[#This Row],[INFLATION]]+Tabla33[[#This Row],[DESEMPLEO]]-Tabla33[[#This Row],[PIB GROWTH]]</f>
        <v>1.3300000000000006E-2</v>
      </c>
      <c r="F246" s="13">
        <v>3735.67</v>
      </c>
      <c r="G246" s="24">
        <v>1014980</v>
      </c>
      <c r="H246" s="22">
        <v>-0.34300000000000003</v>
      </c>
      <c r="I246" s="22">
        <v>-0.16</v>
      </c>
      <c r="J246" s="22">
        <v>-0.61699999999999999</v>
      </c>
      <c r="K246" s="22">
        <v>66.319999999999993</v>
      </c>
      <c r="L246" s="13">
        <f>+MONTH(Tabla33[[#This Row],[FECHA]])</f>
        <v>5</v>
      </c>
      <c r="M246" s="14">
        <v>24</v>
      </c>
      <c r="N246" s="14">
        <v>2</v>
      </c>
      <c r="O246" s="15" t="s">
        <v>43</v>
      </c>
      <c r="P246" s="15" t="s">
        <v>44</v>
      </c>
      <c r="Q246" s="16" t="s">
        <v>36</v>
      </c>
      <c r="R246" s="16" t="s">
        <v>31</v>
      </c>
      <c r="S246" s="16" t="s">
        <v>41</v>
      </c>
      <c r="T246" s="16" t="s">
        <v>45</v>
      </c>
      <c r="U246" s="24">
        <v>45169</v>
      </c>
      <c r="V246" s="14">
        <v>8517</v>
      </c>
      <c r="W246" s="24">
        <v>8616</v>
      </c>
    </row>
    <row r="247" spans="1:23" x14ac:dyDescent="0.3">
      <c r="A247" s="8">
        <v>44348</v>
      </c>
      <c r="B247" s="23">
        <v>0.14399999999999999</v>
      </c>
      <c r="C247" s="23">
        <v>3.6299999999999999E-2</v>
      </c>
      <c r="D247" s="26">
        <v>0.17599999999999999</v>
      </c>
      <c r="E247" s="19">
        <f>+Tabla33[[#This Row],[INFLATION]]+Tabla33[[#This Row],[DESEMPLEO]]-Tabla33[[#This Row],[PIB GROWTH]]</f>
        <v>4.2999999999999983E-3</v>
      </c>
      <c r="F247" s="13">
        <v>3685.04</v>
      </c>
      <c r="G247" s="24">
        <v>1014980</v>
      </c>
      <c r="H247" s="22">
        <v>-0.223</v>
      </c>
      <c r="I247" s="22">
        <v>-4.5999999999999999E-2</v>
      </c>
      <c r="J247" s="22">
        <v>-0.48799999999999999</v>
      </c>
      <c r="K247" s="22">
        <v>73.47</v>
      </c>
      <c r="L247" s="13">
        <f>+MONTH(Tabla33[[#This Row],[FECHA]])</f>
        <v>6</v>
      </c>
      <c r="M247" s="14">
        <v>24</v>
      </c>
      <c r="N247" s="14">
        <v>2</v>
      </c>
      <c r="O247" s="15" t="s">
        <v>46</v>
      </c>
      <c r="P247" s="15" t="s">
        <v>24</v>
      </c>
      <c r="Q247" s="16" t="s">
        <v>36</v>
      </c>
      <c r="R247" s="16" t="s">
        <v>47</v>
      </c>
      <c r="S247" s="16" t="s">
        <v>41</v>
      </c>
      <c r="T247" s="16" t="s">
        <v>33</v>
      </c>
      <c r="U247" s="24">
        <v>60248</v>
      </c>
      <c r="V247" s="14">
        <v>11235</v>
      </c>
      <c r="W247" s="24">
        <v>10803</v>
      </c>
    </row>
    <row r="248" spans="1:23" x14ac:dyDescent="0.3">
      <c r="A248" s="8">
        <v>44378</v>
      </c>
      <c r="B248" s="23">
        <v>0.1429</v>
      </c>
      <c r="C248" s="23">
        <v>3.9699999999999999E-2</v>
      </c>
      <c r="D248" s="26">
        <v>0.08</v>
      </c>
      <c r="E248" s="19">
        <f>+Tabla33[[#This Row],[INFLATION]]+Tabla33[[#This Row],[DESEMPLEO]]-Tabla33[[#This Row],[PIB GROWTH]]</f>
        <v>0.10259999999999998</v>
      </c>
      <c r="F248" s="13">
        <v>3829.42</v>
      </c>
      <c r="G248" s="24">
        <v>1014980</v>
      </c>
      <c r="H248" s="22">
        <v>-7.4999999999999997E-2</v>
      </c>
      <c r="I248" s="22">
        <v>8.5999999999999993E-2</v>
      </c>
      <c r="J248" s="22">
        <v>-0.317</v>
      </c>
      <c r="K248" s="22">
        <v>73.95</v>
      </c>
      <c r="L248" s="13">
        <f>+MONTH(Tabla33[[#This Row],[FECHA]])</f>
        <v>7</v>
      </c>
      <c r="M248" s="14">
        <v>25</v>
      </c>
      <c r="N248" s="14">
        <v>2</v>
      </c>
      <c r="O248" s="15" t="s">
        <v>48</v>
      </c>
      <c r="P248" s="15" t="s">
        <v>49</v>
      </c>
      <c r="Q248" s="16" t="s">
        <v>36</v>
      </c>
      <c r="R248" s="16" t="s">
        <v>48</v>
      </c>
      <c r="S248" s="16" t="s">
        <v>41</v>
      </c>
      <c r="T248" s="16" t="s">
        <v>28</v>
      </c>
      <c r="U248" s="24">
        <v>70444</v>
      </c>
      <c r="V248" s="14">
        <v>12763</v>
      </c>
      <c r="W248" s="24">
        <v>12433</v>
      </c>
    </row>
    <row r="249" spans="1:23" x14ac:dyDescent="0.3">
      <c r="A249" s="8">
        <v>44409</v>
      </c>
      <c r="B249" s="23"/>
      <c r="C249" s="23"/>
      <c r="D249" s="26"/>
      <c r="E249" s="19"/>
      <c r="F249" s="13"/>
      <c r="G249" s="24"/>
      <c r="H249" s="22"/>
      <c r="I249" s="22"/>
      <c r="J249" s="22"/>
      <c r="K249" s="22"/>
      <c r="L249" s="13">
        <f>+MONTH(Tabla33[[#This Row],[FECHA]])</f>
        <v>8</v>
      </c>
      <c r="M249" s="14">
        <v>24</v>
      </c>
      <c r="N249" s="14">
        <v>2</v>
      </c>
      <c r="O249" s="15" t="s">
        <v>50</v>
      </c>
      <c r="P249" s="15" t="s">
        <v>51</v>
      </c>
      <c r="Q249" s="16" t="s">
        <v>52</v>
      </c>
      <c r="R249" s="16" t="s">
        <v>31</v>
      </c>
      <c r="S249" s="16" t="s">
        <v>41</v>
      </c>
      <c r="T249" s="16" t="s">
        <v>53</v>
      </c>
      <c r="U249" s="24">
        <v>69950</v>
      </c>
      <c r="V249" s="14">
        <v>12417</v>
      </c>
      <c r="W249" s="24">
        <v>12690</v>
      </c>
    </row>
    <row r="250" spans="1:23" x14ac:dyDescent="0.3">
      <c r="A250" s="8">
        <v>44440</v>
      </c>
      <c r="B250" s="23"/>
      <c r="C250" s="23"/>
      <c r="D250" s="26"/>
      <c r="E250" s="19"/>
      <c r="F250" s="13"/>
      <c r="G250" s="24"/>
      <c r="H250" s="22"/>
      <c r="I250" s="22"/>
      <c r="J250" s="22"/>
      <c r="K250" s="22"/>
      <c r="L250" s="13">
        <f>+MONTH(Tabla33[[#This Row],[FECHA]])</f>
        <v>9</v>
      </c>
      <c r="M250" s="14">
        <v>26</v>
      </c>
      <c r="N250" s="14">
        <v>0</v>
      </c>
      <c r="O250" s="15"/>
      <c r="P250" s="15"/>
      <c r="Q250" s="16"/>
      <c r="R250" s="16"/>
      <c r="S250" s="16"/>
      <c r="T250" s="16"/>
      <c r="U250" s="24"/>
      <c r="W250" s="24"/>
    </row>
    <row r="251" spans="1:23" x14ac:dyDescent="0.3">
      <c r="A251" s="8">
        <v>44470</v>
      </c>
      <c r="B251" s="23"/>
      <c r="C251" s="23"/>
      <c r="D251" s="26"/>
      <c r="E251" s="19"/>
      <c r="F251" s="13"/>
      <c r="G251" s="24"/>
      <c r="H251" s="22"/>
      <c r="I251" s="22"/>
      <c r="J251" s="22"/>
      <c r="K251" s="22"/>
      <c r="L251" s="13">
        <f>+MONTH(Tabla33[[#This Row],[FECHA]])</f>
        <v>10</v>
      </c>
      <c r="M251" s="14">
        <v>25</v>
      </c>
      <c r="N251" s="14">
        <v>1</v>
      </c>
      <c r="O251" s="15"/>
      <c r="P251" s="15"/>
      <c r="Q251" s="16"/>
      <c r="R251" s="16"/>
      <c r="S251" s="16"/>
      <c r="T251" s="16"/>
      <c r="U251" s="24"/>
      <c r="W251" s="24"/>
    </row>
    <row r="252" spans="1:23" x14ac:dyDescent="0.3">
      <c r="A252" s="8">
        <v>44501</v>
      </c>
      <c r="B252" s="23"/>
      <c r="C252" s="23"/>
      <c r="D252" s="26"/>
      <c r="E252" s="19"/>
      <c r="F252" s="13"/>
      <c r="G252" s="24"/>
      <c r="H252" s="22"/>
      <c r="I252" s="22"/>
      <c r="J252" s="22"/>
      <c r="K252" s="22"/>
      <c r="L252" s="13">
        <f>+MONTH(Tabla33[[#This Row],[FECHA]])</f>
        <v>11</v>
      </c>
      <c r="M252" s="14">
        <v>24</v>
      </c>
      <c r="N252" s="14">
        <v>2</v>
      </c>
      <c r="O252" s="15"/>
      <c r="P252" s="15"/>
      <c r="Q252" s="16"/>
      <c r="R252" s="16"/>
      <c r="S252" s="16"/>
      <c r="T252" s="16"/>
      <c r="U252" s="24"/>
      <c r="W252" s="24"/>
    </row>
    <row r="253" spans="1:23" x14ac:dyDescent="0.3">
      <c r="A253" s="8">
        <v>44531</v>
      </c>
      <c r="B253" s="23"/>
      <c r="C253" s="23"/>
      <c r="D253" s="26"/>
      <c r="E253" s="19"/>
      <c r="F253" s="13"/>
      <c r="G253" s="24"/>
      <c r="H253" s="22"/>
      <c r="I253" s="22"/>
      <c r="J253" s="22"/>
      <c r="K253" s="22"/>
      <c r="L253" s="13">
        <f>+MONTH(Tabla33[[#This Row],[FECHA]])</f>
        <v>12</v>
      </c>
      <c r="M253" s="14">
        <v>25</v>
      </c>
      <c r="N253" s="14">
        <v>2</v>
      </c>
      <c r="O253" s="15"/>
      <c r="P253" s="15"/>
      <c r="Q253" s="16"/>
      <c r="R253" s="16"/>
      <c r="S253" s="16"/>
      <c r="T253" s="16"/>
      <c r="U253" s="24"/>
      <c r="W253" s="24"/>
    </row>
    <row r="254" spans="1:23" x14ac:dyDescent="0.3">
      <c r="A254" s="8">
        <v>44562</v>
      </c>
      <c r="B254" s="27"/>
      <c r="C254" s="27"/>
      <c r="D254" s="19"/>
      <c r="E254" s="19"/>
      <c r="F254" s="28"/>
      <c r="G254" s="29"/>
      <c r="H254" s="22"/>
      <c r="I254" s="22"/>
      <c r="J254" s="22"/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 x14ac:dyDescent="0.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 x14ac:dyDescent="0.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 x14ac:dyDescent="0.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 x14ac:dyDescent="0.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 x14ac:dyDescent="0.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 x14ac:dyDescent="0.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 x14ac:dyDescent="0.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 x14ac:dyDescent="0.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 x14ac:dyDescent="0.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 x14ac:dyDescent="0.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 x14ac:dyDescent="0.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 x14ac:dyDescent="0.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 x14ac:dyDescent="0.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 x14ac:dyDescent="0.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 x14ac:dyDescent="0.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 x14ac:dyDescent="0.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 x14ac:dyDescent="0.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 x14ac:dyDescent="0.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 x14ac:dyDescent="0.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 x14ac:dyDescent="0.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 x14ac:dyDescent="0.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 x14ac:dyDescent="0.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 x14ac:dyDescent="0.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 x14ac:dyDescent="0.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 x14ac:dyDescent="0.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 x14ac:dyDescent="0.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 x14ac:dyDescent="0.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 x14ac:dyDescent="0.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 x14ac:dyDescent="0.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 x14ac:dyDescent="0.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 x14ac:dyDescent="0.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 x14ac:dyDescent="0.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 x14ac:dyDescent="0.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 x14ac:dyDescent="0.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 x14ac:dyDescent="0.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Deisy Naranjo Quintero</cp:lastModifiedBy>
  <dcterms:created xsi:type="dcterms:W3CDTF">2021-05-03T15:52:00Z</dcterms:created>
  <dcterms:modified xsi:type="dcterms:W3CDTF">2021-09-14T12:39:40Z</dcterms:modified>
</cp:coreProperties>
</file>