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3BEC0667-5C6A-48DB-BFA5-58B754910015}" xr6:coauthVersionLast="47" xr6:coauthVersionMax="47" xr10:uidLastSave="{00000000-0000-0000-0000-000000000000}"/>
  <bookViews>
    <workbookView xWindow="-120" yWindow="-120" windowWidth="20730" windowHeight="11040" tabRatio="867" firstSheet="3" activeTab="3" xr2:uid="{00000000-000D-0000-FFFF-FFFF00000000}"/>
  </bookViews>
  <sheets>
    <sheet name="Index" sheetId="1" r:id="rId1"/>
    <sheet name="Average" sheetId="29" r:id="rId2"/>
    <sheet name="AverageA" sheetId="30" r:id="rId3"/>
    <sheet name="AverageIF" sheetId="31" r:id="rId4"/>
    <sheet name="AverageIFs" sheetId="32" r:id="rId5"/>
    <sheet name="Sum" sheetId="33" r:id="rId6"/>
    <sheet name="Sumif" sheetId="34" r:id="rId7"/>
    <sheet name="Sumifs" sheetId="35" r:id="rId8"/>
    <sheet name="Sumifs (2)" sheetId="50" r:id="rId9"/>
    <sheet name="Assignment1" sheetId="36" r:id="rId10"/>
    <sheet name="Networkdays &amp; Networkdays.INTL" sheetId="39" r:id="rId11"/>
    <sheet name="Workday and Workday.INTL" sheetId="40" r:id="rId12"/>
    <sheet name="Autofilter" sheetId="47" r:id="rId13"/>
    <sheet name="Advance filter" sheetId="48" r:id="rId14"/>
    <sheet name="Output" sheetId="49" r:id="rId15"/>
  </sheets>
  <definedNames>
    <definedName name="_xlnm._FilterDatabase" localSheetId="13" hidden="1">'Advance filter'!$A$1:$F$161</definedName>
    <definedName name="_xlnm._FilterDatabase" localSheetId="12" hidden="1">Autofilter!$A$1:$E$161</definedName>
    <definedName name="_xlnm._FilterDatabase" localSheetId="2" hidden="1">AverageA!$B$1:$B$8</definedName>
    <definedName name="_xlnm._FilterDatabase" localSheetId="4" hidden="1">AverageIFs!$A$1:$E$161</definedName>
    <definedName name="_xlnm._FilterDatabase" localSheetId="14" hidden="1">Output!$A$4:$F$19</definedName>
    <definedName name="_xlnm.Criteria" localSheetId="13">'Advance filter'!$H$4:$I$5</definedName>
    <definedName name="_xlnm.Criteria" localSheetId="14">Output!$A$1:$A$2</definedName>
    <definedName name="_xlnm.Extract" localSheetId="13">'Advance filter'!$Y$5:$AD$5</definedName>
    <definedName name="_xlnm.Extract" localSheetId="14">Output!$I$16:$N$16</definedName>
    <definedName name="Fin">#REF!</definedName>
    <definedName name="Good">#REF!</definedName>
    <definedName name="HR">#REF!</definedName>
    <definedName name="MIS">#REF!</definedName>
    <definedName name="OK">#REF!</definedName>
    <definedName name="Paygrade">#REF!</definedName>
    <definedName name="Percent">#REF!</definedName>
    <definedName name="Po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4" l="1"/>
  <c r="G11" i="39"/>
  <c r="D12" i="39"/>
  <c r="D11" i="39"/>
  <c r="I23" i="36"/>
  <c r="I24" i="36"/>
  <c r="I25" i="36"/>
  <c r="I22" i="36"/>
  <c r="J15" i="36"/>
  <c r="K15" i="36"/>
  <c r="L15" i="36"/>
  <c r="J16" i="36"/>
  <c r="K16" i="36"/>
  <c r="L16" i="36"/>
  <c r="J17" i="36"/>
  <c r="K17" i="36"/>
  <c r="L17" i="36"/>
  <c r="J18" i="36"/>
  <c r="K18" i="36"/>
  <c r="L18" i="36"/>
  <c r="J19" i="36"/>
  <c r="K19" i="36"/>
  <c r="L19" i="36"/>
  <c r="I16" i="36"/>
  <c r="I17" i="36"/>
  <c r="I18" i="36"/>
  <c r="I19" i="36"/>
  <c r="I15" i="36"/>
  <c r="I10" i="36"/>
  <c r="I11" i="36"/>
  <c r="I12" i="36"/>
  <c r="I9" i="36"/>
  <c r="J2" i="36"/>
  <c r="K2" i="36"/>
  <c r="L2" i="36"/>
  <c r="J3" i="36"/>
  <c r="K3" i="36"/>
  <c r="L3" i="36"/>
  <c r="J4" i="36"/>
  <c r="K4" i="36"/>
  <c r="L4" i="36"/>
  <c r="J5" i="36"/>
  <c r="K5" i="36"/>
  <c r="L5" i="36"/>
  <c r="J6" i="36"/>
  <c r="K6" i="36"/>
  <c r="L6" i="36"/>
  <c r="I3" i="36"/>
  <c r="I4" i="36"/>
  <c r="I5" i="36"/>
  <c r="I6" i="36"/>
  <c r="I2" i="36"/>
  <c r="I2" i="50"/>
  <c r="J2" i="50"/>
  <c r="K2" i="50"/>
  <c r="L2" i="50"/>
  <c r="I3" i="50"/>
  <c r="J3" i="50"/>
  <c r="K3" i="50"/>
  <c r="L3" i="50"/>
  <c r="I4" i="50"/>
  <c r="J4" i="50"/>
  <c r="K4" i="50"/>
  <c r="L4" i="50"/>
  <c r="I5" i="50"/>
  <c r="J5" i="50"/>
  <c r="K5" i="50"/>
  <c r="L5" i="50"/>
  <c r="I6" i="50"/>
  <c r="J6" i="50"/>
  <c r="K6" i="50"/>
  <c r="L6" i="50"/>
  <c r="I7" i="50"/>
  <c r="J7" i="50"/>
  <c r="K7" i="50"/>
  <c r="L7" i="50"/>
  <c r="I8" i="50"/>
  <c r="J8" i="50"/>
  <c r="K8" i="50"/>
  <c r="L8" i="50"/>
  <c r="I9" i="50"/>
  <c r="J9" i="50"/>
  <c r="K9" i="50"/>
  <c r="L9" i="50"/>
  <c r="I10" i="50"/>
  <c r="J10" i="50"/>
  <c r="K10" i="50"/>
  <c r="L10" i="50"/>
  <c r="I11" i="50"/>
  <c r="J11" i="50"/>
  <c r="K11" i="50"/>
  <c r="L11" i="50"/>
  <c r="I12" i="50"/>
  <c r="J12" i="50"/>
  <c r="K12" i="50"/>
  <c r="L12" i="50"/>
  <c r="J2" i="35"/>
  <c r="K2" i="35"/>
  <c r="L2" i="35"/>
  <c r="J3" i="35"/>
  <c r="K3" i="35"/>
  <c r="L3" i="35"/>
  <c r="J4" i="35"/>
  <c r="K4" i="35"/>
  <c r="L4" i="35"/>
  <c r="J5" i="35"/>
  <c r="K5" i="35"/>
  <c r="L5" i="35"/>
  <c r="J6" i="35"/>
  <c r="K6" i="35"/>
  <c r="L6" i="35"/>
  <c r="J7" i="35"/>
  <c r="K7" i="35"/>
  <c r="L7" i="35"/>
  <c r="J8" i="35"/>
  <c r="K8" i="35"/>
  <c r="L8" i="35"/>
  <c r="J9" i="35"/>
  <c r="K9" i="35"/>
  <c r="L9" i="35"/>
  <c r="J10" i="35"/>
  <c r="K10" i="35"/>
  <c r="L10" i="35"/>
  <c r="J11" i="35"/>
  <c r="K11" i="35"/>
  <c r="L11" i="35"/>
  <c r="J12" i="35"/>
  <c r="K12" i="35"/>
  <c r="L12" i="35"/>
  <c r="I3" i="35"/>
  <c r="I4" i="35"/>
  <c r="I5" i="35"/>
  <c r="I6" i="35"/>
  <c r="I7" i="35"/>
  <c r="I8" i="35"/>
  <c r="I9" i="35"/>
  <c r="I10" i="35"/>
  <c r="I11" i="35"/>
  <c r="I12" i="35"/>
  <c r="I2" i="35"/>
  <c r="M3" i="34"/>
  <c r="M4" i="34"/>
  <c r="M5" i="34"/>
  <c r="M2" i="34"/>
  <c r="I3" i="34"/>
  <c r="I4" i="34"/>
  <c r="I5" i="34"/>
  <c r="I6" i="34"/>
  <c r="I7" i="34"/>
  <c r="I8" i="34"/>
  <c r="I9" i="34"/>
  <c r="I10" i="34"/>
  <c r="I11" i="34"/>
  <c r="I12" i="34"/>
  <c r="I2" i="32"/>
  <c r="J2" i="32"/>
  <c r="K2" i="32"/>
  <c r="I3" i="32"/>
  <c r="J3" i="32"/>
  <c r="K3" i="32"/>
  <c r="I4" i="32"/>
  <c r="J4" i="32"/>
  <c r="K4" i="32"/>
  <c r="I5" i="32"/>
  <c r="J5" i="32"/>
  <c r="K5" i="32"/>
  <c r="I6" i="32"/>
  <c r="J6" i="32"/>
  <c r="K6" i="32"/>
  <c r="I7" i="32"/>
  <c r="J7" i="32"/>
  <c r="K7" i="32"/>
  <c r="I8" i="32"/>
  <c r="J8" i="32"/>
  <c r="K8" i="32"/>
  <c r="I9" i="32"/>
  <c r="J9" i="32"/>
  <c r="K9" i="32"/>
  <c r="I10" i="32"/>
  <c r="J10" i="32"/>
  <c r="K10" i="32"/>
  <c r="I11" i="32"/>
  <c r="J11" i="32"/>
  <c r="K11" i="32"/>
  <c r="I12" i="32"/>
  <c r="J12" i="32"/>
  <c r="K12" i="32"/>
  <c r="H12" i="32"/>
  <c r="H11" i="32"/>
  <c r="H10" i="32"/>
  <c r="H9" i="32"/>
  <c r="H8" i="32"/>
  <c r="H7" i="32"/>
  <c r="H6" i="32"/>
  <c r="H5" i="32"/>
  <c r="H4" i="32"/>
  <c r="H3" i="32"/>
  <c r="H2" i="32"/>
  <c r="K3" i="31"/>
  <c r="K4" i="31"/>
  <c r="K5" i="31"/>
  <c r="K2" i="31"/>
  <c r="H3" i="31"/>
  <c r="H4" i="31"/>
  <c r="H5" i="31"/>
  <c r="H6" i="31"/>
  <c r="H7" i="31"/>
  <c r="H8" i="31"/>
  <c r="H9" i="31"/>
  <c r="H10" i="31"/>
  <c r="H11" i="31"/>
  <c r="H12" i="31"/>
  <c r="H2" i="31"/>
  <c r="F4" i="29"/>
  <c r="F5" i="40"/>
  <c r="D5" i="40"/>
  <c r="G6" i="39"/>
  <c r="D7" i="39"/>
  <c r="D6" i="39"/>
  <c r="F14" i="33"/>
  <c r="G14" i="33"/>
  <c r="H14" i="33"/>
  <c r="E14" i="33"/>
  <c r="J6" i="30"/>
  <c r="I5" i="30"/>
  <c r="J5" i="30" s="1"/>
  <c r="F5" i="30"/>
  <c r="F4" i="30"/>
  <c r="F3" i="29"/>
  <c r="J10" i="39"/>
  <c r="J11" i="39"/>
  <c r="J9" i="39"/>
</calcChain>
</file>

<file path=xl/sharedStrings.xml><?xml version="1.0" encoding="utf-8"?>
<sst xmlns="http://schemas.openxmlformats.org/spreadsheetml/2006/main" count="5743" uniqueCount="229">
  <si>
    <t>Index</t>
  </si>
  <si>
    <t>Average</t>
  </si>
  <si>
    <t>AverageA</t>
  </si>
  <si>
    <t>AverageIF</t>
  </si>
  <si>
    <t>Sum</t>
  </si>
  <si>
    <t>Sumif</t>
  </si>
  <si>
    <t>Sumifs</t>
  </si>
  <si>
    <t>AverageIFs</t>
  </si>
  <si>
    <t>StoreName</t>
  </si>
  <si>
    <t>CITY</t>
  </si>
  <si>
    <t>REGION</t>
  </si>
  <si>
    <t>SAPName</t>
  </si>
  <si>
    <t>Plastic</t>
  </si>
  <si>
    <t>Foods</t>
  </si>
  <si>
    <t>Liquid</t>
  </si>
  <si>
    <t>Other</t>
  </si>
  <si>
    <t>Reliance Mart</t>
  </si>
  <si>
    <t>Kolkata</t>
  </si>
  <si>
    <t>South</t>
  </si>
  <si>
    <t>F83100003466</t>
  </si>
  <si>
    <t>North</t>
  </si>
  <si>
    <t>F82100019666</t>
  </si>
  <si>
    <t>Big Bazaar</t>
  </si>
  <si>
    <t>New Delhi</t>
  </si>
  <si>
    <t>F82100024866</t>
  </si>
  <si>
    <t>F82100032944</t>
  </si>
  <si>
    <t>F82400011444</t>
  </si>
  <si>
    <t>F82400011466</t>
  </si>
  <si>
    <t>Reliance C&amp;C</t>
  </si>
  <si>
    <t>F82400016166</t>
  </si>
  <si>
    <t>F82400017166</t>
  </si>
  <si>
    <t>Metro C&amp;C</t>
  </si>
  <si>
    <t>F82400025344</t>
  </si>
  <si>
    <t>F82400025366</t>
  </si>
  <si>
    <t>Bangalore</t>
  </si>
  <si>
    <t>F82500005166</t>
  </si>
  <si>
    <t>F83400000366</t>
  </si>
  <si>
    <t>Easy Day</t>
  </si>
  <si>
    <t>F83400001466</t>
  </si>
  <si>
    <t>Mumbai</t>
  </si>
  <si>
    <t>F83400002966</t>
  </si>
  <si>
    <t>F85100000444</t>
  </si>
  <si>
    <t>F85100000466</t>
  </si>
  <si>
    <t>F85100003122</t>
  </si>
  <si>
    <t>F85100005044</t>
  </si>
  <si>
    <t>Food Hall</t>
  </si>
  <si>
    <t>F85100008366</t>
  </si>
  <si>
    <t>Food Bazaar</t>
  </si>
  <si>
    <t>F85100008444</t>
  </si>
  <si>
    <t>F85100010144</t>
  </si>
  <si>
    <t>F85100010166</t>
  </si>
  <si>
    <t>Sabka Bazaar</t>
  </si>
  <si>
    <t>F85100031544</t>
  </si>
  <si>
    <t>F85100031566</t>
  </si>
  <si>
    <t>SRS Value Bazaar</t>
  </si>
  <si>
    <t>F85100036066</t>
  </si>
  <si>
    <t>F85100045933</t>
  </si>
  <si>
    <t>F85100045966</t>
  </si>
  <si>
    <t>F85100063466</t>
  </si>
  <si>
    <t>F85400000166</t>
  </si>
  <si>
    <t>F85400003444</t>
  </si>
  <si>
    <t>F85100022333</t>
  </si>
  <si>
    <t>West</t>
  </si>
  <si>
    <t>F85100022377</t>
  </si>
  <si>
    <t>East</t>
  </si>
  <si>
    <t>F85300009388</t>
  </si>
  <si>
    <t>F85500002666</t>
  </si>
  <si>
    <t>F86100037844</t>
  </si>
  <si>
    <t>F86400000177</t>
  </si>
  <si>
    <t>F86400000644</t>
  </si>
  <si>
    <t>F87100010733</t>
  </si>
  <si>
    <t>F85100000888</t>
  </si>
  <si>
    <t>F85100000899</t>
  </si>
  <si>
    <t>F85100023466</t>
  </si>
  <si>
    <t>F85100050322</t>
  </si>
  <si>
    <t>F85100050344</t>
  </si>
  <si>
    <t>F85100054344</t>
  </si>
  <si>
    <t>F85900005344</t>
  </si>
  <si>
    <t>F85900005399</t>
  </si>
  <si>
    <t>F85900005455</t>
  </si>
  <si>
    <t>F85900005499</t>
  </si>
  <si>
    <t>F88900004866</t>
  </si>
  <si>
    <t>F80400000166</t>
  </si>
  <si>
    <t>F82400001266</t>
  </si>
  <si>
    <t>F82400005366</t>
  </si>
  <si>
    <t>F82400005666</t>
  </si>
  <si>
    <t>F82400019466</t>
  </si>
  <si>
    <t>F82400022266</t>
  </si>
  <si>
    <t>F82400025444</t>
  </si>
  <si>
    <t>F82400025466</t>
  </si>
  <si>
    <t>F85400001366</t>
  </si>
  <si>
    <t>F85400005744</t>
  </si>
  <si>
    <t>F85400008766</t>
  </si>
  <si>
    <t>F85400020066</t>
  </si>
  <si>
    <t>F85400021544</t>
  </si>
  <si>
    <t>F85400021566</t>
  </si>
  <si>
    <t>F85400023266</t>
  </si>
  <si>
    <t>F86100004099</t>
  </si>
  <si>
    <t>F86100004222</t>
  </si>
  <si>
    <t>F86100016766</t>
  </si>
  <si>
    <t>F86100017377</t>
  </si>
  <si>
    <t>F86100019144</t>
  </si>
  <si>
    <t>F86100019177</t>
  </si>
  <si>
    <t>F86100028144</t>
  </si>
  <si>
    <t>F86100030399</t>
  </si>
  <si>
    <t>F86100031866</t>
  </si>
  <si>
    <t>F86100040344</t>
  </si>
  <si>
    <t>F86100043077</t>
  </si>
  <si>
    <t>F86100044666</t>
  </si>
  <si>
    <t>F87100042644</t>
  </si>
  <si>
    <t>F87400010244</t>
  </si>
  <si>
    <t>F85400023866</t>
  </si>
  <si>
    <t>F86400004444</t>
  </si>
  <si>
    <t>F86400007644</t>
  </si>
  <si>
    <t>F86400008544</t>
  </si>
  <si>
    <t>F87400011144</t>
  </si>
  <si>
    <t>F87400011166</t>
  </si>
  <si>
    <t>F87400014066</t>
  </si>
  <si>
    <t>F87400014788</t>
  </si>
  <si>
    <t>F87100048244</t>
  </si>
  <si>
    <t>F87400006944</t>
  </si>
  <si>
    <t>F50100008244</t>
  </si>
  <si>
    <t>F50100008266</t>
  </si>
  <si>
    <t>F55100000333</t>
  </si>
  <si>
    <t>F55100000366</t>
  </si>
  <si>
    <t>F55100001044</t>
  </si>
  <si>
    <t>F55100001066</t>
  </si>
  <si>
    <t>F55100003411</t>
  </si>
  <si>
    <t>F55100003466</t>
  </si>
  <si>
    <t>F55100004266</t>
  </si>
  <si>
    <t>F55100004299</t>
  </si>
  <si>
    <t>F55100005066</t>
  </si>
  <si>
    <t>F55100005088</t>
  </si>
  <si>
    <t>F55100005444</t>
  </si>
  <si>
    <t>F55100005466</t>
  </si>
  <si>
    <t>F55100010233</t>
  </si>
  <si>
    <t>F55100010266</t>
  </si>
  <si>
    <t>F55100010733</t>
  </si>
  <si>
    <t>F55100010766</t>
  </si>
  <si>
    <t>F55100024699</t>
  </si>
  <si>
    <t>F55100044744</t>
  </si>
  <si>
    <t>F55100044755</t>
  </si>
  <si>
    <t>F55100045833</t>
  </si>
  <si>
    <t>F55100045844</t>
  </si>
  <si>
    <t>F55100045855</t>
  </si>
  <si>
    <t>F55100045899</t>
  </si>
  <si>
    <t>F55100046155</t>
  </si>
  <si>
    <t>F55100050700</t>
  </si>
  <si>
    <t>F58900002922</t>
  </si>
  <si>
    <t>F58900002966</t>
  </si>
  <si>
    <t>F58900003622</t>
  </si>
  <si>
    <t>F58900003699</t>
  </si>
  <si>
    <t>F58900004055</t>
  </si>
  <si>
    <t>F58900004099</t>
  </si>
  <si>
    <t>F60100001366</t>
  </si>
  <si>
    <t>F55900011866</t>
  </si>
  <si>
    <t>F58900002066</t>
  </si>
  <si>
    <t>F58900003955</t>
  </si>
  <si>
    <t>Haritage</t>
  </si>
  <si>
    <t>F56100035566</t>
  </si>
  <si>
    <t>F56100035588</t>
  </si>
  <si>
    <t xml:space="preserve">Sahakari Bhandhar </t>
  </si>
  <si>
    <t>F56100036344</t>
  </si>
  <si>
    <t>F56100036366</t>
  </si>
  <si>
    <t>F56100036899</t>
  </si>
  <si>
    <t>F57100016455</t>
  </si>
  <si>
    <t>F57100016555</t>
  </si>
  <si>
    <t>F57100019444</t>
  </si>
  <si>
    <t>F57100032088</t>
  </si>
  <si>
    <t>F57100034244</t>
  </si>
  <si>
    <t>Pune</t>
  </si>
  <si>
    <t>Country</t>
  </si>
  <si>
    <t>Sales</t>
  </si>
  <si>
    <t>India</t>
  </si>
  <si>
    <t>Canada</t>
  </si>
  <si>
    <t>Kenya</t>
  </si>
  <si>
    <t>Hongkong</t>
  </si>
  <si>
    <t>Singapore</t>
  </si>
  <si>
    <t>Australia</t>
  </si>
  <si>
    <t>England</t>
  </si>
  <si>
    <t>Average Sales</t>
  </si>
  <si>
    <t>Total Sales</t>
  </si>
  <si>
    <t>Networkdays</t>
  </si>
  <si>
    <t>Networkdays.INTL</t>
  </si>
  <si>
    <t>Workday</t>
  </si>
  <si>
    <t>Workday.INTL</t>
  </si>
  <si>
    <t>No Sales</t>
  </si>
  <si>
    <t>No</t>
  </si>
  <si>
    <t>=NETWORKDAYS(start_date,end_date,holidays)</t>
  </si>
  <si>
    <t>StartDate</t>
  </si>
  <si>
    <t>End Date</t>
  </si>
  <si>
    <t>Day</t>
  </si>
  <si>
    <t>=NETWORKDAYS.INTL(start_date,end_date,weekend,holidays)</t>
  </si>
  <si>
    <t>=WORKDAY(start_date,days,holidays)</t>
  </si>
  <si>
    <t>=WORKDAY.INTL(start_date,days,weekend,holidays)</t>
  </si>
  <si>
    <t>-</t>
  </si>
  <si>
    <t>EndDate</t>
  </si>
  <si>
    <t>Holiday</t>
  </si>
  <si>
    <t>=SUMIFS(sum_range,criteria_range,criteria,...)</t>
  </si>
  <si>
    <t>Region</t>
  </si>
  <si>
    <t>2 or more than 2 criteria</t>
  </si>
  <si>
    <t>Autofilter</t>
  </si>
  <si>
    <t>Advanced Filter</t>
  </si>
  <si>
    <t>Date</t>
  </si>
  <si>
    <t>=AVERAGEIFS(average_range,criteria_range,criteria,...)</t>
  </si>
  <si>
    <t>=AVERAGEIF(range,criteria,average_range)</t>
  </si>
  <si>
    <t>Single Criteria</t>
  </si>
  <si>
    <t>=SUMIF(range,criteria,sum_range)</t>
  </si>
  <si>
    <t>Sat and Sun Exclude</t>
  </si>
  <si>
    <t>Sat &amp; Sun Exclude</t>
  </si>
  <si>
    <t>=AVERAGEIF($A$2:$A$161,G2,$E$2:$E$161)</t>
  </si>
  <si>
    <t>=AVERAGEIF($C$2:$C$161,J2,$E$2:$E$161)</t>
  </si>
  <si>
    <t>=IFERROR(AVERAGEIFS($E$2:$E$161,$A$2:$A$161,$G2,$C$2:$C$161,H$1),"-")</t>
  </si>
  <si>
    <t>=SUMIF($A$2:$A$161,H2,$E$2:$E$161)</t>
  </si>
  <si>
    <t>=SUMIF($C$2:$C$161,L2,$E$2:$E$161)</t>
  </si>
  <si>
    <t>=SUMIFS($E$2:$E$161,$A$2:$A$161,$H2,$C$2:$C$161,I$1)</t>
  </si>
  <si>
    <t>=IF(SUMIFS($E$2:$E$161,$A$2:$A$161,$H2,$C$2:$C$161,I$1)=0,"-",SUMIFS($E$2:$E$161,$A$2:$A$161,$H2,$C$2:$C$161,I$1))</t>
  </si>
  <si>
    <t>=NETWORKDAYS(A6,B6,I9:I11)</t>
  </si>
  <si>
    <t>=NETWORKDAYS.INTL(A6,B6,11)</t>
  </si>
  <si>
    <t>ALT+D+F+F</t>
  </si>
  <si>
    <t>Ctrl+Shift+L</t>
  </si>
  <si>
    <t>ALT+;</t>
  </si>
  <si>
    <t>Visible Cells Highlihgt</t>
  </si>
  <si>
    <t>ALT+D+F+A</t>
  </si>
  <si>
    <t>&gt;=1/1/2021</t>
  </si>
  <si>
    <t>&lt;=3/31/2021</t>
  </si>
  <si>
    <t>ALT+O+C+A</t>
  </si>
  <si>
    <t>Column Autofit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</si>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</sst>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1" fillId="0" borderId="0" xfId="0" quotePrefix="1" applyFont="1"/>
    <xf numFmtId="2" fontId="0" fillId="0" borderId="1" xfId="0" applyNumberFormat="1" applyBorder="1"/>
    <xf numFmtId="14" fontId="0" fillId="0" borderId="0" xfId="0" applyNumberFormat="1"/>
    <xf numFmtId="0" fontId="0" fillId="0" borderId="0" xfId="0" applyAlignment="1">
      <alignment horizontal="left"/>
    </xf>
    <xf numFmtId="2" fontId="0" fillId="0" borderId="2" xfId="0" applyNumberFormat="1" applyBorder="1" applyAlignment="1">
      <alignment horizontal="left"/>
    </xf>
    <xf numFmtId="0" fontId="0" fillId="0" borderId="0" xfId="0" quotePrefix="1"/>
    <xf numFmtId="0" fontId="1" fillId="0" borderId="3" xfId="0" quotePrefix="1" applyFont="1" applyBorder="1" applyAlignment="1">
      <alignment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3" xfId="0" quotePrefix="1" applyFont="1" applyBorder="1"/>
    <xf numFmtId="0" fontId="0" fillId="0" borderId="5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0" xfId="0" applyAlignment="1">
      <alignment wrapText="1"/>
    </xf>
    <xf numFmtId="0" fontId="0" fillId="0" borderId="9" xfId="0" applyBorder="1" applyAlignment="1">
      <alignment vertical="center"/>
    </xf>
    <xf numFmtId="2" fontId="0" fillId="0" borderId="1" xfId="0" applyNumberFormat="1" applyBorder="1" applyAlignment="1">
      <alignment horizontal="left"/>
    </xf>
    <xf numFmtId="0" fontId="1" fillId="2" borderId="0" xfId="0" applyFont="1" applyFill="1"/>
    <xf numFmtId="2" fontId="1" fillId="0" borderId="0" xfId="0" quotePrefix="1" applyNumberFormat="1" applyFont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2" borderId="2" xfId="0" quotePrefix="1" applyFont="1" applyFill="1" applyBorder="1" applyAlignment="1">
      <alignment vertical="center"/>
    </xf>
    <xf numFmtId="0" fontId="0" fillId="2" borderId="0" xfId="0" applyFill="1"/>
    <xf numFmtId="0" fontId="1" fillId="2" borderId="0" xfId="0" quotePrefix="1" applyFont="1" applyFill="1"/>
    <xf numFmtId="0" fontId="0" fillId="0" borderId="0" xfId="0" applyAlignment="1">
      <alignment horizontal="center"/>
    </xf>
    <xf numFmtId="0" fontId="1" fillId="0" borderId="5" xfId="0" applyFont="1" applyBorder="1"/>
    <xf numFmtId="0" fontId="0" fillId="0" borderId="1" xfId="0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14"/>
  <sheetViews>
    <sheetView zoomScale="160" zoomScaleNormal="160" workbookViewId="0">
      <selection activeCell="A3" sqref="A3"/>
    </sheetView>
  </sheetViews>
  <sheetFormatPr defaultRowHeight="15" x14ac:dyDescent="0.25"/>
  <cols>
    <col min="1" max="1" width="25" bestFit="1" customWidth="1"/>
  </cols>
  <sheetData>
    <row r="1" spans="1:1" x14ac:dyDescent="0.25">
      <c r="A1" s="1" t="s">
        <v>0</v>
      </c>
    </row>
    <row r="2" spans="1:1" x14ac:dyDescent="0.25">
      <c r="A2" s="3" t="s">
        <v>1</v>
      </c>
    </row>
    <row r="3" spans="1:1" x14ac:dyDescent="0.25">
      <c r="A3" s="3" t="s">
        <v>2</v>
      </c>
    </row>
    <row r="4" spans="1:1" x14ac:dyDescent="0.25">
      <c r="A4" s="3" t="s">
        <v>3</v>
      </c>
    </row>
    <row r="5" spans="1:1" x14ac:dyDescent="0.25">
      <c r="A5" s="3" t="s">
        <v>7</v>
      </c>
    </row>
    <row r="6" spans="1:1" x14ac:dyDescent="0.25">
      <c r="A6" s="3" t="s">
        <v>4</v>
      </c>
    </row>
    <row r="7" spans="1:1" x14ac:dyDescent="0.25">
      <c r="A7" s="3" t="s">
        <v>5</v>
      </c>
    </row>
    <row r="8" spans="1:1" x14ac:dyDescent="0.25">
      <c r="A8" s="3" t="s">
        <v>6</v>
      </c>
    </row>
    <row r="9" spans="1:1" x14ac:dyDescent="0.25">
      <c r="A9" s="3" t="s">
        <v>182</v>
      </c>
    </row>
    <row r="10" spans="1:1" x14ac:dyDescent="0.25">
      <c r="A10" s="3" t="s">
        <v>183</v>
      </c>
    </row>
    <row r="11" spans="1:1" x14ac:dyDescent="0.25">
      <c r="A11" s="3" t="s">
        <v>184</v>
      </c>
    </row>
    <row r="12" spans="1:1" x14ac:dyDescent="0.25">
      <c r="A12" s="3" t="s">
        <v>185</v>
      </c>
    </row>
    <row r="13" spans="1:1" x14ac:dyDescent="0.25">
      <c r="A13" s="3" t="s">
        <v>201</v>
      </c>
    </row>
    <row r="14" spans="1:1" x14ac:dyDescent="0.25">
      <c r="A14" s="3" t="s">
        <v>202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61"/>
  <sheetViews>
    <sheetView topLeftCell="A20" zoomScale="90" zoomScaleNormal="90" workbookViewId="0">
      <selection activeCell="I22" sqref="I22:I25"/>
    </sheetView>
  </sheetViews>
  <sheetFormatPr defaultRowHeight="15" x14ac:dyDescent="0.25"/>
  <cols>
    <col min="1" max="1" width="18" bestFit="1" customWidth="1"/>
    <col min="2" max="2" width="11.42578125" bestFit="1" customWidth="1"/>
    <col min="3" max="3" width="8" bestFit="1" customWidth="1"/>
    <col min="4" max="4" width="14.28515625" bestFit="1" customWidth="1"/>
    <col min="5" max="5" width="5.5703125" bestFit="1" customWidth="1"/>
    <col min="8" max="8" width="12.5703125" customWidth="1"/>
    <col min="9" max="9" width="13.42578125" bestFit="1" customWidth="1"/>
    <col min="10" max="10" width="9.140625" customWidth="1"/>
    <col min="14" max="14" width="13.7109375" style="5" bestFit="1" customWidth="1"/>
    <col min="16" max="16" width="17.140625" customWidth="1"/>
  </cols>
  <sheetData>
    <row r="1" spans="1:16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172</v>
      </c>
      <c r="H1" s="4" t="s">
        <v>9</v>
      </c>
      <c r="I1" s="32" t="s">
        <v>20</v>
      </c>
      <c r="J1" s="32" t="s">
        <v>64</v>
      </c>
      <c r="K1" s="32" t="s">
        <v>62</v>
      </c>
      <c r="L1" s="32" t="s">
        <v>18</v>
      </c>
    </row>
    <row r="2" spans="1:16" x14ac:dyDescent="0.25">
      <c r="A2" s="6" t="s">
        <v>16</v>
      </c>
      <c r="B2" s="6" t="s">
        <v>17</v>
      </c>
      <c r="C2" s="6" t="s">
        <v>18</v>
      </c>
      <c r="D2" s="6" t="s">
        <v>19</v>
      </c>
      <c r="E2" s="7">
        <v>80</v>
      </c>
      <c r="H2" s="6" t="s">
        <v>17</v>
      </c>
      <c r="I2" s="39">
        <f>IF(SUMIFS($E$2:$E$161,$B$2:$B$161,$H2,$C$2:$C$161,I$1)=0,"-",SUMIFS($E$2:$E$161,$B$2:$B$161,$H2,$C$2:$C$161,I$1))</f>
        <v>1818</v>
      </c>
      <c r="J2" s="39">
        <f t="shared" ref="J2:L2" si="0">IF(SUMIFS($E$2:$E$161,$B$2:$B$161,$H2,$C$2:$C$161,J$1)=0,"-",SUMIFS($E$2:$E$161,$B$2:$B$161,$H2,$C$2:$C$161,J$1))</f>
        <v>2452</v>
      </c>
      <c r="K2" s="39" t="str">
        <f t="shared" si="0"/>
        <v>-</v>
      </c>
      <c r="L2" s="39">
        <f t="shared" si="0"/>
        <v>80</v>
      </c>
    </row>
    <row r="3" spans="1:16" x14ac:dyDescent="0.25">
      <c r="A3" s="6" t="s">
        <v>16</v>
      </c>
      <c r="B3" s="6" t="s">
        <v>17</v>
      </c>
      <c r="C3" s="6" t="s">
        <v>20</v>
      </c>
      <c r="D3" s="6" t="s">
        <v>21</v>
      </c>
      <c r="E3" s="7">
        <v>84</v>
      </c>
      <c r="H3" s="6" t="s">
        <v>23</v>
      </c>
      <c r="I3" s="39">
        <f t="shared" ref="I3:L6" si="1">IF(SUMIFS($E$2:$E$161,$B$2:$B$161,$H3,$C$2:$C$161,I$1)=0,"-",SUMIFS($E$2:$E$161,$B$2:$B$161,$H3,$C$2:$C$161,I$1))</f>
        <v>7066</v>
      </c>
      <c r="J3" s="39" t="str">
        <f t="shared" si="1"/>
        <v>-</v>
      </c>
      <c r="K3" s="39" t="str">
        <f t="shared" si="1"/>
        <v>-</v>
      </c>
      <c r="L3" s="39" t="str">
        <f t="shared" si="1"/>
        <v>-</v>
      </c>
      <c r="N3" s="5" t="s">
        <v>181</v>
      </c>
      <c r="P3" s="27"/>
    </row>
    <row r="4" spans="1:16" x14ac:dyDescent="0.25">
      <c r="A4" s="6" t="s">
        <v>22</v>
      </c>
      <c r="B4" s="6" t="s">
        <v>23</v>
      </c>
      <c r="C4" s="6" t="s">
        <v>20</v>
      </c>
      <c r="D4" s="6" t="s">
        <v>24</v>
      </c>
      <c r="E4" s="7">
        <v>181</v>
      </c>
      <c r="H4" s="6" t="s">
        <v>34</v>
      </c>
      <c r="I4" s="39">
        <f t="shared" si="1"/>
        <v>355</v>
      </c>
      <c r="J4" s="39" t="str">
        <f t="shared" si="1"/>
        <v>-</v>
      </c>
      <c r="K4" s="39" t="str">
        <f t="shared" si="1"/>
        <v>-</v>
      </c>
      <c r="L4" s="39">
        <f t="shared" si="1"/>
        <v>487</v>
      </c>
    </row>
    <row r="5" spans="1:16" x14ac:dyDescent="0.25">
      <c r="A5" s="6" t="s">
        <v>16</v>
      </c>
      <c r="B5" s="6" t="s">
        <v>23</v>
      </c>
      <c r="C5" s="6" t="s">
        <v>20</v>
      </c>
      <c r="D5" s="6" t="s">
        <v>25</v>
      </c>
      <c r="E5" s="7">
        <v>112</v>
      </c>
      <c r="H5" s="6" t="s">
        <v>39</v>
      </c>
      <c r="I5" s="39">
        <f t="shared" si="1"/>
        <v>215</v>
      </c>
      <c r="J5" s="39" t="str">
        <f t="shared" si="1"/>
        <v>-</v>
      </c>
      <c r="K5" s="39">
        <f t="shared" si="1"/>
        <v>3287</v>
      </c>
      <c r="L5" s="39" t="str">
        <f t="shared" si="1"/>
        <v>-</v>
      </c>
    </row>
    <row r="6" spans="1:16" x14ac:dyDescent="0.25">
      <c r="A6" s="6" t="s">
        <v>22</v>
      </c>
      <c r="B6" s="6" t="s">
        <v>23</v>
      </c>
      <c r="C6" s="6" t="s">
        <v>20</v>
      </c>
      <c r="D6" s="6" t="s">
        <v>26</v>
      </c>
      <c r="E6" s="7">
        <v>7</v>
      </c>
      <c r="H6" s="2" t="s">
        <v>170</v>
      </c>
      <c r="I6" s="39" t="str">
        <f t="shared" si="1"/>
        <v>-</v>
      </c>
      <c r="J6" s="39" t="str">
        <f t="shared" si="1"/>
        <v>-</v>
      </c>
      <c r="K6" s="39">
        <f t="shared" si="1"/>
        <v>399</v>
      </c>
      <c r="L6" s="39" t="str">
        <f t="shared" si="1"/>
        <v>-</v>
      </c>
    </row>
    <row r="7" spans="1:16" x14ac:dyDescent="0.25">
      <c r="A7" s="6" t="s">
        <v>16</v>
      </c>
      <c r="B7" s="6" t="s">
        <v>23</v>
      </c>
      <c r="C7" s="6" t="s">
        <v>20</v>
      </c>
      <c r="D7" s="6" t="s">
        <v>27</v>
      </c>
      <c r="E7" s="7">
        <v>163</v>
      </c>
    </row>
    <row r="8" spans="1:16" x14ac:dyDescent="0.25">
      <c r="A8" s="6" t="s">
        <v>28</v>
      </c>
      <c r="B8" s="6" t="s">
        <v>23</v>
      </c>
      <c r="C8" s="6" t="s">
        <v>20</v>
      </c>
      <c r="D8" s="6" t="s">
        <v>29</v>
      </c>
      <c r="E8" s="7">
        <v>103</v>
      </c>
      <c r="H8" s="4" t="s">
        <v>199</v>
      </c>
      <c r="I8" s="4" t="s">
        <v>181</v>
      </c>
    </row>
    <row r="9" spans="1:16" x14ac:dyDescent="0.25">
      <c r="A9" s="6" t="s">
        <v>22</v>
      </c>
      <c r="B9" s="6" t="s">
        <v>23</v>
      </c>
      <c r="C9" s="6" t="s">
        <v>20</v>
      </c>
      <c r="D9" s="6" t="s">
        <v>30</v>
      </c>
      <c r="E9" s="7">
        <v>197</v>
      </c>
      <c r="H9" s="4" t="s">
        <v>20</v>
      </c>
      <c r="I9" s="2">
        <f>SUMIF($C$2:$C$161,H9,$E$2:$E$161)</f>
        <v>9454</v>
      </c>
    </row>
    <row r="10" spans="1:16" x14ac:dyDescent="0.25">
      <c r="A10" s="6" t="s">
        <v>31</v>
      </c>
      <c r="B10" s="6" t="s">
        <v>23</v>
      </c>
      <c r="C10" s="6" t="s">
        <v>20</v>
      </c>
      <c r="D10" s="6" t="s">
        <v>32</v>
      </c>
      <c r="E10" s="7">
        <v>154</v>
      </c>
      <c r="H10" s="4" t="s">
        <v>64</v>
      </c>
      <c r="I10" s="2">
        <f t="shared" ref="I10:I12" si="2">SUMIF($C$2:$C$161,H10,$E$2:$E$161)</f>
        <v>2452</v>
      </c>
    </row>
    <row r="11" spans="1:16" x14ac:dyDescent="0.25">
      <c r="A11" s="6" t="s">
        <v>28</v>
      </c>
      <c r="B11" s="6" t="s">
        <v>23</v>
      </c>
      <c r="C11" s="6" t="s">
        <v>20</v>
      </c>
      <c r="D11" s="6" t="s">
        <v>33</v>
      </c>
      <c r="E11" s="7">
        <v>51</v>
      </c>
      <c r="H11" s="4" t="s">
        <v>62</v>
      </c>
      <c r="I11" s="2">
        <f t="shared" si="2"/>
        <v>3686</v>
      </c>
    </row>
    <row r="12" spans="1:16" x14ac:dyDescent="0.25">
      <c r="A12" s="6" t="s">
        <v>31</v>
      </c>
      <c r="B12" s="6" t="s">
        <v>34</v>
      </c>
      <c r="C12" s="6" t="s">
        <v>18</v>
      </c>
      <c r="D12" s="6" t="s">
        <v>35</v>
      </c>
      <c r="E12" s="7">
        <v>73</v>
      </c>
      <c r="H12" s="4" t="s">
        <v>18</v>
      </c>
      <c r="I12" s="2">
        <f t="shared" si="2"/>
        <v>567</v>
      </c>
    </row>
    <row r="13" spans="1:16" x14ac:dyDescent="0.25">
      <c r="A13" s="6" t="s">
        <v>16</v>
      </c>
      <c r="B13" s="6" t="s">
        <v>34</v>
      </c>
      <c r="C13" s="6" t="s">
        <v>18</v>
      </c>
      <c r="D13" s="6" t="s">
        <v>19</v>
      </c>
      <c r="E13" s="7">
        <v>47</v>
      </c>
    </row>
    <row r="14" spans="1:16" x14ac:dyDescent="0.25">
      <c r="A14" s="6" t="s">
        <v>16</v>
      </c>
      <c r="B14" s="6" t="s">
        <v>17</v>
      </c>
      <c r="C14" s="6" t="s">
        <v>20</v>
      </c>
      <c r="D14" s="6" t="s">
        <v>21</v>
      </c>
      <c r="E14" s="7">
        <v>84</v>
      </c>
      <c r="H14" s="4" t="s">
        <v>9</v>
      </c>
      <c r="I14" s="4" t="s">
        <v>20</v>
      </c>
      <c r="J14" s="4" t="s">
        <v>64</v>
      </c>
      <c r="K14" s="4" t="s">
        <v>62</v>
      </c>
      <c r="L14" s="4" t="s">
        <v>18</v>
      </c>
    </row>
    <row r="15" spans="1:16" x14ac:dyDescent="0.25">
      <c r="A15" s="6" t="s">
        <v>31</v>
      </c>
      <c r="B15" s="6" t="s">
        <v>34</v>
      </c>
      <c r="C15" s="6" t="s">
        <v>18</v>
      </c>
      <c r="D15" s="6" t="s">
        <v>36</v>
      </c>
      <c r="E15" s="7">
        <v>170</v>
      </c>
      <c r="H15" s="6" t="s">
        <v>17</v>
      </c>
      <c r="I15" s="2">
        <f xml:space="preserve"> IFERROR(AVERAGEIFS($E$2:$E$161,$B$2:$B$161,$H15,$C$2:$C$161,I$14),"-")</f>
        <v>82.63636363636364</v>
      </c>
      <c r="J15" s="2">
        <f t="shared" ref="J15:L15" si="3" xml:space="preserve"> IFERROR(AVERAGEIFS($E$2:$E$161,$B$2:$B$161,$H15,$C$2:$C$161,J$14),"-")</f>
        <v>98.08</v>
      </c>
      <c r="K15" s="2" t="str">
        <f t="shared" si="3"/>
        <v>-</v>
      </c>
      <c r="L15" s="2">
        <f t="shared" si="3"/>
        <v>80</v>
      </c>
      <c r="M15" s="2"/>
      <c r="N15" s="2"/>
    </row>
    <row r="16" spans="1:16" x14ac:dyDescent="0.25">
      <c r="A16" s="6" t="s">
        <v>37</v>
      </c>
      <c r="B16" s="6" t="s">
        <v>34</v>
      </c>
      <c r="C16" s="6" t="s">
        <v>18</v>
      </c>
      <c r="D16" s="6" t="s">
        <v>38</v>
      </c>
      <c r="E16" s="7">
        <v>197</v>
      </c>
      <c r="H16" s="6" t="s">
        <v>23</v>
      </c>
      <c r="I16" s="2">
        <f t="shared" ref="I16:L19" si="4" xml:space="preserve"> IFERROR(AVERAGEIFS($E$2:$E$161,$B$2:$B$161,$H16,$C$2:$C$161,I$14),"-")</f>
        <v>102.40579710144928</v>
      </c>
      <c r="J16" s="2" t="str">
        <f t="shared" si="4"/>
        <v>-</v>
      </c>
      <c r="K16" s="2" t="str">
        <f t="shared" si="4"/>
        <v>-</v>
      </c>
      <c r="L16" s="2" t="str">
        <f t="shared" si="4"/>
        <v>-</v>
      </c>
      <c r="M16" s="2"/>
      <c r="N16" s="2"/>
    </row>
    <row r="17" spans="1:14" x14ac:dyDescent="0.25">
      <c r="A17" s="6" t="s">
        <v>37</v>
      </c>
      <c r="B17" s="6" t="s">
        <v>39</v>
      </c>
      <c r="C17" s="6" t="s">
        <v>20</v>
      </c>
      <c r="D17" s="6" t="s">
        <v>40</v>
      </c>
      <c r="E17" s="7">
        <v>77</v>
      </c>
      <c r="H17" s="6" t="s">
        <v>34</v>
      </c>
      <c r="I17" s="2">
        <f t="shared" si="4"/>
        <v>177.5</v>
      </c>
      <c r="J17" s="2" t="str">
        <f t="shared" si="4"/>
        <v>-</v>
      </c>
      <c r="K17" s="2" t="str">
        <f t="shared" si="4"/>
        <v>-</v>
      </c>
      <c r="L17" s="2">
        <f t="shared" si="4"/>
        <v>121.75</v>
      </c>
      <c r="M17" s="2"/>
      <c r="N17" s="2"/>
    </row>
    <row r="18" spans="1:14" x14ac:dyDescent="0.25">
      <c r="A18" s="6" t="s">
        <v>31</v>
      </c>
      <c r="B18" s="6" t="s">
        <v>39</v>
      </c>
      <c r="C18" s="6" t="s">
        <v>20</v>
      </c>
      <c r="D18" s="6" t="s">
        <v>41</v>
      </c>
      <c r="E18" s="7">
        <v>30</v>
      </c>
      <c r="H18" s="6" t="s">
        <v>39</v>
      </c>
      <c r="I18" s="2">
        <f t="shared" si="4"/>
        <v>43</v>
      </c>
      <c r="J18" s="2" t="str">
        <f t="shared" si="4"/>
        <v>-</v>
      </c>
      <c r="K18" s="2">
        <f t="shared" si="4"/>
        <v>113.34482758620689</v>
      </c>
      <c r="L18" s="2" t="str">
        <f t="shared" si="4"/>
        <v>-</v>
      </c>
      <c r="M18" s="2"/>
      <c r="N18" s="2"/>
    </row>
    <row r="19" spans="1:14" x14ac:dyDescent="0.25">
      <c r="A19" s="6" t="s">
        <v>31</v>
      </c>
      <c r="B19" s="6" t="s">
        <v>39</v>
      </c>
      <c r="C19" s="6" t="s">
        <v>20</v>
      </c>
      <c r="D19" s="6" t="s">
        <v>42</v>
      </c>
      <c r="E19" s="7">
        <v>12</v>
      </c>
      <c r="H19" s="2" t="s">
        <v>170</v>
      </c>
      <c r="I19" s="2" t="str">
        <f t="shared" si="4"/>
        <v>-</v>
      </c>
      <c r="J19" s="2" t="str">
        <f t="shared" si="4"/>
        <v>-</v>
      </c>
      <c r="K19" s="2">
        <f t="shared" si="4"/>
        <v>133</v>
      </c>
      <c r="L19" s="2" t="str">
        <f t="shared" si="4"/>
        <v>-</v>
      </c>
      <c r="M19" s="2"/>
      <c r="N19" s="2"/>
    </row>
    <row r="20" spans="1:14" x14ac:dyDescent="0.25">
      <c r="A20" s="6" t="s">
        <v>37</v>
      </c>
      <c r="B20" s="6" t="s">
        <v>39</v>
      </c>
      <c r="C20" s="6" t="s">
        <v>20</v>
      </c>
      <c r="D20" s="6" t="s">
        <v>43</v>
      </c>
      <c r="E20" s="7">
        <v>48</v>
      </c>
    </row>
    <row r="21" spans="1:14" x14ac:dyDescent="0.25">
      <c r="A21" s="6" t="s">
        <v>22</v>
      </c>
      <c r="B21" s="6" t="s">
        <v>17</v>
      </c>
      <c r="C21" s="6" t="s">
        <v>20</v>
      </c>
      <c r="D21" s="6" t="s">
        <v>44</v>
      </c>
      <c r="E21" s="7">
        <v>119</v>
      </c>
      <c r="H21" s="4" t="s">
        <v>199</v>
      </c>
      <c r="I21" s="4" t="s">
        <v>180</v>
      </c>
    </row>
    <row r="22" spans="1:14" x14ac:dyDescent="0.25">
      <c r="A22" s="6" t="s">
        <v>45</v>
      </c>
      <c r="B22" s="6" t="s">
        <v>23</v>
      </c>
      <c r="C22" s="6" t="s">
        <v>20</v>
      </c>
      <c r="D22" s="6" t="s">
        <v>46</v>
      </c>
      <c r="E22" s="7">
        <v>64</v>
      </c>
      <c r="H22" s="4" t="s">
        <v>20</v>
      </c>
      <c r="I22" s="2">
        <f>AVERAGEIF($C$2:$C$161,H22,$E$2:$E$161)</f>
        <v>96.469387755102048</v>
      </c>
    </row>
    <row r="23" spans="1:14" x14ac:dyDescent="0.25">
      <c r="A23" s="6" t="s">
        <v>47</v>
      </c>
      <c r="B23" s="6" t="s">
        <v>23</v>
      </c>
      <c r="C23" s="6" t="s">
        <v>20</v>
      </c>
      <c r="D23" s="6" t="s">
        <v>48</v>
      </c>
      <c r="E23" s="7">
        <v>137</v>
      </c>
      <c r="H23" s="4" t="s">
        <v>64</v>
      </c>
      <c r="I23" s="2">
        <f t="shared" ref="I23:I25" si="5">AVERAGEIF($C$2:$C$161,H23,$E$2:$E$161)</f>
        <v>98.08</v>
      </c>
    </row>
    <row r="24" spans="1:14" x14ac:dyDescent="0.25">
      <c r="A24" s="6" t="s">
        <v>22</v>
      </c>
      <c r="B24" s="6" t="s">
        <v>23</v>
      </c>
      <c r="C24" s="6" t="s">
        <v>20</v>
      </c>
      <c r="D24" s="6" t="s">
        <v>49</v>
      </c>
      <c r="E24" s="7">
        <v>46</v>
      </c>
      <c r="H24" s="4" t="s">
        <v>62</v>
      </c>
      <c r="I24" s="2">
        <f t="shared" si="5"/>
        <v>115.1875</v>
      </c>
    </row>
    <row r="25" spans="1:14" x14ac:dyDescent="0.25">
      <c r="A25" s="6" t="s">
        <v>22</v>
      </c>
      <c r="B25" s="6" t="s">
        <v>17</v>
      </c>
      <c r="C25" s="6" t="s">
        <v>20</v>
      </c>
      <c r="D25" s="6" t="s">
        <v>50</v>
      </c>
      <c r="E25" s="7">
        <v>81</v>
      </c>
      <c r="H25" s="4" t="s">
        <v>18</v>
      </c>
      <c r="I25" s="2">
        <f t="shared" si="5"/>
        <v>113.4</v>
      </c>
    </row>
    <row r="26" spans="1:14" x14ac:dyDescent="0.25">
      <c r="A26" s="6" t="s">
        <v>51</v>
      </c>
      <c r="B26" s="6" t="s">
        <v>23</v>
      </c>
      <c r="C26" s="6" t="s">
        <v>20</v>
      </c>
      <c r="D26" s="6" t="s">
        <v>52</v>
      </c>
      <c r="E26" s="7">
        <v>46</v>
      </c>
    </row>
    <row r="27" spans="1:14" x14ac:dyDescent="0.25">
      <c r="A27" s="6" t="s">
        <v>51</v>
      </c>
      <c r="B27" s="6" t="s">
        <v>23</v>
      </c>
      <c r="C27" s="6" t="s">
        <v>20</v>
      </c>
      <c r="D27" s="6" t="s">
        <v>53</v>
      </c>
      <c r="E27" s="7">
        <v>173</v>
      </c>
    </row>
    <row r="28" spans="1:14" x14ac:dyDescent="0.25">
      <c r="A28" s="6" t="s">
        <v>54</v>
      </c>
      <c r="B28" s="6" t="s">
        <v>23</v>
      </c>
      <c r="C28" s="6" t="s">
        <v>20</v>
      </c>
      <c r="D28" s="6" t="s">
        <v>55</v>
      </c>
      <c r="E28" s="7">
        <v>156</v>
      </c>
    </row>
    <row r="29" spans="1:14" x14ac:dyDescent="0.25">
      <c r="A29" s="6" t="s">
        <v>45</v>
      </c>
      <c r="B29" s="6" t="s">
        <v>23</v>
      </c>
      <c r="C29" s="6" t="s">
        <v>20</v>
      </c>
      <c r="D29" s="6" t="s">
        <v>56</v>
      </c>
      <c r="E29" s="7">
        <v>12</v>
      </c>
    </row>
    <row r="30" spans="1:14" x14ac:dyDescent="0.25">
      <c r="A30" s="6" t="s">
        <v>47</v>
      </c>
      <c r="B30" s="6" t="s">
        <v>23</v>
      </c>
      <c r="C30" s="6" t="s">
        <v>20</v>
      </c>
      <c r="D30" s="6" t="s">
        <v>57</v>
      </c>
      <c r="E30" s="7">
        <v>113</v>
      </c>
    </row>
    <row r="31" spans="1:14" x14ac:dyDescent="0.25">
      <c r="A31" s="6" t="s">
        <v>22</v>
      </c>
      <c r="B31" s="6" t="s">
        <v>23</v>
      </c>
      <c r="C31" s="6" t="s">
        <v>20</v>
      </c>
      <c r="D31" s="6" t="s">
        <v>58</v>
      </c>
      <c r="E31" s="7">
        <v>96</v>
      </c>
    </row>
    <row r="32" spans="1:14" x14ac:dyDescent="0.25">
      <c r="A32" s="6" t="s">
        <v>22</v>
      </c>
      <c r="B32" s="6" t="s">
        <v>17</v>
      </c>
      <c r="C32" s="6" t="s">
        <v>20</v>
      </c>
      <c r="D32" s="6" t="s">
        <v>59</v>
      </c>
      <c r="E32" s="7">
        <v>123</v>
      </c>
    </row>
    <row r="33" spans="1:5" x14ac:dyDescent="0.25">
      <c r="A33" s="6" t="s">
        <v>51</v>
      </c>
      <c r="B33" s="6" t="s">
        <v>23</v>
      </c>
      <c r="C33" s="6" t="s">
        <v>20</v>
      </c>
      <c r="D33" s="6" t="s">
        <v>60</v>
      </c>
      <c r="E33" s="7">
        <v>13</v>
      </c>
    </row>
    <row r="34" spans="1:5" x14ac:dyDescent="0.25">
      <c r="A34" s="6" t="s">
        <v>51</v>
      </c>
      <c r="B34" s="6" t="s">
        <v>23</v>
      </c>
      <c r="C34" s="6" t="s">
        <v>20</v>
      </c>
      <c r="D34" s="6" t="s">
        <v>61</v>
      </c>
      <c r="E34" s="7">
        <v>88</v>
      </c>
    </row>
    <row r="35" spans="1:5" x14ac:dyDescent="0.25">
      <c r="A35" s="6" t="s">
        <v>54</v>
      </c>
      <c r="B35" s="6" t="s">
        <v>23</v>
      </c>
      <c r="C35" s="6" t="s">
        <v>20</v>
      </c>
      <c r="D35" s="6" t="s">
        <v>61</v>
      </c>
      <c r="E35" s="7">
        <v>6</v>
      </c>
    </row>
    <row r="36" spans="1:5" x14ac:dyDescent="0.25">
      <c r="A36" s="6" t="s">
        <v>22</v>
      </c>
      <c r="B36" s="6" t="s">
        <v>39</v>
      </c>
      <c r="C36" s="6" t="s">
        <v>62</v>
      </c>
      <c r="D36" s="6" t="s">
        <v>63</v>
      </c>
      <c r="E36" s="7">
        <v>27</v>
      </c>
    </row>
    <row r="37" spans="1:5" x14ac:dyDescent="0.25">
      <c r="A37" s="6" t="s">
        <v>37</v>
      </c>
      <c r="B37" s="6" t="s">
        <v>39</v>
      </c>
      <c r="C37" s="6" t="s">
        <v>20</v>
      </c>
      <c r="D37" s="6" t="s">
        <v>43</v>
      </c>
      <c r="E37" s="7">
        <v>48</v>
      </c>
    </row>
    <row r="38" spans="1:5" x14ac:dyDescent="0.25">
      <c r="A38" s="6" t="s">
        <v>47</v>
      </c>
      <c r="B38" s="6" t="s">
        <v>17</v>
      </c>
      <c r="C38" s="6" t="s">
        <v>64</v>
      </c>
      <c r="D38" s="6" t="s">
        <v>65</v>
      </c>
      <c r="E38" s="7">
        <v>117</v>
      </c>
    </row>
    <row r="39" spans="1:5" x14ac:dyDescent="0.25">
      <c r="A39" s="6" t="s">
        <v>22</v>
      </c>
      <c r="B39" s="6" t="s">
        <v>23</v>
      </c>
      <c r="C39" s="6" t="s">
        <v>20</v>
      </c>
      <c r="D39" s="6" t="s">
        <v>66</v>
      </c>
      <c r="E39" s="7">
        <v>6</v>
      </c>
    </row>
    <row r="40" spans="1:5" x14ac:dyDescent="0.25">
      <c r="A40" s="6" t="s">
        <v>22</v>
      </c>
      <c r="B40" s="6" t="s">
        <v>17</v>
      </c>
      <c r="C40" s="6" t="s">
        <v>20</v>
      </c>
      <c r="D40" s="6" t="s">
        <v>67</v>
      </c>
      <c r="E40" s="7">
        <v>18</v>
      </c>
    </row>
    <row r="41" spans="1:5" x14ac:dyDescent="0.25">
      <c r="A41" s="6" t="s">
        <v>22</v>
      </c>
      <c r="B41" s="6" t="s">
        <v>17</v>
      </c>
      <c r="C41" s="6" t="s">
        <v>20</v>
      </c>
      <c r="D41" s="6" t="s">
        <v>68</v>
      </c>
      <c r="E41" s="7">
        <v>5</v>
      </c>
    </row>
    <row r="42" spans="1:5" x14ac:dyDescent="0.25">
      <c r="A42" s="6" t="s">
        <v>51</v>
      </c>
      <c r="B42" s="6" t="s">
        <v>23</v>
      </c>
      <c r="C42" s="6" t="s">
        <v>20</v>
      </c>
      <c r="D42" s="6" t="s">
        <v>69</v>
      </c>
      <c r="E42" s="7">
        <v>160</v>
      </c>
    </row>
    <row r="43" spans="1:5" x14ac:dyDescent="0.25">
      <c r="A43" s="6" t="s">
        <v>51</v>
      </c>
      <c r="B43" s="6" t="s">
        <v>23</v>
      </c>
      <c r="C43" s="6" t="s">
        <v>20</v>
      </c>
      <c r="D43" s="6" t="s">
        <v>70</v>
      </c>
      <c r="E43" s="7">
        <v>40</v>
      </c>
    </row>
    <row r="44" spans="1:5" x14ac:dyDescent="0.25">
      <c r="A44" s="6" t="s">
        <v>54</v>
      </c>
      <c r="B44" s="6" t="s">
        <v>23</v>
      </c>
      <c r="C44" s="6" t="s">
        <v>20</v>
      </c>
      <c r="D44" s="6" t="s">
        <v>71</v>
      </c>
      <c r="E44" s="7">
        <v>69</v>
      </c>
    </row>
    <row r="45" spans="1:5" x14ac:dyDescent="0.25">
      <c r="A45" s="2" t="s">
        <v>22</v>
      </c>
      <c r="B45" s="6" t="s">
        <v>39</v>
      </c>
      <c r="C45" s="2" t="s">
        <v>62</v>
      </c>
      <c r="D45" s="8" t="s">
        <v>72</v>
      </c>
      <c r="E45" s="9">
        <v>154</v>
      </c>
    </row>
    <row r="46" spans="1:5" x14ac:dyDescent="0.25">
      <c r="A46" s="2" t="s">
        <v>45</v>
      </c>
      <c r="B46" s="6" t="s">
        <v>23</v>
      </c>
      <c r="C46" s="2" t="s">
        <v>20</v>
      </c>
      <c r="D46" s="6" t="s">
        <v>73</v>
      </c>
      <c r="E46" s="9">
        <v>188</v>
      </c>
    </row>
    <row r="47" spans="1:5" x14ac:dyDescent="0.25">
      <c r="A47" s="2" t="s">
        <v>47</v>
      </c>
      <c r="B47" s="6" t="s">
        <v>17</v>
      </c>
      <c r="C47" s="2" t="s">
        <v>64</v>
      </c>
      <c r="D47" s="10" t="s">
        <v>74</v>
      </c>
      <c r="E47" s="9">
        <v>73</v>
      </c>
    </row>
    <row r="48" spans="1:5" x14ac:dyDescent="0.25">
      <c r="A48" s="2" t="s">
        <v>22</v>
      </c>
      <c r="B48" s="6" t="s">
        <v>23</v>
      </c>
      <c r="C48" s="2" t="s">
        <v>20</v>
      </c>
      <c r="D48" s="10" t="s">
        <v>75</v>
      </c>
      <c r="E48" s="9">
        <v>112</v>
      </c>
    </row>
    <row r="49" spans="1:5" x14ac:dyDescent="0.25">
      <c r="A49" s="2" t="s">
        <v>51</v>
      </c>
      <c r="B49" s="6" t="s">
        <v>17</v>
      </c>
      <c r="C49" s="2" t="s">
        <v>20</v>
      </c>
      <c r="D49" s="6" t="s">
        <v>76</v>
      </c>
      <c r="E49" s="9">
        <v>75</v>
      </c>
    </row>
    <row r="50" spans="1:5" x14ac:dyDescent="0.25">
      <c r="A50" s="2" t="s">
        <v>51</v>
      </c>
      <c r="B50" s="6" t="s">
        <v>23</v>
      </c>
      <c r="C50" s="2" t="s">
        <v>20</v>
      </c>
      <c r="D50" s="6" t="s">
        <v>76</v>
      </c>
      <c r="E50" s="9">
        <v>178</v>
      </c>
    </row>
    <row r="51" spans="1:5" x14ac:dyDescent="0.25">
      <c r="A51" s="2" t="s">
        <v>54</v>
      </c>
      <c r="B51" s="6" t="s">
        <v>23</v>
      </c>
      <c r="C51" s="2" t="s">
        <v>20</v>
      </c>
      <c r="D51" s="8" t="s">
        <v>77</v>
      </c>
      <c r="E51" s="9">
        <v>167</v>
      </c>
    </row>
    <row r="52" spans="1:5" x14ac:dyDescent="0.25">
      <c r="A52" s="2" t="s">
        <v>22</v>
      </c>
      <c r="B52" s="6" t="s">
        <v>17</v>
      </c>
      <c r="C52" s="2" t="s">
        <v>20</v>
      </c>
      <c r="D52" s="8" t="s">
        <v>78</v>
      </c>
      <c r="E52" s="9">
        <v>199</v>
      </c>
    </row>
    <row r="53" spans="1:5" x14ac:dyDescent="0.25">
      <c r="A53" s="2" t="s">
        <v>45</v>
      </c>
      <c r="B53" s="6" t="s">
        <v>23</v>
      </c>
      <c r="C53" s="2" t="s">
        <v>20</v>
      </c>
      <c r="D53" s="8" t="s">
        <v>79</v>
      </c>
      <c r="E53" s="9">
        <v>101</v>
      </c>
    </row>
    <row r="54" spans="1:5" x14ac:dyDescent="0.25">
      <c r="A54" s="2" t="s">
        <v>47</v>
      </c>
      <c r="B54" s="6" t="s">
        <v>23</v>
      </c>
      <c r="C54" s="2" t="s">
        <v>20</v>
      </c>
      <c r="D54" s="8" t="s">
        <v>80</v>
      </c>
      <c r="E54" s="9">
        <v>175</v>
      </c>
    </row>
    <row r="55" spans="1:5" x14ac:dyDescent="0.25">
      <c r="A55" s="2" t="s">
        <v>22</v>
      </c>
      <c r="B55" s="6" t="s">
        <v>39</v>
      </c>
      <c r="C55" s="2" t="s">
        <v>62</v>
      </c>
      <c r="D55" s="8" t="s">
        <v>81</v>
      </c>
      <c r="E55" s="9">
        <v>100</v>
      </c>
    </row>
    <row r="56" spans="1:5" x14ac:dyDescent="0.25">
      <c r="A56" s="6" t="s">
        <v>51</v>
      </c>
      <c r="B56" s="6" t="s">
        <v>23</v>
      </c>
      <c r="C56" s="6" t="s">
        <v>20</v>
      </c>
      <c r="D56" s="6" t="s">
        <v>70</v>
      </c>
      <c r="E56" s="7">
        <v>40</v>
      </c>
    </row>
    <row r="57" spans="1:5" x14ac:dyDescent="0.25">
      <c r="A57" s="6" t="s">
        <v>51</v>
      </c>
      <c r="B57" s="6" t="s">
        <v>23</v>
      </c>
      <c r="C57" s="6" t="s">
        <v>20</v>
      </c>
      <c r="D57" s="6" t="s">
        <v>70</v>
      </c>
      <c r="E57" s="7">
        <v>40</v>
      </c>
    </row>
    <row r="58" spans="1:5" x14ac:dyDescent="0.25">
      <c r="A58" s="2" t="s">
        <v>51</v>
      </c>
      <c r="B58" s="6" t="s">
        <v>23</v>
      </c>
      <c r="C58" s="2" t="s">
        <v>20</v>
      </c>
      <c r="D58" s="6" t="s">
        <v>82</v>
      </c>
      <c r="E58" s="9">
        <v>54</v>
      </c>
    </row>
    <row r="59" spans="1:5" x14ac:dyDescent="0.25">
      <c r="A59" s="2" t="s">
        <v>51</v>
      </c>
      <c r="B59" s="6" t="s">
        <v>17</v>
      </c>
      <c r="C59" s="2" t="s">
        <v>20</v>
      </c>
      <c r="D59" s="6" t="s">
        <v>83</v>
      </c>
      <c r="E59" s="9">
        <v>180</v>
      </c>
    </row>
    <row r="60" spans="1:5" x14ac:dyDescent="0.25">
      <c r="A60" s="2" t="s">
        <v>54</v>
      </c>
      <c r="B60" s="6" t="s">
        <v>23</v>
      </c>
      <c r="C60" s="2" t="s">
        <v>20</v>
      </c>
      <c r="D60" s="6" t="s">
        <v>84</v>
      </c>
      <c r="E60" s="9">
        <v>160</v>
      </c>
    </row>
    <row r="61" spans="1:5" x14ac:dyDescent="0.25">
      <c r="A61" s="2" t="s">
        <v>45</v>
      </c>
      <c r="B61" s="6" t="s">
        <v>23</v>
      </c>
      <c r="C61" s="2" t="s">
        <v>20</v>
      </c>
      <c r="D61" s="6" t="s">
        <v>85</v>
      </c>
      <c r="E61" s="9">
        <v>124</v>
      </c>
    </row>
    <row r="62" spans="1:5" x14ac:dyDescent="0.25">
      <c r="A62" s="2" t="s">
        <v>47</v>
      </c>
      <c r="B62" s="6" t="s">
        <v>23</v>
      </c>
      <c r="C62" s="2" t="s">
        <v>20</v>
      </c>
      <c r="D62" s="6" t="s">
        <v>86</v>
      </c>
      <c r="E62" s="9">
        <v>150</v>
      </c>
    </row>
    <row r="63" spans="1:5" x14ac:dyDescent="0.25">
      <c r="A63" s="2" t="s">
        <v>22</v>
      </c>
      <c r="B63" s="6" t="s">
        <v>23</v>
      </c>
      <c r="C63" s="2" t="s">
        <v>20</v>
      </c>
      <c r="D63" s="6" t="s">
        <v>87</v>
      </c>
      <c r="E63" s="9">
        <v>177</v>
      </c>
    </row>
    <row r="64" spans="1:5" x14ac:dyDescent="0.25">
      <c r="A64" s="2" t="s">
        <v>22</v>
      </c>
      <c r="B64" s="6" t="s">
        <v>17</v>
      </c>
      <c r="C64" s="2" t="s">
        <v>20</v>
      </c>
      <c r="D64" s="6" t="s">
        <v>88</v>
      </c>
      <c r="E64" s="9">
        <v>153</v>
      </c>
    </row>
    <row r="65" spans="1:5" x14ac:dyDescent="0.25">
      <c r="A65" s="2" t="s">
        <v>22</v>
      </c>
      <c r="B65" s="6" t="s">
        <v>39</v>
      </c>
      <c r="C65" s="2" t="s">
        <v>62</v>
      </c>
      <c r="D65" s="6" t="s">
        <v>89</v>
      </c>
      <c r="E65" s="9">
        <v>187</v>
      </c>
    </row>
    <row r="66" spans="1:5" x14ac:dyDescent="0.25">
      <c r="A66" s="2" t="s">
        <v>51</v>
      </c>
      <c r="B66" s="6" t="s">
        <v>23</v>
      </c>
      <c r="C66" s="2" t="s">
        <v>20</v>
      </c>
      <c r="D66" s="6" t="s">
        <v>90</v>
      </c>
      <c r="E66" s="9">
        <v>135</v>
      </c>
    </row>
    <row r="67" spans="1:5" x14ac:dyDescent="0.25">
      <c r="A67" s="2" t="s">
        <v>51</v>
      </c>
      <c r="B67" s="6" t="s">
        <v>17</v>
      </c>
      <c r="C67" s="2" t="s">
        <v>64</v>
      </c>
      <c r="D67" s="6" t="s">
        <v>91</v>
      </c>
      <c r="E67" s="9">
        <v>183</v>
      </c>
    </row>
    <row r="68" spans="1:5" x14ac:dyDescent="0.25">
      <c r="A68" s="2" t="s">
        <v>54</v>
      </c>
      <c r="B68" s="6" t="s">
        <v>23</v>
      </c>
      <c r="C68" s="2" t="s">
        <v>20</v>
      </c>
      <c r="D68" s="6" t="s">
        <v>92</v>
      </c>
      <c r="E68" s="9">
        <v>182</v>
      </c>
    </row>
    <row r="69" spans="1:5" x14ac:dyDescent="0.25">
      <c r="A69" s="2" t="s">
        <v>22</v>
      </c>
      <c r="B69" s="6" t="s">
        <v>17</v>
      </c>
      <c r="C69" s="2" t="s">
        <v>20</v>
      </c>
      <c r="D69" s="6" t="s">
        <v>93</v>
      </c>
      <c r="E69" s="9">
        <v>78</v>
      </c>
    </row>
    <row r="70" spans="1:5" x14ac:dyDescent="0.25">
      <c r="A70" s="2" t="s">
        <v>45</v>
      </c>
      <c r="B70" s="6" t="s">
        <v>23</v>
      </c>
      <c r="C70" s="2" t="s">
        <v>20</v>
      </c>
      <c r="D70" s="8" t="s">
        <v>94</v>
      </c>
      <c r="E70" s="9">
        <v>149</v>
      </c>
    </row>
    <row r="71" spans="1:5" x14ac:dyDescent="0.25">
      <c r="A71" s="2" t="s">
        <v>47</v>
      </c>
      <c r="B71" s="6" t="s">
        <v>23</v>
      </c>
      <c r="C71" s="2" t="s">
        <v>20</v>
      </c>
      <c r="D71" s="8" t="s">
        <v>95</v>
      </c>
      <c r="E71" s="9">
        <v>14</v>
      </c>
    </row>
    <row r="72" spans="1:5" x14ac:dyDescent="0.25">
      <c r="A72" s="2" t="s">
        <v>22</v>
      </c>
      <c r="B72" s="6" t="s">
        <v>23</v>
      </c>
      <c r="C72" s="2" t="s">
        <v>20</v>
      </c>
      <c r="D72" s="6" t="s">
        <v>96</v>
      </c>
      <c r="E72" s="9">
        <v>39</v>
      </c>
    </row>
    <row r="73" spans="1:5" x14ac:dyDescent="0.25">
      <c r="A73" s="2" t="s">
        <v>22</v>
      </c>
      <c r="B73" s="6" t="s">
        <v>17</v>
      </c>
      <c r="C73" s="2" t="s">
        <v>20</v>
      </c>
      <c r="D73" s="6" t="s">
        <v>97</v>
      </c>
      <c r="E73" s="9">
        <v>54</v>
      </c>
    </row>
    <row r="74" spans="1:5" x14ac:dyDescent="0.25">
      <c r="A74" s="2" t="s">
        <v>51</v>
      </c>
      <c r="B74" s="6" t="s">
        <v>23</v>
      </c>
      <c r="C74" s="2" t="s">
        <v>20</v>
      </c>
      <c r="D74" s="6" t="s">
        <v>98</v>
      </c>
      <c r="E74" s="9">
        <v>184</v>
      </c>
    </row>
    <row r="75" spans="1:5" x14ac:dyDescent="0.25">
      <c r="A75" s="2" t="s">
        <v>51</v>
      </c>
      <c r="B75" s="6" t="s">
        <v>23</v>
      </c>
      <c r="C75" s="2" t="s">
        <v>20</v>
      </c>
      <c r="D75" s="6" t="s">
        <v>99</v>
      </c>
      <c r="E75" s="9">
        <v>11</v>
      </c>
    </row>
    <row r="76" spans="1:5" x14ac:dyDescent="0.25">
      <c r="A76" s="2" t="s">
        <v>54</v>
      </c>
      <c r="B76" s="6" t="s">
        <v>39</v>
      </c>
      <c r="C76" s="2" t="s">
        <v>62</v>
      </c>
      <c r="D76" s="6" t="s">
        <v>100</v>
      </c>
      <c r="E76" s="9">
        <v>127</v>
      </c>
    </row>
    <row r="77" spans="1:5" x14ac:dyDescent="0.25">
      <c r="A77" s="2" t="s">
        <v>22</v>
      </c>
      <c r="B77" s="6" t="s">
        <v>23</v>
      </c>
      <c r="C77" s="2" t="s">
        <v>20</v>
      </c>
      <c r="D77" s="6" t="s">
        <v>101</v>
      </c>
      <c r="E77" s="9">
        <v>176</v>
      </c>
    </row>
    <row r="78" spans="1:5" x14ac:dyDescent="0.25">
      <c r="A78" s="2" t="s">
        <v>45</v>
      </c>
      <c r="B78" s="6" t="s">
        <v>17</v>
      </c>
      <c r="C78" s="2" t="s">
        <v>64</v>
      </c>
      <c r="D78" s="6" t="s">
        <v>102</v>
      </c>
      <c r="E78" s="9">
        <v>37</v>
      </c>
    </row>
    <row r="79" spans="1:5" x14ac:dyDescent="0.25">
      <c r="A79" s="2" t="s">
        <v>47</v>
      </c>
      <c r="B79" s="6" t="s">
        <v>23</v>
      </c>
      <c r="C79" s="2" t="s">
        <v>20</v>
      </c>
      <c r="D79" s="6" t="s">
        <v>103</v>
      </c>
      <c r="E79" s="9">
        <v>10</v>
      </c>
    </row>
    <row r="80" spans="1:5" x14ac:dyDescent="0.25">
      <c r="A80" s="2" t="s">
        <v>22</v>
      </c>
      <c r="B80" s="6" t="s">
        <v>17</v>
      </c>
      <c r="C80" s="2" t="s">
        <v>20</v>
      </c>
      <c r="D80" s="6" t="s">
        <v>104</v>
      </c>
      <c r="E80" s="9">
        <v>182</v>
      </c>
    </row>
    <row r="81" spans="1:5" x14ac:dyDescent="0.25">
      <c r="A81" s="2" t="s">
        <v>51</v>
      </c>
      <c r="B81" s="6" t="s">
        <v>23</v>
      </c>
      <c r="C81" s="2" t="s">
        <v>20</v>
      </c>
      <c r="D81" s="6" t="s">
        <v>105</v>
      </c>
      <c r="E81" s="9">
        <v>128</v>
      </c>
    </row>
    <row r="82" spans="1:5" x14ac:dyDescent="0.25">
      <c r="A82" s="2" t="s">
        <v>51</v>
      </c>
      <c r="B82" s="6" t="s">
        <v>23</v>
      </c>
      <c r="C82" s="2" t="s">
        <v>20</v>
      </c>
      <c r="D82" s="6" t="s">
        <v>106</v>
      </c>
      <c r="E82" s="9">
        <v>170</v>
      </c>
    </row>
    <row r="83" spans="1:5" x14ac:dyDescent="0.25">
      <c r="A83" s="2" t="s">
        <v>54</v>
      </c>
      <c r="B83" s="6" t="s">
        <v>23</v>
      </c>
      <c r="C83" s="2" t="s">
        <v>20</v>
      </c>
      <c r="D83" s="6" t="s">
        <v>107</v>
      </c>
      <c r="E83" s="9">
        <v>36</v>
      </c>
    </row>
    <row r="84" spans="1:5" x14ac:dyDescent="0.25">
      <c r="A84" s="2" t="s">
        <v>22</v>
      </c>
      <c r="B84" s="6" t="s">
        <v>17</v>
      </c>
      <c r="C84" s="2" t="s">
        <v>20</v>
      </c>
      <c r="D84" s="6" t="s">
        <v>108</v>
      </c>
      <c r="E84" s="9">
        <v>12</v>
      </c>
    </row>
    <row r="85" spans="1:5" x14ac:dyDescent="0.25">
      <c r="A85" s="2" t="s">
        <v>22</v>
      </c>
      <c r="B85" s="6" t="s">
        <v>17</v>
      </c>
      <c r="C85" s="2" t="s">
        <v>20</v>
      </c>
      <c r="D85" s="6" t="s">
        <v>93</v>
      </c>
      <c r="E85" s="9">
        <v>25</v>
      </c>
    </row>
    <row r="86" spans="1:5" x14ac:dyDescent="0.25">
      <c r="A86" s="2" t="s">
        <v>45</v>
      </c>
      <c r="B86" s="6" t="s">
        <v>23</v>
      </c>
      <c r="C86" s="2" t="s">
        <v>20</v>
      </c>
      <c r="D86" s="8" t="s">
        <v>94</v>
      </c>
      <c r="E86" s="9">
        <v>2</v>
      </c>
    </row>
    <row r="87" spans="1:5" x14ac:dyDescent="0.25">
      <c r="A87" s="2" t="s">
        <v>47</v>
      </c>
      <c r="B87" s="6" t="s">
        <v>23</v>
      </c>
      <c r="C87" s="2" t="s">
        <v>20</v>
      </c>
      <c r="D87" s="8" t="s">
        <v>95</v>
      </c>
      <c r="E87" s="9">
        <v>44</v>
      </c>
    </row>
    <row r="88" spans="1:5" x14ac:dyDescent="0.25">
      <c r="A88" s="2" t="s">
        <v>22</v>
      </c>
      <c r="B88" s="6" t="s">
        <v>23</v>
      </c>
      <c r="C88" s="2" t="s">
        <v>20</v>
      </c>
      <c r="D88" s="6" t="s">
        <v>96</v>
      </c>
      <c r="E88" s="9">
        <v>68</v>
      </c>
    </row>
    <row r="89" spans="1:5" x14ac:dyDescent="0.25">
      <c r="A89" s="2" t="s">
        <v>22</v>
      </c>
      <c r="B89" s="6" t="s">
        <v>17</v>
      </c>
      <c r="C89" s="2" t="s">
        <v>20</v>
      </c>
      <c r="D89" s="6" t="s">
        <v>97</v>
      </c>
      <c r="E89" s="9">
        <v>28</v>
      </c>
    </row>
    <row r="90" spans="1:5" x14ac:dyDescent="0.25">
      <c r="A90" s="2" t="s">
        <v>51</v>
      </c>
      <c r="B90" s="6" t="s">
        <v>23</v>
      </c>
      <c r="C90" s="2" t="s">
        <v>20</v>
      </c>
      <c r="D90" s="6" t="s">
        <v>98</v>
      </c>
      <c r="E90" s="9">
        <v>124</v>
      </c>
    </row>
    <row r="91" spans="1:5" x14ac:dyDescent="0.25">
      <c r="A91" s="2" t="s">
        <v>51</v>
      </c>
      <c r="B91" s="6" t="s">
        <v>23</v>
      </c>
      <c r="C91" s="2" t="s">
        <v>20</v>
      </c>
      <c r="D91" s="6" t="s">
        <v>99</v>
      </c>
      <c r="E91" s="9">
        <v>3</v>
      </c>
    </row>
    <row r="92" spans="1:5" x14ac:dyDescent="0.25">
      <c r="A92" s="2" t="s">
        <v>54</v>
      </c>
      <c r="B92" s="6" t="s">
        <v>23</v>
      </c>
      <c r="C92" s="2" t="s">
        <v>20</v>
      </c>
      <c r="D92" s="6" t="s">
        <v>109</v>
      </c>
      <c r="E92" s="9">
        <v>98</v>
      </c>
    </row>
    <row r="93" spans="1:5" x14ac:dyDescent="0.25">
      <c r="A93" s="2" t="s">
        <v>45</v>
      </c>
      <c r="B93" s="6" t="s">
        <v>17</v>
      </c>
      <c r="C93" s="2" t="s">
        <v>20</v>
      </c>
      <c r="D93" s="6" t="s">
        <v>110</v>
      </c>
      <c r="E93" s="9">
        <v>31</v>
      </c>
    </row>
    <row r="94" spans="1:5" x14ac:dyDescent="0.25">
      <c r="A94" s="2" t="s">
        <v>47</v>
      </c>
      <c r="B94" s="6" t="s">
        <v>23</v>
      </c>
      <c r="C94" s="2" t="s">
        <v>20</v>
      </c>
      <c r="D94" s="6" t="s">
        <v>111</v>
      </c>
      <c r="E94" s="9">
        <v>132</v>
      </c>
    </row>
    <row r="95" spans="1:5" x14ac:dyDescent="0.25">
      <c r="A95" s="2" t="s">
        <v>22</v>
      </c>
      <c r="B95" s="6" t="s">
        <v>23</v>
      </c>
      <c r="C95" s="2" t="s">
        <v>20</v>
      </c>
      <c r="D95" s="6" t="s">
        <v>112</v>
      </c>
      <c r="E95" s="9">
        <v>41</v>
      </c>
    </row>
    <row r="96" spans="1:5" x14ac:dyDescent="0.25">
      <c r="A96" s="2" t="s">
        <v>22</v>
      </c>
      <c r="B96" s="6" t="s">
        <v>17</v>
      </c>
      <c r="C96" s="2" t="s">
        <v>20</v>
      </c>
      <c r="D96" s="6" t="s">
        <v>113</v>
      </c>
      <c r="E96" s="9">
        <v>160</v>
      </c>
    </row>
    <row r="97" spans="1:5" x14ac:dyDescent="0.25">
      <c r="A97" s="2" t="s">
        <v>22</v>
      </c>
      <c r="B97" s="6" t="s">
        <v>17</v>
      </c>
      <c r="C97" s="2" t="s">
        <v>20</v>
      </c>
      <c r="D97" s="6" t="s">
        <v>114</v>
      </c>
      <c r="E97" s="9">
        <v>57</v>
      </c>
    </row>
    <row r="98" spans="1:5" x14ac:dyDescent="0.25">
      <c r="A98" s="2" t="s">
        <v>51</v>
      </c>
      <c r="B98" s="6" t="s">
        <v>23</v>
      </c>
      <c r="C98" s="2" t="s">
        <v>20</v>
      </c>
      <c r="D98" s="6" t="s">
        <v>115</v>
      </c>
      <c r="E98" s="9">
        <v>151</v>
      </c>
    </row>
    <row r="99" spans="1:5" x14ac:dyDescent="0.25">
      <c r="A99" s="2" t="s">
        <v>51</v>
      </c>
      <c r="B99" s="6" t="s">
        <v>23</v>
      </c>
      <c r="C99" s="2" t="s">
        <v>20</v>
      </c>
      <c r="D99" s="6" t="s">
        <v>116</v>
      </c>
      <c r="E99" s="9">
        <v>149</v>
      </c>
    </row>
    <row r="100" spans="1:5" x14ac:dyDescent="0.25">
      <c r="A100" s="2" t="s">
        <v>54</v>
      </c>
      <c r="B100" s="6" t="s">
        <v>23</v>
      </c>
      <c r="C100" s="2" t="s">
        <v>20</v>
      </c>
      <c r="D100" s="6" t="s">
        <v>117</v>
      </c>
      <c r="E100" s="9">
        <v>78</v>
      </c>
    </row>
    <row r="101" spans="1:5" x14ac:dyDescent="0.25">
      <c r="A101" s="2" t="s">
        <v>22</v>
      </c>
      <c r="B101" s="6" t="s">
        <v>39</v>
      </c>
      <c r="C101" s="2" t="s">
        <v>62</v>
      </c>
      <c r="D101" s="6" t="s">
        <v>118</v>
      </c>
      <c r="E101" s="9">
        <v>124</v>
      </c>
    </row>
    <row r="102" spans="1:5" x14ac:dyDescent="0.25">
      <c r="A102" s="2" t="s">
        <v>45</v>
      </c>
      <c r="B102" s="6" t="s">
        <v>23</v>
      </c>
      <c r="C102" s="2" t="s">
        <v>20</v>
      </c>
      <c r="D102" s="8" t="s">
        <v>119</v>
      </c>
      <c r="E102" s="9">
        <v>44</v>
      </c>
    </row>
    <row r="103" spans="1:5" x14ac:dyDescent="0.25">
      <c r="A103" s="2" t="s">
        <v>47</v>
      </c>
      <c r="B103" s="6" t="s">
        <v>17</v>
      </c>
      <c r="C103" s="2" t="s">
        <v>64</v>
      </c>
      <c r="D103" s="6" t="s">
        <v>120</v>
      </c>
      <c r="E103" s="9">
        <v>76</v>
      </c>
    </row>
    <row r="104" spans="1:5" x14ac:dyDescent="0.25">
      <c r="A104" s="2" t="s">
        <v>22</v>
      </c>
      <c r="B104" s="6" t="s">
        <v>23</v>
      </c>
      <c r="C104" s="2" t="s">
        <v>20</v>
      </c>
      <c r="D104" s="6" t="s">
        <v>121</v>
      </c>
      <c r="E104" s="9">
        <v>195</v>
      </c>
    </row>
    <row r="105" spans="1:5" x14ac:dyDescent="0.25">
      <c r="A105" s="2" t="s">
        <v>22</v>
      </c>
      <c r="B105" s="6" t="s">
        <v>17</v>
      </c>
      <c r="C105" s="2" t="s">
        <v>20</v>
      </c>
      <c r="D105" s="6" t="s">
        <v>122</v>
      </c>
      <c r="E105" s="9">
        <v>59</v>
      </c>
    </row>
    <row r="106" spans="1:5" x14ac:dyDescent="0.25">
      <c r="A106" s="2" t="s">
        <v>51</v>
      </c>
      <c r="B106" s="6" t="s">
        <v>23</v>
      </c>
      <c r="C106" s="2" t="s">
        <v>20</v>
      </c>
      <c r="D106" s="6" t="s">
        <v>123</v>
      </c>
      <c r="E106" s="9">
        <v>94</v>
      </c>
    </row>
    <row r="107" spans="1:5" x14ac:dyDescent="0.25">
      <c r="A107" s="2" t="s">
        <v>51</v>
      </c>
      <c r="B107" s="6" t="s">
        <v>23</v>
      </c>
      <c r="C107" s="2" t="s">
        <v>20</v>
      </c>
      <c r="D107" s="6" t="s">
        <v>124</v>
      </c>
      <c r="E107" s="9">
        <v>60</v>
      </c>
    </row>
    <row r="108" spans="1:5" x14ac:dyDescent="0.25">
      <c r="A108" s="2" t="s">
        <v>54</v>
      </c>
      <c r="B108" s="6" t="s">
        <v>23</v>
      </c>
      <c r="C108" s="2" t="s">
        <v>20</v>
      </c>
      <c r="D108" s="6" t="s">
        <v>125</v>
      </c>
      <c r="E108" s="9">
        <v>84</v>
      </c>
    </row>
    <row r="109" spans="1:5" x14ac:dyDescent="0.25">
      <c r="A109" s="2" t="s">
        <v>22</v>
      </c>
      <c r="B109" s="6" t="s">
        <v>39</v>
      </c>
      <c r="C109" s="2" t="s">
        <v>62</v>
      </c>
      <c r="D109" s="6" t="s">
        <v>126</v>
      </c>
      <c r="E109" s="9">
        <v>151</v>
      </c>
    </row>
    <row r="110" spans="1:5" x14ac:dyDescent="0.25">
      <c r="A110" s="2" t="s">
        <v>47</v>
      </c>
      <c r="B110" s="6" t="s">
        <v>39</v>
      </c>
      <c r="C110" s="2" t="s">
        <v>62</v>
      </c>
      <c r="D110" s="8" t="s">
        <v>127</v>
      </c>
      <c r="E110" s="9">
        <v>165</v>
      </c>
    </row>
    <row r="111" spans="1:5" x14ac:dyDescent="0.25">
      <c r="A111" s="2" t="s">
        <v>22</v>
      </c>
      <c r="B111" s="6" t="s">
        <v>39</v>
      </c>
      <c r="C111" s="2" t="s">
        <v>62</v>
      </c>
      <c r="D111" s="8" t="s">
        <v>128</v>
      </c>
      <c r="E111" s="9">
        <v>146</v>
      </c>
    </row>
    <row r="112" spans="1:5" x14ac:dyDescent="0.25">
      <c r="A112" s="2" t="s">
        <v>16</v>
      </c>
      <c r="B112" s="6" t="s">
        <v>39</v>
      </c>
      <c r="C112" s="2" t="s">
        <v>62</v>
      </c>
      <c r="D112" s="8" t="s">
        <v>129</v>
      </c>
      <c r="E112" s="9">
        <v>102</v>
      </c>
    </row>
    <row r="113" spans="1:5" x14ac:dyDescent="0.25">
      <c r="A113" s="2" t="s">
        <v>22</v>
      </c>
      <c r="B113" s="6" t="s">
        <v>39</v>
      </c>
      <c r="C113" s="2" t="s">
        <v>62</v>
      </c>
      <c r="D113" s="8" t="s">
        <v>130</v>
      </c>
      <c r="E113" s="9">
        <v>29</v>
      </c>
    </row>
    <row r="114" spans="1:5" x14ac:dyDescent="0.25">
      <c r="A114" s="2" t="s">
        <v>47</v>
      </c>
      <c r="B114" s="6" t="s">
        <v>39</v>
      </c>
      <c r="C114" s="2" t="s">
        <v>62</v>
      </c>
      <c r="D114" s="8" t="s">
        <v>131</v>
      </c>
      <c r="E114" s="9">
        <v>123</v>
      </c>
    </row>
    <row r="115" spans="1:5" x14ac:dyDescent="0.25">
      <c r="A115" s="2" t="s">
        <v>22</v>
      </c>
      <c r="B115" s="6" t="s">
        <v>39</v>
      </c>
      <c r="C115" s="2" t="s">
        <v>62</v>
      </c>
      <c r="D115" s="8" t="s">
        <v>132</v>
      </c>
      <c r="E115" s="9">
        <v>186</v>
      </c>
    </row>
    <row r="116" spans="1:5" x14ac:dyDescent="0.25">
      <c r="A116" s="2" t="s">
        <v>16</v>
      </c>
      <c r="B116" s="6" t="s">
        <v>39</v>
      </c>
      <c r="C116" s="2" t="s">
        <v>62</v>
      </c>
      <c r="D116" s="8" t="s">
        <v>133</v>
      </c>
      <c r="E116" s="9">
        <v>172</v>
      </c>
    </row>
    <row r="117" spans="1:5" x14ac:dyDescent="0.25">
      <c r="A117" s="2" t="s">
        <v>22</v>
      </c>
      <c r="B117" s="6" t="s">
        <v>39</v>
      </c>
      <c r="C117" s="2" t="s">
        <v>62</v>
      </c>
      <c r="D117" s="8" t="s">
        <v>134</v>
      </c>
      <c r="E117" s="9">
        <v>144</v>
      </c>
    </row>
    <row r="118" spans="1:5" x14ac:dyDescent="0.25">
      <c r="A118" s="2" t="s">
        <v>47</v>
      </c>
      <c r="B118" s="6" t="s">
        <v>39</v>
      </c>
      <c r="C118" s="2" t="s">
        <v>62</v>
      </c>
      <c r="D118" s="6" t="s">
        <v>135</v>
      </c>
      <c r="E118" s="9">
        <v>103</v>
      </c>
    </row>
    <row r="119" spans="1:5" x14ac:dyDescent="0.25">
      <c r="A119" s="2" t="s">
        <v>22</v>
      </c>
      <c r="B119" s="6" t="s">
        <v>39</v>
      </c>
      <c r="C119" s="2" t="s">
        <v>62</v>
      </c>
      <c r="D119" s="6" t="s">
        <v>136</v>
      </c>
      <c r="E119" s="9">
        <v>169</v>
      </c>
    </row>
    <row r="120" spans="1:5" x14ac:dyDescent="0.25">
      <c r="A120" s="2" t="s">
        <v>16</v>
      </c>
      <c r="B120" s="6" t="s">
        <v>17</v>
      </c>
      <c r="C120" s="2" t="s">
        <v>64</v>
      </c>
      <c r="D120" s="6" t="s">
        <v>137</v>
      </c>
      <c r="E120" s="9">
        <v>20</v>
      </c>
    </row>
    <row r="121" spans="1:5" x14ac:dyDescent="0.25">
      <c r="A121" s="2" t="s">
        <v>22</v>
      </c>
      <c r="B121" s="6" t="s">
        <v>17</v>
      </c>
      <c r="C121" s="2" t="s">
        <v>64</v>
      </c>
      <c r="D121" s="6" t="s">
        <v>138</v>
      </c>
      <c r="E121" s="9">
        <v>173</v>
      </c>
    </row>
    <row r="122" spans="1:5" x14ac:dyDescent="0.25">
      <c r="A122" s="2" t="s">
        <v>47</v>
      </c>
      <c r="B122" s="6" t="s">
        <v>17</v>
      </c>
      <c r="C122" s="2" t="s">
        <v>64</v>
      </c>
      <c r="D122" s="8" t="s">
        <v>139</v>
      </c>
      <c r="E122" s="9">
        <v>125</v>
      </c>
    </row>
    <row r="123" spans="1:5" x14ac:dyDescent="0.25">
      <c r="A123" s="2" t="s">
        <v>22</v>
      </c>
      <c r="B123" s="6" t="s">
        <v>17</v>
      </c>
      <c r="C123" s="2" t="s">
        <v>64</v>
      </c>
      <c r="D123" s="8" t="s">
        <v>140</v>
      </c>
      <c r="E123" s="9">
        <v>58</v>
      </c>
    </row>
    <row r="124" spans="1:5" x14ac:dyDescent="0.25">
      <c r="A124" s="2" t="s">
        <v>16</v>
      </c>
      <c r="B124" s="6" t="s">
        <v>17</v>
      </c>
      <c r="C124" s="2" t="s">
        <v>64</v>
      </c>
      <c r="D124" s="8" t="s">
        <v>141</v>
      </c>
      <c r="E124" s="9">
        <v>93</v>
      </c>
    </row>
    <row r="125" spans="1:5" x14ac:dyDescent="0.25">
      <c r="A125" s="2" t="s">
        <v>22</v>
      </c>
      <c r="B125" s="6" t="s">
        <v>17</v>
      </c>
      <c r="C125" s="2" t="s">
        <v>64</v>
      </c>
      <c r="D125" s="6" t="s">
        <v>142</v>
      </c>
      <c r="E125" s="9">
        <v>115</v>
      </c>
    </row>
    <row r="126" spans="1:5" x14ac:dyDescent="0.25">
      <c r="A126" s="2" t="s">
        <v>47</v>
      </c>
      <c r="B126" s="6" t="s">
        <v>17</v>
      </c>
      <c r="C126" s="2" t="s">
        <v>64</v>
      </c>
      <c r="D126" s="6" t="s">
        <v>143</v>
      </c>
      <c r="E126" s="9">
        <v>76</v>
      </c>
    </row>
    <row r="127" spans="1:5" x14ac:dyDescent="0.25">
      <c r="A127" s="2" t="s">
        <v>22</v>
      </c>
      <c r="B127" s="6" t="s">
        <v>17</v>
      </c>
      <c r="C127" s="2" t="s">
        <v>64</v>
      </c>
      <c r="D127" s="6" t="s">
        <v>144</v>
      </c>
      <c r="E127" s="9">
        <v>194</v>
      </c>
    </row>
    <row r="128" spans="1:5" x14ac:dyDescent="0.25">
      <c r="A128" s="2" t="s">
        <v>16</v>
      </c>
      <c r="B128" s="6" t="s">
        <v>17</v>
      </c>
      <c r="C128" s="2" t="s">
        <v>64</v>
      </c>
      <c r="D128" s="6" t="s">
        <v>145</v>
      </c>
      <c r="E128" s="9">
        <v>46</v>
      </c>
    </row>
    <row r="129" spans="1:5" x14ac:dyDescent="0.25">
      <c r="A129" s="2" t="s">
        <v>22</v>
      </c>
      <c r="B129" s="6" t="s">
        <v>17</v>
      </c>
      <c r="C129" s="2" t="s">
        <v>64</v>
      </c>
      <c r="D129" s="6" t="s">
        <v>146</v>
      </c>
      <c r="E129" s="9">
        <v>57</v>
      </c>
    </row>
    <row r="130" spans="1:5" x14ac:dyDescent="0.25">
      <c r="A130" s="2" t="s">
        <v>47</v>
      </c>
      <c r="B130" s="6" t="s">
        <v>17</v>
      </c>
      <c r="C130" s="2" t="s">
        <v>64</v>
      </c>
      <c r="D130" s="6" t="s">
        <v>147</v>
      </c>
      <c r="E130" s="9">
        <v>100</v>
      </c>
    </row>
    <row r="131" spans="1:5" x14ac:dyDescent="0.25">
      <c r="A131" s="2" t="s">
        <v>22</v>
      </c>
      <c r="B131" s="6" t="s">
        <v>17</v>
      </c>
      <c r="C131" s="2" t="s">
        <v>64</v>
      </c>
      <c r="D131" s="6" t="s">
        <v>148</v>
      </c>
      <c r="E131" s="9">
        <v>30</v>
      </c>
    </row>
    <row r="132" spans="1:5" x14ac:dyDescent="0.25">
      <c r="A132" s="2" t="s">
        <v>16</v>
      </c>
      <c r="B132" s="6" t="s">
        <v>17</v>
      </c>
      <c r="C132" s="2" t="s">
        <v>64</v>
      </c>
      <c r="D132" s="6" t="s">
        <v>149</v>
      </c>
      <c r="E132" s="9">
        <v>103</v>
      </c>
    </row>
    <row r="133" spans="1:5" x14ac:dyDescent="0.25">
      <c r="A133" s="2" t="s">
        <v>22</v>
      </c>
      <c r="B133" s="6" t="s">
        <v>39</v>
      </c>
      <c r="C133" s="2" t="s">
        <v>62</v>
      </c>
      <c r="D133" s="8" t="s">
        <v>150</v>
      </c>
      <c r="E133" s="9">
        <v>66</v>
      </c>
    </row>
    <row r="134" spans="1:5" x14ac:dyDescent="0.25">
      <c r="A134" s="2" t="s">
        <v>47</v>
      </c>
      <c r="B134" s="6" t="s">
        <v>39</v>
      </c>
      <c r="C134" s="2" t="s">
        <v>62</v>
      </c>
      <c r="D134" s="8" t="s">
        <v>151</v>
      </c>
      <c r="E134" s="9">
        <v>14</v>
      </c>
    </row>
    <row r="135" spans="1:5" x14ac:dyDescent="0.25">
      <c r="A135" s="2" t="s">
        <v>22</v>
      </c>
      <c r="B135" s="6" t="s">
        <v>39</v>
      </c>
      <c r="C135" s="2" t="s">
        <v>62</v>
      </c>
      <c r="D135" s="8" t="s">
        <v>152</v>
      </c>
      <c r="E135" s="9">
        <v>94</v>
      </c>
    </row>
    <row r="136" spans="1:5" x14ac:dyDescent="0.25">
      <c r="A136" s="2" t="s">
        <v>16</v>
      </c>
      <c r="B136" s="6" t="s">
        <v>39</v>
      </c>
      <c r="C136" s="2" t="s">
        <v>62</v>
      </c>
      <c r="D136" s="6" t="s">
        <v>153</v>
      </c>
      <c r="E136" s="9">
        <v>73</v>
      </c>
    </row>
    <row r="137" spans="1:5" x14ac:dyDescent="0.25">
      <c r="A137" s="2" t="s">
        <v>22</v>
      </c>
      <c r="B137" s="6" t="s">
        <v>39</v>
      </c>
      <c r="C137" s="2" t="s">
        <v>62</v>
      </c>
      <c r="D137" s="6" t="s">
        <v>154</v>
      </c>
      <c r="E137" s="9">
        <v>17</v>
      </c>
    </row>
    <row r="138" spans="1:5" x14ac:dyDescent="0.25">
      <c r="A138" s="2" t="s">
        <v>47</v>
      </c>
      <c r="B138" s="6" t="s">
        <v>39</v>
      </c>
      <c r="C138" s="2" t="s">
        <v>62</v>
      </c>
      <c r="D138" s="6" t="s">
        <v>155</v>
      </c>
      <c r="E138" s="9">
        <v>16</v>
      </c>
    </row>
    <row r="139" spans="1:5" x14ac:dyDescent="0.25">
      <c r="A139" s="2" t="s">
        <v>28</v>
      </c>
      <c r="B139" s="6" t="s">
        <v>23</v>
      </c>
      <c r="C139" s="2" t="s">
        <v>20</v>
      </c>
      <c r="D139" s="10" t="s">
        <v>156</v>
      </c>
      <c r="E139" s="9">
        <v>105</v>
      </c>
    </row>
    <row r="140" spans="1:5" x14ac:dyDescent="0.25">
      <c r="A140" s="2" t="s">
        <v>28</v>
      </c>
      <c r="B140" s="6" t="s">
        <v>23</v>
      </c>
      <c r="C140" s="2" t="s">
        <v>20</v>
      </c>
      <c r="D140" s="6" t="s">
        <v>157</v>
      </c>
      <c r="E140" s="9">
        <v>131</v>
      </c>
    </row>
    <row r="141" spans="1:5" x14ac:dyDescent="0.25">
      <c r="A141" s="2" t="s">
        <v>22</v>
      </c>
      <c r="B141" s="6" t="s">
        <v>17</v>
      </c>
      <c r="C141" s="2" t="s">
        <v>64</v>
      </c>
      <c r="D141" s="6" t="s">
        <v>144</v>
      </c>
      <c r="E141" s="9">
        <v>30</v>
      </c>
    </row>
    <row r="142" spans="1:5" x14ac:dyDescent="0.25">
      <c r="A142" s="2" t="s">
        <v>16</v>
      </c>
      <c r="B142" s="6" t="s">
        <v>17</v>
      </c>
      <c r="C142" s="2" t="s">
        <v>64</v>
      </c>
      <c r="D142" s="6" t="s">
        <v>145</v>
      </c>
      <c r="E142" s="9">
        <v>47</v>
      </c>
    </row>
    <row r="143" spans="1:5" x14ac:dyDescent="0.25">
      <c r="A143" s="2" t="s">
        <v>22</v>
      </c>
      <c r="B143" s="6" t="s">
        <v>17</v>
      </c>
      <c r="C143" s="2" t="s">
        <v>64</v>
      </c>
      <c r="D143" s="6" t="s">
        <v>146</v>
      </c>
      <c r="E143" s="9">
        <v>188</v>
      </c>
    </row>
    <row r="144" spans="1:5" x14ac:dyDescent="0.25">
      <c r="A144" s="2" t="s">
        <v>47</v>
      </c>
      <c r="B144" s="6" t="s">
        <v>17</v>
      </c>
      <c r="C144" s="2" t="s">
        <v>64</v>
      </c>
      <c r="D144" s="6" t="s">
        <v>147</v>
      </c>
      <c r="E144" s="9">
        <v>93</v>
      </c>
    </row>
    <row r="145" spans="1:5" x14ac:dyDescent="0.25">
      <c r="A145" s="2" t="s">
        <v>22</v>
      </c>
      <c r="B145" s="6" t="s">
        <v>17</v>
      </c>
      <c r="C145" s="2" t="s">
        <v>64</v>
      </c>
      <c r="D145" s="6" t="s">
        <v>148</v>
      </c>
      <c r="E145" s="9">
        <v>139</v>
      </c>
    </row>
    <row r="146" spans="1:5" x14ac:dyDescent="0.25">
      <c r="A146" s="2" t="s">
        <v>16</v>
      </c>
      <c r="B146" s="6" t="s">
        <v>17</v>
      </c>
      <c r="C146" s="2" t="s">
        <v>64</v>
      </c>
      <c r="D146" s="6" t="s">
        <v>149</v>
      </c>
      <c r="E146" s="9">
        <v>107</v>
      </c>
    </row>
    <row r="147" spans="1:5" x14ac:dyDescent="0.25">
      <c r="A147" s="2" t="s">
        <v>158</v>
      </c>
      <c r="B147" s="6" t="s">
        <v>39</v>
      </c>
      <c r="C147" s="2" t="s">
        <v>62</v>
      </c>
      <c r="D147" s="6" t="s">
        <v>159</v>
      </c>
      <c r="E147" s="9">
        <v>72</v>
      </c>
    </row>
    <row r="148" spans="1:5" x14ac:dyDescent="0.25">
      <c r="A148" s="2" t="s">
        <v>158</v>
      </c>
      <c r="B148" s="6" t="s">
        <v>39</v>
      </c>
      <c r="C148" s="2" t="s">
        <v>62</v>
      </c>
      <c r="D148" s="6" t="s">
        <v>160</v>
      </c>
      <c r="E148" s="9">
        <v>140</v>
      </c>
    </row>
    <row r="149" spans="1:5" x14ac:dyDescent="0.25">
      <c r="A149" s="2" t="s">
        <v>161</v>
      </c>
      <c r="B149" s="6" t="s">
        <v>39</v>
      </c>
      <c r="C149" s="2" t="s">
        <v>62</v>
      </c>
      <c r="D149" s="6" t="s">
        <v>162</v>
      </c>
      <c r="E149" s="9">
        <v>187</v>
      </c>
    </row>
    <row r="150" spans="1:5" x14ac:dyDescent="0.25">
      <c r="A150" s="2" t="s">
        <v>47</v>
      </c>
      <c r="B150" s="6" t="s">
        <v>39</v>
      </c>
      <c r="C150" s="2" t="s">
        <v>62</v>
      </c>
      <c r="D150" s="6" t="s">
        <v>163</v>
      </c>
      <c r="E150" s="9">
        <v>98</v>
      </c>
    </row>
    <row r="151" spans="1:5" x14ac:dyDescent="0.25">
      <c r="A151" s="2" t="s">
        <v>47</v>
      </c>
      <c r="B151" s="6" t="s">
        <v>39</v>
      </c>
      <c r="C151" s="2" t="s">
        <v>62</v>
      </c>
      <c r="D151" s="6" t="s">
        <v>164</v>
      </c>
      <c r="E151" s="9">
        <v>114</v>
      </c>
    </row>
    <row r="152" spans="1:5" x14ac:dyDescent="0.25">
      <c r="A152" s="2" t="s">
        <v>158</v>
      </c>
      <c r="B152" s="6" t="s">
        <v>23</v>
      </c>
      <c r="C152" s="2" t="s">
        <v>20</v>
      </c>
      <c r="D152" s="6" t="s">
        <v>165</v>
      </c>
      <c r="E152" s="9">
        <v>183</v>
      </c>
    </row>
    <row r="153" spans="1:5" x14ac:dyDescent="0.25">
      <c r="A153" s="2" t="s">
        <v>158</v>
      </c>
      <c r="B153" s="6" t="s">
        <v>17</v>
      </c>
      <c r="C153" s="2" t="s">
        <v>64</v>
      </c>
      <c r="D153" s="6" t="s">
        <v>166</v>
      </c>
      <c r="E153" s="9">
        <v>172</v>
      </c>
    </row>
    <row r="154" spans="1:5" x14ac:dyDescent="0.25">
      <c r="A154" s="2" t="s">
        <v>161</v>
      </c>
      <c r="B154" s="6" t="s">
        <v>23</v>
      </c>
      <c r="C154" s="2" t="s">
        <v>20</v>
      </c>
      <c r="D154" s="6" t="s">
        <v>167</v>
      </c>
      <c r="E154" s="9">
        <v>187</v>
      </c>
    </row>
    <row r="155" spans="1:5" x14ac:dyDescent="0.25">
      <c r="A155" s="2" t="s">
        <v>47</v>
      </c>
      <c r="B155" s="6" t="s">
        <v>17</v>
      </c>
      <c r="C155" s="2" t="s">
        <v>20</v>
      </c>
      <c r="D155" s="6" t="s">
        <v>168</v>
      </c>
      <c r="E155" s="9">
        <v>11</v>
      </c>
    </row>
    <row r="156" spans="1:5" x14ac:dyDescent="0.25">
      <c r="A156" s="2" t="s">
        <v>47</v>
      </c>
      <c r="B156" s="6" t="s">
        <v>39</v>
      </c>
      <c r="C156" s="2" t="s">
        <v>62</v>
      </c>
      <c r="D156" s="8" t="s">
        <v>169</v>
      </c>
      <c r="E156" s="9">
        <v>187</v>
      </c>
    </row>
    <row r="157" spans="1:5" x14ac:dyDescent="0.25">
      <c r="A157" s="2" t="s">
        <v>158</v>
      </c>
      <c r="B157" s="6" t="s">
        <v>34</v>
      </c>
      <c r="C157" s="2" t="s">
        <v>20</v>
      </c>
      <c r="D157" s="6" t="s">
        <v>165</v>
      </c>
      <c r="E157" s="9">
        <v>183</v>
      </c>
    </row>
    <row r="158" spans="1:5" x14ac:dyDescent="0.25">
      <c r="A158" s="2" t="s">
        <v>158</v>
      </c>
      <c r="B158" s="6" t="s">
        <v>34</v>
      </c>
      <c r="C158" s="2" t="s">
        <v>20</v>
      </c>
      <c r="D158" s="6" t="s">
        <v>166</v>
      </c>
      <c r="E158" s="9">
        <v>172</v>
      </c>
    </row>
    <row r="159" spans="1:5" x14ac:dyDescent="0.25">
      <c r="A159" s="2" t="s">
        <v>47</v>
      </c>
      <c r="B159" s="2" t="s">
        <v>170</v>
      </c>
      <c r="C159" s="2" t="s">
        <v>62</v>
      </c>
      <c r="D159" s="6" t="s">
        <v>159</v>
      </c>
      <c r="E159" s="9">
        <v>72</v>
      </c>
    </row>
    <row r="160" spans="1:5" x14ac:dyDescent="0.25">
      <c r="A160" s="2" t="s">
        <v>158</v>
      </c>
      <c r="B160" s="2" t="s">
        <v>170</v>
      </c>
      <c r="C160" s="2" t="s">
        <v>62</v>
      </c>
      <c r="D160" s="6" t="s">
        <v>160</v>
      </c>
      <c r="E160" s="9">
        <v>140</v>
      </c>
    </row>
    <row r="161" spans="1:5" x14ac:dyDescent="0.25">
      <c r="A161" s="2" t="s">
        <v>161</v>
      </c>
      <c r="B161" s="2" t="s">
        <v>170</v>
      </c>
      <c r="C161" s="2" t="s">
        <v>62</v>
      </c>
      <c r="D161" s="6" t="s">
        <v>162</v>
      </c>
      <c r="E161" s="9">
        <v>187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2"/>
  <sheetViews>
    <sheetView zoomScale="150" zoomScaleNormal="150" workbookViewId="0">
      <selection activeCell="E12" sqref="E12"/>
    </sheetView>
  </sheetViews>
  <sheetFormatPr defaultRowHeight="15" x14ac:dyDescent="0.25"/>
  <cols>
    <col min="1" max="1" width="44.42578125" bestFit="1" customWidth="1"/>
    <col min="2" max="2" width="11" bestFit="1" customWidth="1"/>
    <col min="9" max="9" width="11" bestFit="1" customWidth="1"/>
  </cols>
  <sheetData>
    <row r="1" spans="1:10" x14ac:dyDescent="0.25">
      <c r="A1" s="11" t="s">
        <v>188</v>
      </c>
      <c r="G1" s="11" t="s">
        <v>192</v>
      </c>
    </row>
    <row r="3" spans="1:10" x14ac:dyDescent="0.25">
      <c r="A3" s="5" t="s">
        <v>208</v>
      </c>
    </row>
    <row r="4" spans="1:10" x14ac:dyDescent="0.25">
      <c r="A4" s="5"/>
    </row>
    <row r="5" spans="1:10" x14ac:dyDescent="0.25">
      <c r="A5" s="30" t="s">
        <v>189</v>
      </c>
      <c r="B5" s="30" t="s">
        <v>196</v>
      </c>
      <c r="D5" t="s">
        <v>191</v>
      </c>
      <c r="G5" t="s">
        <v>191</v>
      </c>
    </row>
    <row r="6" spans="1:10" x14ac:dyDescent="0.25">
      <c r="A6" s="13">
        <v>43730</v>
      </c>
      <c r="B6" s="13">
        <v>43827</v>
      </c>
      <c r="D6">
        <f>NETWORKDAYS(A6,B6)</f>
        <v>70</v>
      </c>
      <c r="G6">
        <f>NETWORKDAYS.INTL(A6,B6,11)</f>
        <v>84</v>
      </c>
    </row>
    <row r="7" spans="1:10" x14ac:dyDescent="0.25">
      <c r="D7">
        <f>NETWORKDAYS(A6,B6,I9:I11)</f>
        <v>69</v>
      </c>
      <c r="G7" s="11" t="s">
        <v>218</v>
      </c>
    </row>
    <row r="8" spans="1:10" x14ac:dyDescent="0.25">
      <c r="I8" t="s">
        <v>197</v>
      </c>
    </row>
    <row r="9" spans="1:10" x14ac:dyDescent="0.25">
      <c r="D9" s="11" t="s">
        <v>217</v>
      </c>
      <c r="I9" s="13">
        <v>43544</v>
      </c>
      <c r="J9" t="str">
        <f>TEXT(I9,"dddd")</f>
        <v>Wednesday</v>
      </c>
    </row>
    <row r="10" spans="1:10" x14ac:dyDescent="0.25">
      <c r="I10" s="13">
        <v>43755</v>
      </c>
      <c r="J10" t="str">
        <f t="shared" ref="J10:J11" si="0">TEXT(I10,"dddd")</f>
        <v>Thursday</v>
      </c>
    </row>
    <row r="11" spans="1:10" x14ac:dyDescent="0.25">
      <c r="B11" s="13" t="s">
        <v>228</v>
      </c>
      <c r="D11">
        <f>NETWORKDAYS(A6,B6)</f>
        <v>70</v>
      </c>
      <c r="G11">
        <f>NETWORKDAYS.INTL(A6,B6,11)</f>
        <v>84</v>
      </c>
      <c r="I11" s="13">
        <v>43830</v>
      </c>
      <c r="J11" t="str">
        <f t="shared" si="0"/>
        <v>Tuesday</v>
      </c>
    </row>
    <row r="12" spans="1:10" x14ac:dyDescent="0.25">
      <c r="D12">
        <f>NETWORKDAYS(A6,B6,I9:I11)</f>
        <v>69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9"/>
  <sheetViews>
    <sheetView zoomScale="170" zoomScaleNormal="170" workbookViewId="0">
      <selection activeCell="F5" sqref="F5"/>
    </sheetView>
  </sheetViews>
  <sheetFormatPr defaultRowHeight="15" x14ac:dyDescent="0.25"/>
  <cols>
    <col min="1" max="2" width="10.28515625" bestFit="1" customWidth="1"/>
    <col min="4" max="4" width="22.42578125" customWidth="1"/>
    <col min="6" max="6" width="15" customWidth="1"/>
    <col min="8" max="8" width="11.42578125" bestFit="1" customWidth="1"/>
  </cols>
  <sheetData>
    <row r="1" spans="1:8" x14ac:dyDescent="0.25">
      <c r="A1" s="11" t="s">
        <v>193</v>
      </c>
      <c r="F1" s="11" t="s">
        <v>194</v>
      </c>
    </row>
    <row r="2" spans="1:8" x14ac:dyDescent="0.25">
      <c r="D2" s="13"/>
    </row>
    <row r="3" spans="1:8" x14ac:dyDescent="0.25">
      <c r="A3" s="5" t="s">
        <v>209</v>
      </c>
    </row>
    <row r="4" spans="1:8" x14ac:dyDescent="0.25">
      <c r="A4" s="30" t="s">
        <v>189</v>
      </c>
      <c r="B4" s="30" t="s">
        <v>191</v>
      </c>
      <c r="D4" t="s">
        <v>190</v>
      </c>
      <c r="F4" t="s">
        <v>190</v>
      </c>
    </row>
    <row r="5" spans="1:8" x14ac:dyDescent="0.25">
      <c r="A5" s="13">
        <v>43730</v>
      </c>
      <c r="B5">
        <v>128</v>
      </c>
      <c r="D5" s="13">
        <f>WORKDAY(A5,B5)</f>
        <v>43908</v>
      </c>
      <c r="F5" s="13">
        <f>WORKDAY.INTL(A5,B5,11)</f>
        <v>43879</v>
      </c>
      <c r="H5" t="s">
        <v>197</v>
      </c>
    </row>
    <row r="6" spans="1:8" x14ac:dyDescent="0.25">
      <c r="D6" s="13"/>
      <c r="H6" s="13">
        <v>43544</v>
      </c>
    </row>
    <row r="7" spans="1:8" x14ac:dyDescent="0.25">
      <c r="D7" s="11"/>
      <c r="F7" s="11"/>
      <c r="H7" s="13">
        <v>43755</v>
      </c>
    </row>
    <row r="8" spans="1:8" x14ac:dyDescent="0.25">
      <c r="H8" s="13">
        <v>43830</v>
      </c>
    </row>
    <row r="9" spans="1:8" x14ac:dyDescent="0.25">
      <c r="E9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J161"/>
  <sheetViews>
    <sheetView zoomScale="120" zoomScaleNormal="120" workbookViewId="0">
      <selection activeCell="H76" sqref="H76"/>
    </sheetView>
  </sheetViews>
  <sheetFormatPr defaultRowHeight="15" x14ac:dyDescent="0.25"/>
  <cols>
    <col min="1" max="1" width="18" bestFit="1" customWidth="1"/>
    <col min="2" max="2" width="13.28515625" bestFit="1" customWidth="1"/>
    <col min="3" max="3" width="8" bestFit="1" customWidth="1"/>
    <col min="4" max="4" width="14.140625" bestFit="1" customWidth="1"/>
    <col min="5" max="5" width="8.7109375" customWidth="1"/>
    <col min="6" max="6" width="20.140625" customWidth="1"/>
    <col min="7" max="7" width="11.28515625" bestFit="1" customWidth="1"/>
    <col min="8" max="8" width="11.42578125" bestFit="1" customWidth="1"/>
    <col min="9" max="9" width="11.140625" bestFit="1" customWidth="1"/>
  </cols>
  <sheetData>
    <row r="1" spans="1:10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172</v>
      </c>
      <c r="G1" s="40" t="s">
        <v>219</v>
      </c>
      <c r="H1" s="5"/>
      <c r="I1" s="5" t="s">
        <v>221</v>
      </c>
      <c r="J1" s="5" t="s">
        <v>222</v>
      </c>
    </row>
    <row r="2" spans="1:10" ht="15.75" hidden="1" thickBot="1" x14ac:dyDescent="0.3">
      <c r="A2" s="6" t="s">
        <v>16</v>
      </c>
      <c r="B2" s="6" t="s">
        <v>17</v>
      </c>
      <c r="C2" s="6" t="s">
        <v>18</v>
      </c>
      <c r="D2" s="6" t="s">
        <v>19</v>
      </c>
      <c r="E2" s="7">
        <v>80</v>
      </c>
      <c r="G2" s="41" t="s">
        <v>220</v>
      </c>
      <c r="H2" s="5"/>
    </row>
    <row r="3" spans="1:10" hidden="1" x14ac:dyDescent="0.25">
      <c r="A3" s="6" t="s">
        <v>16</v>
      </c>
      <c r="B3" s="6" t="s">
        <v>17</v>
      </c>
      <c r="C3" s="6" t="s">
        <v>20</v>
      </c>
      <c r="D3" s="6" t="s">
        <v>21</v>
      </c>
      <c r="E3" s="7">
        <v>84</v>
      </c>
    </row>
    <row r="4" spans="1:10" hidden="1" x14ac:dyDescent="0.25">
      <c r="A4" s="6" t="s">
        <v>22</v>
      </c>
      <c r="B4" s="6" t="s">
        <v>16</v>
      </c>
      <c r="C4" s="6" t="s">
        <v>20</v>
      </c>
      <c r="D4" s="6" t="s">
        <v>24</v>
      </c>
      <c r="E4" s="7">
        <v>181</v>
      </c>
    </row>
    <row r="5" spans="1:10" hidden="1" x14ac:dyDescent="0.25">
      <c r="A5" s="6" t="s">
        <v>16</v>
      </c>
      <c r="B5" s="6" t="s">
        <v>23</v>
      </c>
      <c r="C5" s="6" t="s">
        <v>20</v>
      </c>
      <c r="D5" s="6" t="s">
        <v>25</v>
      </c>
      <c r="E5" s="7">
        <v>112</v>
      </c>
    </row>
    <row r="6" spans="1:10" hidden="1" x14ac:dyDescent="0.25">
      <c r="A6" s="6" t="s">
        <v>22</v>
      </c>
      <c r="B6" s="6" t="s">
        <v>23</v>
      </c>
      <c r="C6" s="6" t="s">
        <v>20</v>
      </c>
      <c r="D6" s="6" t="s">
        <v>26</v>
      </c>
      <c r="E6" s="7">
        <v>7</v>
      </c>
    </row>
    <row r="7" spans="1:10" hidden="1" x14ac:dyDescent="0.25">
      <c r="A7" s="24" t="s">
        <v>16</v>
      </c>
      <c r="B7" s="24" t="s">
        <v>23</v>
      </c>
      <c r="C7" s="24" t="s">
        <v>20</v>
      </c>
      <c r="D7" s="24" t="s">
        <v>27</v>
      </c>
      <c r="E7" s="25">
        <v>163</v>
      </c>
    </row>
    <row r="8" spans="1:10" hidden="1" x14ac:dyDescent="0.25">
      <c r="A8" s="6" t="s">
        <v>28</v>
      </c>
      <c r="B8" s="6" t="s">
        <v>23</v>
      </c>
      <c r="C8" s="6" t="s">
        <v>20</v>
      </c>
      <c r="D8" s="6" t="s">
        <v>29</v>
      </c>
      <c r="E8" s="7">
        <v>103</v>
      </c>
    </row>
    <row r="9" spans="1:10" hidden="1" x14ac:dyDescent="0.25">
      <c r="A9" s="6" t="s">
        <v>22</v>
      </c>
      <c r="B9" s="6" t="s">
        <v>23</v>
      </c>
      <c r="C9" s="6" t="s">
        <v>20</v>
      </c>
      <c r="D9" s="6" t="s">
        <v>30</v>
      </c>
      <c r="E9" s="7">
        <v>197</v>
      </c>
    </row>
    <row r="10" spans="1:10" hidden="1" x14ac:dyDescent="0.25">
      <c r="A10" s="6" t="s">
        <v>31</v>
      </c>
      <c r="B10" s="6" t="s">
        <v>23</v>
      </c>
      <c r="C10" s="6" t="s">
        <v>20</v>
      </c>
      <c r="D10" s="6" t="s">
        <v>32</v>
      </c>
      <c r="E10" s="7">
        <v>154</v>
      </c>
    </row>
    <row r="11" spans="1:10" hidden="1" x14ac:dyDescent="0.25">
      <c r="A11" s="6" t="s">
        <v>28</v>
      </c>
      <c r="B11" s="6" t="s">
        <v>23</v>
      </c>
      <c r="C11" s="6" t="s">
        <v>20</v>
      </c>
      <c r="D11" s="6" t="s">
        <v>33</v>
      </c>
      <c r="E11" s="7">
        <v>51</v>
      </c>
    </row>
    <row r="12" spans="1:10" hidden="1" x14ac:dyDescent="0.25">
      <c r="A12" s="24" t="s">
        <v>31</v>
      </c>
      <c r="B12" s="24" t="s">
        <v>34</v>
      </c>
      <c r="C12" s="24" t="s">
        <v>18</v>
      </c>
      <c r="D12" s="24" t="s">
        <v>35</v>
      </c>
      <c r="E12" s="25">
        <v>73</v>
      </c>
    </row>
    <row r="13" spans="1:10" hidden="1" x14ac:dyDescent="0.25">
      <c r="A13" s="6" t="s">
        <v>16</v>
      </c>
      <c r="B13" s="6" t="s">
        <v>34</v>
      </c>
      <c r="C13" s="6" t="s">
        <v>18</v>
      </c>
      <c r="D13" s="6" t="s">
        <v>19</v>
      </c>
      <c r="E13" s="7">
        <v>47</v>
      </c>
    </row>
    <row r="14" spans="1:10" hidden="1" x14ac:dyDescent="0.25">
      <c r="A14" s="6" t="s">
        <v>16</v>
      </c>
      <c r="B14" s="6" t="s">
        <v>17</v>
      </c>
      <c r="C14" s="6" t="s">
        <v>20</v>
      </c>
      <c r="D14" s="6" t="s">
        <v>21</v>
      </c>
      <c r="E14" s="7">
        <v>84</v>
      </c>
    </row>
    <row r="15" spans="1:10" hidden="1" x14ac:dyDescent="0.25">
      <c r="A15" s="6" t="s">
        <v>31</v>
      </c>
      <c r="B15" s="6" t="s">
        <v>34</v>
      </c>
      <c r="C15" s="6" t="s">
        <v>18</v>
      </c>
      <c r="D15" s="6" t="s">
        <v>36</v>
      </c>
      <c r="E15" s="7">
        <v>170</v>
      </c>
    </row>
    <row r="16" spans="1:10" hidden="1" x14ac:dyDescent="0.25">
      <c r="A16" s="6" t="s">
        <v>37</v>
      </c>
      <c r="B16" s="6" t="s">
        <v>34</v>
      </c>
      <c r="C16" s="6" t="s">
        <v>18</v>
      </c>
      <c r="D16" s="6" t="s">
        <v>38</v>
      </c>
      <c r="E16" s="7">
        <v>197</v>
      </c>
    </row>
    <row r="17" spans="1:6" hidden="1" x14ac:dyDescent="0.25">
      <c r="A17" s="6" t="s">
        <v>37</v>
      </c>
      <c r="B17" s="6" t="s">
        <v>39</v>
      </c>
      <c r="C17" s="6" t="s">
        <v>20</v>
      </c>
      <c r="D17" s="6" t="s">
        <v>40</v>
      </c>
      <c r="E17" s="7">
        <v>77</v>
      </c>
    </row>
    <row r="18" spans="1:6" hidden="1" x14ac:dyDescent="0.25">
      <c r="A18" s="6" t="s">
        <v>31</v>
      </c>
      <c r="B18" s="6" t="s">
        <v>39</v>
      </c>
      <c r="C18" s="6" t="s">
        <v>20</v>
      </c>
      <c r="D18" s="6" t="s">
        <v>41</v>
      </c>
      <c r="E18" s="7">
        <v>30</v>
      </c>
    </row>
    <row r="19" spans="1:6" hidden="1" x14ac:dyDescent="0.25">
      <c r="A19" s="6" t="s">
        <v>31</v>
      </c>
      <c r="B19" s="6" t="s">
        <v>39</v>
      </c>
      <c r="C19" s="6" t="s">
        <v>20</v>
      </c>
      <c r="D19" s="6" t="s">
        <v>42</v>
      </c>
      <c r="E19" s="7">
        <v>12</v>
      </c>
    </row>
    <row r="20" spans="1:6" hidden="1" x14ac:dyDescent="0.25">
      <c r="A20" s="6" t="s">
        <v>37</v>
      </c>
      <c r="B20" s="6" t="s">
        <v>39</v>
      </c>
      <c r="C20" s="6" t="s">
        <v>20</v>
      </c>
      <c r="D20" s="6" t="s">
        <v>43</v>
      </c>
      <c r="E20" s="7">
        <v>48</v>
      </c>
    </row>
    <row r="21" spans="1:6" hidden="1" x14ac:dyDescent="0.25">
      <c r="A21" s="6" t="s">
        <v>22</v>
      </c>
      <c r="B21" s="6" t="s">
        <v>17</v>
      </c>
      <c r="C21" s="6" t="s">
        <v>20</v>
      </c>
      <c r="D21" s="6" t="s">
        <v>44</v>
      </c>
      <c r="E21" s="7">
        <v>119</v>
      </c>
    </row>
    <row r="22" spans="1:6" hidden="1" x14ac:dyDescent="0.25">
      <c r="A22" s="6" t="s">
        <v>45</v>
      </c>
      <c r="B22" s="6" t="s">
        <v>23</v>
      </c>
      <c r="C22" s="6" t="s">
        <v>20</v>
      </c>
      <c r="D22" s="6" t="s">
        <v>46</v>
      </c>
      <c r="E22" s="7">
        <v>64</v>
      </c>
    </row>
    <row r="23" spans="1:6" x14ac:dyDescent="0.25">
      <c r="A23" s="6" t="s">
        <v>47</v>
      </c>
      <c r="B23" s="6" t="s">
        <v>23</v>
      </c>
      <c r="C23" s="6" t="s">
        <v>20</v>
      </c>
      <c r="D23" s="6" t="s">
        <v>48</v>
      </c>
      <c r="E23" s="7">
        <v>137</v>
      </c>
      <c r="F23" s="28"/>
    </row>
    <row r="24" spans="1:6" hidden="1" x14ac:dyDescent="0.25">
      <c r="A24" s="6" t="s">
        <v>22</v>
      </c>
      <c r="B24" s="6" t="s">
        <v>23</v>
      </c>
      <c r="C24" s="6" t="s">
        <v>20</v>
      </c>
      <c r="D24" s="6" t="s">
        <v>49</v>
      </c>
      <c r="E24" s="7">
        <v>46</v>
      </c>
    </row>
    <row r="25" spans="1:6" hidden="1" x14ac:dyDescent="0.25">
      <c r="A25" s="6" t="s">
        <v>22</v>
      </c>
      <c r="B25" s="6" t="s">
        <v>17</v>
      </c>
      <c r="C25" s="6" t="s">
        <v>20</v>
      </c>
      <c r="D25" s="6" t="s">
        <v>50</v>
      </c>
      <c r="E25" s="7">
        <v>81</v>
      </c>
    </row>
    <row r="26" spans="1:6" hidden="1" x14ac:dyDescent="0.25">
      <c r="A26" s="6" t="s">
        <v>51</v>
      </c>
      <c r="B26" s="6" t="s">
        <v>23</v>
      </c>
      <c r="C26" s="6" t="s">
        <v>20</v>
      </c>
      <c r="D26" s="6" t="s">
        <v>52</v>
      </c>
      <c r="E26" s="7">
        <v>46</v>
      </c>
    </row>
    <row r="27" spans="1:6" hidden="1" x14ac:dyDescent="0.25">
      <c r="A27" s="6" t="s">
        <v>51</v>
      </c>
      <c r="B27" s="6" t="s">
        <v>23</v>
      </c>
      <c r="C27" s="6" t="s">
        <v>20</v>
      </c>
      <c r="D27" s="6" t="s">
        <v>53</v>
      </c>
      <c r="E27" s="7">
        <v>173</v>
      </c>
    </row>
    <row r="28" spans="1:6" hidden="1" x14ac:dyDescent="0.25">
      <c r="A28" s="6" t="s">
        <v>54</v>
      </c>
      <c r="B28" s="6" t="s">
        <v>23</v>
      </c>
      <c r="C28" s="6" t="s">
        <v>20</v>
      </c>
      <c r="D28" s="6" t="s">
        <v>55</v>
      </c>
      <c r="E28" s="7">
        <v>156</v>
      </c>
    </row>
    <row r="29" spans="1:6" hidden="1" x14ac:dyDescent="0.25">
      <c r="A29" s="6" t="s">
        <v>45</v>
      </c>
      <c r="B29" s="6" t="s">
        <v>23</v>
      </c>
      <c r="C29" s="6" t="s">
        <v>20</v>
      </c>
      <c r="D29" s="6" t="s">
        <v>56</v>
      </c>
      <c r="E29" s="7">
        <v>12</v>
      </c>
    </row>
    <row r="30" spans="1:6" hidden="1" x14ac:dyDescent="0.25">
      <c r="A30" s="6" t="s">
        <v>47</v>
      </c>
      <c r="B30" s="6" t="s">
        <v>23</v>
      </c>
      <c r="C30" s="6" t="s">
        <v>20</v>
      </c>
      <c r="D30" s="6" t="s">
        <v>57</v>
      </c>
      <c r="E30" s="7">
        <v>113</v>
      </c>
    </row>
    <row r="31" spans="1:6" hidden="1" x14ac:dyDescent="0.25">
      <c r="A31" s="6" t="s">
        <v>22</v>
      </c>
      <c r="B31" s="6" t="s">
        <v>23</v>
      </c>
      <c r="C31" s="6" t="s">
        <v>20</v>
      </c>
      <c r="D31" s="6" t="s">
        <v>58</v>
      </c>
      <c r="E31" s="7">
        <v>96</v>
      </c>
    </row>
    <row r="32" spans="1:6" x14ac:dyDescent="0.25">
      <c r="A32" s="6" t="s">
        <v>22</v>
      </c>
      <c r="B32" s="6" t="s">
        <v>17</v>
      </c>
      <c r="C32" s="6" t="s">
        <v>20</v>
      </c>
      <c r="D32" s="6" t="s">
        <v>59</v>
      </c>
      <c r="E32" s="7">
        <v>123</v>
      </c>
      <c r="F32" s="28"/>
    </row>
    <row r="33" spans="1:5" hidden="1" x14ac:dyDescent="0.25">
      <c r="A33" s="6" t="s">
        <v>51</v>
      </c>
      <c r="B33" s="6" t="s">
        <v>23</v>
      </c>
      <c r="C33" s="6" t="s">
        <v>20</v>
      </c>
      <c r="D33" s="6" t="s">
        <v>60</v>
      </c>
      <c r="E33" s="7">
        <v>13</v>
      </c>
    </row>
    <row r="34" spans="1:5" hidden="1" x14ac:dyDescent="0.25">
      <c r="A34" s="6" t="s">
        <v>51</v>
      </c>
      <c r="B34" s="6" t="s">
        <v>23</v>
      </c>
      <c r="C34" s="6" t="s">
        <v>20</v>
      </c>
      <c r="D34" s="6" t="s">
        <v>61</v>
      </c>
      <c r="E34" s="7">
        <v>88</v>
      </c>
    </row>
    <row r="35" spans="1:5" hidden="1" x14ac:dyDescent="0.25">
      <c r="A35" s="6" t="s">
        <v>54</v>
      </c>
      <c r="B35" s="6" t="s">
        <v>23</v>
      </c>
      <c r="C35" s="6" t="s">
        <v>20</v>
      </c>
      <c r="D35" s="6" t="s">
        <v>61</v>
      </c>
      <c r="E35" s="7">
        <v>6</v>
      </c>
    </row>
    <row r="36" spans="1:5" hidden="1" x14ac:dyDescent="0.25">
      <c r="A36" s="6" t="s">
        <v>22</v>
      </c>
      <c r="B36" s="6" t="s">
        <v>39</v>
      </c>
      <c r="C36" s="6" t="s">
        <v>62</v>
      </c>
      <c r="D36" s="6" t="s">
        <v>63</v>
      </c>
      <c r="E36" s="7">
        <v>27</v>
      </c>
    </row>
    <row r="37" spans="1:5" hidden="1" x14ac:dyDescent="0.25">
      <c r="A37" s="6" t="s">
        <v>37</v>
      </c>
      <c r="B37" s="6" t="s">
        <v>39</v>
      </c>
      <c r="C37" s="6" t="s">
        <v>20</v>
      </c>
      <c r="D37" s="6" t="s">
        <v>43</v>
      </c>
      <c r="E37" s="7">
        <v>48</v>
      </c>
    </row>
    <row r="38" spans="1:5" hidden="1" x14ac:dyDescent="0.25">
      <c r="A38" s="6" t="s">
        <v>47</v>
      </c>
      <c r="B38" s="6" t="s">
        <v>17</v>
      </c>
      <c r="C38" s="6" t="s">
        <v>64</v>
      </c>
      <c r="D38" s="6" t="s">
        <v>65</v>
      </c>
      <c r="E38" s="7">
        <v>117</v>
      </c>
    </row>
    <row r="39" spans="1:5" hidden="1" x14ac:dyDescent="0.25">
      <c r="A39" s="6" t="s">
        <v>22</v>
      </c>
      <c r="B39" s="6" t="s">
        <v>23</v>
      </c>
      <c r="C39" s="6" t="s">
        <v>20</v>
      </c>
      <c r="D39" s="6" t="s">
        <v>66</v>
      </c>
      <c r="E39" s="7">
        <v>6</v>
      </c>
    </row>
    <row r="40" spans="1:5" hidden="1" x14ac:dyDescent="0.25">
      <c r="A40" s="6" t="s">
        <v>22</v>
      </c>
      <c r="B40" s="6" t="s">
        <v>17</v>
      </c>
      <c r="C40" s="6" t="s">
        <v>20</v>
      </c>
      <c r="D40" s="6" t="s">
        <v>67</v>
      </c>
      <c r="E40" s="7">
        <v>18</v>
      </c>
    </row>
    <row r="41" spans="1:5" hidden="1" x14ac:dyDescent="0.25">
      <c r="A41" s="6" t="s">
        <v>22</v>
      </c>
      <c r="B41" s="6" t="s">
        <v>17</v>
      </c>
      <c r="C41" s="6" t="s">
        <v>20</v>
      </c>
      <c r="D41" s="6" t="s">
        <v>68</v>
      </c>
      <c r="E41" s="7">
        <v>5</v>
      </c>
    </row>
    <row r="42" spans="1:5" hidden="1" x14ac:dyDescent="0.25">
      <c r="A42" s="6" t="s">
        <v>51</v>
      </c>
      <c r="B42" s="6" t="s">
        <v>23</v>
      </c>
      <c r="C42" s="6" t="s">
        <v>20</v>
      </c>
      <c r="D42" s="6" t="s">
        <v>69</v>
      </c>
      <c r="E42" s="7">
        <v>160</v>
      </c>
    </row>
    <row r="43" spans="1:5" hidden="1" x14ac:dyDescent="0.25">
      <c r="A43" s="6" t="s">
        <v>51</v>
      </c>
      <c r="B43" s="6" t="s">
        <v>23</v>
      </c>
      <c r="C43" s="6" t="s">
        <v>20</v>
      </c>
      <c r="D43" s="6" t="s">
        <v>70</v>
      </c>
      <c r="E43" s="7">
        <v>40</v>
      </c>
    </row>
    <row r="44" spans="1:5" hidden="1" x14ac:dyDescent="0.25">
      <c r="A44" s="6" t="s">
        <v>54</v>
      </c>
      <c r="B44" s="6" t="s">
        <v>23</v>
      </c>
      <c r="C44" s="6" t="s">
        <v>20</v>
      </c>
      <c r="D44" s="6" t="s">
        <v>71</v>
      </c>
      <c r="E44" s="7">
        <v>69</v>
      </c>
    </row>
    <row r="45" spans="1:5" hidden="1" x14ac:dyDescent="0.25">
      <c r="A45" s="2" t="s">
        <v>22</v>
      </c>
      <c r="B45" s="6" t="s">
        <v>39</v>
      </c>
      <c r="C45" s="2" t="s">
        <v>62</v>
      </c>
      <c r="D45" s="8" t="s">
        <v>72</v>
      </c>
      <c r="E45" s="9">
        <v>154</v>
      </c>
    </row>
    <row r="46" spans="1:5" hidden="1" x14ac:dyDescent="0.25">
      <c r="A46" s="2" t="s">
        <v>45</v>
      </c>
      <c r="B46" s="6" t="s">
        <v>23</v>
      </c>
      <c r="C46" s="2" t="s">
        <v>20</v>
      </c>
      <c r="D46" s="6" t="s">
        <v>73</v>
      </c>
      <c r="E46" s="9">
        <v>188</v>
      </c>
    </row>
    <row r="47" spans="1:5" hidden="1" x14ac:dyDescent="0.25">
      <c r="A47" s="2" t="s">
        <v>47</v>
      </c>
      <c r="B47" s="6" t="s">
        <v>17</v>
      </c>
      <c r="C47" s="2" t="s">
        <v>64</v>
      </c>
      <c r="D47" s="10" t="s">
        <v>74</v>
      </c>
      <c r="E47" s="9">
        <v>73</v>
      </c>
    </row>
    <row r="48" spans="1:5" hidden="1" x14ac:dyDescent="0.25">
      <c r="A48" s="2" t="s">
        <v>22</v>
      </c>
      <c r="B48" s="6" t="s">
        <v>23</v>
      </c>
      <c r="C48" s="2" t="s">
        <v>20</v>
      </c>
      <c r="D48" s="10" t="s">
        <v>75</v>
      </c>
      <c r="E48" s="9">
        <v>112</v>
      </c>
    </row>
    <row r="49" spans="1:6" hidden="1" x14ac:dyDescent="0.25">
      <c r="A49" s="2" t="s">
        <v>51</v>
      </c>
      <c r="B49" s="6" t="s">
        <v>17</v>
      </c>
      <c r="C49" s="2" t="s">
        <v>20</v>
      </c>
      <c r="D49" s="6" t="s">
        <v>76</v>
      </c>
      <c r="E49" s="9">
        <v>75</v>
      </c>
    </row>
    <row r="50" spans="1:6" hidden="1" x14ac:dyDescent="0.25">
      <c r="A50" s="2" t="s">
        <v>51</v>
      </c>
      <c r="B50" s="6" t="s">
        <v>23</v>
      </c>
      <c r="C50" s="2" t="s">
        <v>20</v>
      </c>
      <c r="D50" s="6" t="s">
        <v>76</v>
      </c>
      <c r="E50" s="9">
        <v>178</v>
      </c>
    </row>
    <row r="51" spans="1:6" hidden="1" x14ac:dyDescent="0.25">
      <c r="A51" s="2" t="s">
        <v>54</v>
      </c>
      <c r="B51" s="6" t="s">
        <v>23</v>
      </c>
      <c r="C51" s="2" t="s">
        <v>20</v>
      </c>
      <c r="D51" s="8" t="s">
        <v>77</v>
      </c>
      <c r="E51" s="9">
        <v>167</v>
      </c>
    </row>
    <row r="52" spans="1:6" hidden="1" x14ac:dyDescent="0.25">
      <c r="A52" s="2" t="s">
        <v>22</v>
      </c>
      <c r="B52" s="6" t="s">
        <v>17</v>
      </c>
      <c r="C52" s="2" t="s">
        <v>20</v>
      </c>
      <c r="D52" s="8" t="s">
        <v>78</v>
      </c>
      <c r="E52" s="9">
        <v>199</v>
      </c>
    </row>
    <row r="53" spans="1:6" hidden="1" x14ac:dyDescent="0.25">
      <c r="A53" s="2" t="s">
        <v>45</v>
      </c>
      <c r="B53" s="6" t="s">
        <v>23</v>
      </c>
      <c r="C53" s="2" t="s">
        <v>20</v>
      </c>
      <c r="D53" s="8" t="s">
        <v>79</v>
      </c>
      <c r="E53" s="9">
        <v>101</v>
      </c>
    </row>
    <row r="54" spans="1:6" hidden="1" x14ac:dyDescent="0.25">
      <c r="A54" s="2" t="s">
        <v>47</v>
      </c>
      <c r="B54" s="6" t="s">
        <v>23</v>
      </c>
      <c r="C54" s="2" t="s">
        <v>20</v>
      </c>
      <c r="D54" s="8" t="s">
        <v>80</v>
      </c>
      <c r="E54" s="9">
        <v>175</v>
      </c>
    </row>
    <row r="55" spans="1:6" hidden="1" x14ac:dyDescent="0.25">
      <c r="A55" s="2" t="s">
        <v>22</v>
      </c>
      <c r="B55" s="6" t="s">
        <v>39</v>
      </c>
      <c r="C55" s="2" t="s">
        <v>62</v>
      </c>
      <c r="D55" s="8" t="s">
        <v>81</v>
      </c>
      <c r="E55" s="9">
        <v>100</v>
      </c>
    </row>
    <row r="56" spans="1:6" hidden="1" x14ac:dyDescent="0.25">
      <c r="A56" s="6" t="s">
        <v>51</v>
      </c>
      <c r="B56" s="6" t="s">
        <v>23</v>
      </c>
      <c r="C56" s="6" t="s">
        <v>20</v>
      </c>
      <c r="D56" s="6" t="s">
        <v>70</v>
      </c>
      <c r="E56" s="7">
        <v>40</v>
      </c>
    </row>
    <row r="57" spans="1:6" hidden="1" x14ac:dyDescent="0.25">
      <c r="A57" s="6" t="s">
        <v>51</v>
      </c>
      <c r="B57" s="6" t="s">
        <v>23</v>
      </c>
      <c r="C57" s="6" t="s">
        <v>20</v>
      </c>
      <c r="D57" s="6" t="s">
        <v>70</v>
      </c>
      <c r="E57" s="7">
        <v>40</v>
      </c>
    </row>
    <row r="58" spans="1:6" hidden="1" x14ac:dyDescent="0.25">
      <c r="A58" s="2" t="s">
        <v>51</v>
      </c>
      <c r="B58" s="6" t="s">
        <v>23</v>
      </c>
      <c r="C58" s="2" t="s">
        <v>20</v>
      </c>
      <c r="D58" s="6" t="s">
        <v>82</v>
      </c>
      <c r="E58" s="9">
        <v>54</v>
      </c>
    </row>
    <row r="59" spans="1:6" hidden="1" x14ac:dyDescent="0.25">
      <c r="A59" s="2" t="s">
        <v>51</v>
      </c>
      <c r="B59" s="6" t="s">
        <v>17</v>
      </c>
      <c r="C59" s="2" t="s">
        <v>20</v>
      </c>
      <c r="D59" s="6" t="s">
        <v>83</v>
      </c>
      <c r="E59" s="9">
        <v>180</v>
      </c>
    </row>
    <row r="60" spans="1:6" hidden="1" x14ac:dyDescent="0.25">
      <c r="A60" s="2" t="s">
        <v>54</v>
      </c>
      <c r="B60" s="6" t="s">
        <v>23</v>
      </c>
      <c r="C60" s="2" t="s">
        <v>20</v>
      </c>
      <c r="D60" s="6" t="s">
        <v>84</v>
      </c>
      <c r="E60" s="9">
        <v>160</v>
      </c>
    </row>
    <row r="61" spans="1:6" x14ac:dyDescent="0.25">
      <c r="A61" s="2" t="s">
        <v>45</v>
      </c>
      <c r="B61" s="6" t="s">
        <v>23</v>
      </c>
      <c r="C61" s="2" t="s">
        <v>20</v>
      </c>
      <c r="D61" s="6" t="s">
        <v>85</v>
      </c>
      <c r="E61" s="9">
        <v>124</v>
      </c>
      <c r="F61" s="28"/>
    </row>
    <row r="62" spans="1:6" hidden="1" x14ac:dyDescent="0.25">
      <c r="A62" s="2" t="s">
        <v>47</v>
      </c>
      <c r="B62" s="6" t="s">
        <v>23</v>
      </c>
      <c r="C62" s="2" t="s">
        <v>20</v>
      </c>
      <c r="D62" s="6" t="s">
        <v>86</v>
      </c>
      <c r="E62" s="9">
        <v>150</v>
      </c>
    </row>
    <row r="63" spans="1:6" hidden="1" x14ac:dyDescent="0.25">
      <c r="A63" s="2" t="s">
        <v>22</v>
      </c>
      <c r="B63" s="6" t="s">
        <v>23</v>
      </c>
      <c r="C63" s="2" t="s">
        <v>20</v>
      </c>
      <c r="D63" s="6" t="s">
        <v>87</v>
      </c>
      <c r="E63" s="9">
        <v>177</v>
      </c>
    </row>
    <row r="64" spans="1:6" hidden="1" x14ac:dyDescent="0.25">
      <c r="A64" s="2" t="s">
        <v>22</v>
      </c>
      <c r="B64" s="6" t="s">
        <v>17</v>
      </c>
      <c r="C64" s="2" t="s">
        <v>20</v>
      </c>
      <c r="D64" s="6" t="s">
        <v>88</v>
      </c>
      <c r="E64" s="9">
        <v>153</v>
      </c>
    </row>
    <row r="65" spans="1:6" hidden="1" x14ac:dyDescent="0.25">
      <c r="A65" s="2" t="s">
        <v>22</v>
      </c>
      <c r="B65" s="6" t="s">
        <v>39</v>
      </c>
      <c r="C65" s="2" t="s">
        <v>62</v>
      </c>
      <c r="D65" s="6" t="s">
        <v>89</v>
      </c>
      <c r="E65" s="9">
        <v>187</v>
      </c>
    </row>
    <row r="66" spans="1:6" x14ac:dyDescent="0.25">
      <c r="A66" s="2" t="s">
        <v>51</v>
      </c>
      <c r="B66" s="6" t="s">
        <v>23</v>
      </c>
      <c r="C66" s="2" t="s">
        <v>20</v>
      </c>
      <c r="D66" s="6" t="s">
        <v>90</v>
      </c>
      <c r="E66" s="9">
        <v>135</v>
      </c>
      <c r="F66" s="28"/>
    </row>
    <row r="67" spans="1:6" hidden="1" x14ac:dyDescent="0.25">
      <c r="A67" s="2" t="s">
        <v>51</v>
      </c>
      <c r="B67" s="6" t="s">
        <v>17</v>
      </c>
      <c r="C67" s="2" t="s">
        <v>64</v>
      </c>
      <c r="D67" s="6" t="s">
        <v>91</v>
      </c>
      <c r="E67" s="9">
        <v>183</v>
      </c>
    </row>
    <row r="68" spans="1:6" hidden="1" x14ac:dyDescent="0.25">
      <c r="A68" s="2" t="s">
        <v>54</v>
      </c>
      <c r="B68" s="6" t="s">
        <v>23</v>
      </c>
      <c r="C68" s="2" t="s">
        <v>20</v>
      </c>
      <c r="D68" s="6" t="s">
        <v>92</v>
      </c>
      <c r="E68" s="9">
        <v>182</v>
      </c>
    </row>
    <row r="69" spans="1:6" hidden="1" x14ac:dyDescent="0.25">
      <c r="A69" s="2" t="s">
        <v>22</v>
      </c>
      <c r="B69" s="6" t="s">
        <v>17</v>
      </c>
      <c r="C69" s="2" t="s">
        <v>20</v>
      </c>
      <c r="D69" s="6" t="s">
        <v>93</v>
      </c>
      <c r="E69" s="9">
        <v>78</v>
      </c>
    </row>
    <row r="70" spans="1:6" hidden="1" x14ac:dyDescent="0.25">
      <c r="A70" s="2" t="s">
        <v>45</v>
      </c>
      <c r="B70" s="6" t="s">
        <v>23</v>
      </c>
      <c r="C70" s="2" t="s">
        <v>20</v>
      </c>
      <c r="D70" s="8" t="s">
        <v>94</v>
      </c>
      <c r="E70" s="9">
        <v>149</v>
      </c>
    </row>
    <row r="71" spans="1:6" hidden="1" x14ac:dyDescent="0.25">
      <c r="A71" s="2" t="s">
        <v>47</v>
      </c>
      <c r="B71" s="6" t="s">
        <v>23</v>
      </c>
      <c r="C71" s="2" t="s">
        <v>20</v>
      </c>
      <c r="D71" s="8" t="s">
        <v>95</v>
      </c>
      <c r="E71" s="9">
        <v>14</v>
      </c>
    </row>
    <row r="72" spans="1:6" hidden="1" x14ac:dyDescent="0.25">
      <c r="A72" s="2" t="s">
        <v>22</v>
      </c>
      <c r="B72" s="6" t="s">
        <v>23</v>
      </c>
      <c r="C72" s="2" t="s">
        <v>20</v>
      </c>
      <c r="D72" s="6" t="s">
        <v>96</v>
      </c>
      <c r="E72" s="9">
        <v>39</v>
      </c>
    </row>
    <row r="73" spans="1:6" hidden="1" x14ac:dyDescent="0.25">
      <c r="A73" s="2" t="s">
        <v>22</v>
      </c>
      <c r="B73" s="6" t="s">
        <v>17</v>
      </c>
      <c r="C73" s="2" t="s">
        <v>20</v>
      </c>
      <c r="D73" s="6" t="s">
        <v>97</v>
      </c>
      <c r="E73" s="9">
        <v>54</v>
      </c>
    </row>
    <row r="74" spans="1:6" hidden="1" x14ac:dyDescent="0.25">
      <c r="A74" s="2" t="s">
        <v>51</v>
      </c>
      <c r="B74" s="6" t="s">
        <v>23</v>
      </c>
      <c r="C74" s="2" t="s">
        <v>20</v>
      </c>
      <c r="D74" s="6" t="s">
        <v>98</v>
      </c>
      <c r="E74" s="9">
        <v>184</v>
      </c>
    </row>
    <row r="75" spans="1:6" hidden="1" x14ac:dyDescent="0.25">
      <c r="A75" s="2" t="s">
        <v>51</v>
      </c>
      <c r="B75" s="6" t="s">
        <v>23</v>
      </c>
      <c r="C75" s="2" t="s">
        <v>20</v>
      </c>
      <c r="D75" s="6" t="s">
        <v>99</v>
      </c>
      <c r="E75" s="9">
        <v>11</v>
      </c>
    </row>
    <row r="76" spans="1:6" x14ac:dyDescent="0.25">
      <c r="A76" s="2" t="s">
        <v>54</v>
      </c>
      <c r="B76" s="6" t="s">
        <v>39</v>
      </c>
      <c r="C76" s="2" t="s">
        <v>62</v>
      </c>
      <c r="D76" s="6" t="s">
        <v>100</v>
      </c>
      <c r="E76" s="9">
        <v>127</v>
      </c>
      <c r="F76" s="28"/>
    </row>
    <row r="77" spans="1:6" hidden="1" x14ac:dyDescent="0.25">
      <c r="A77" s="2" t="s">
        <v>22</v>
      </c>
      <c r="B77" s="6" t="s">
        <v>23</v>
      </c>
      <c r="C77" s="2" t="s">
        <v>20</v>
      </c>
      <c r="D77" s="6" t="s">
        <v>101</v>
      </c>
      <c r="E77" s="9">
        <v>176</v>
      </c>
    </row>
    <row r="78" spans="1:6" hidden="1" x14ac:dyDescent="0.25">
      <c r="A78" s="2" t="s">
        <v>45</v>
      </c>
      <c r="B78" s="6" t="s">
        <v>17</v>
      </c>
      <c r="C78" s="2" t="s">
        <v>64</v>
      </c>
      <c r="D78" s="6" t="s">
        <v>102</v>
      </c>
      <c r="E78" s="9">
        <v>37</v>
      </c>
    </row>
    <row r="79" spans="1:6" hidden="1" x14ac:dyDescent="0.25">
      <c r="A79" s="2" t="s">
        <v>47</v>
      </c>
      <c r="B79" s="6" t="s">
        <v>23</v>
      </c>
      <c r="C79" s="2" t="s">
        <v>20</v>
      </c>
      <c r="D79" s="6" t="s">
        <v>103</v>
      </c>
      <c r="E79" s="9">
        <v>10</v>
      </c>
    </row>
    <row r="80" spans="1:6" hidden="1" x14ac:dyDescent="0.25">
      <c r="A80" s="2" t="s">
        <v>22</v>
      </c>
      <c r="B80" s="6" t="s">
        <v>17</v>
      </c>
      <c r="C80" s="2" t="s">
        <v>20</v>
      </c>
      <c r="D80" s="6" t="s">
        <v>104</v>
      </c>
      <c r="E80" s="9">
        <v>182</v>
      </c>
    </row>
    <row r="81" spans="1:6" x14ac:dyDescent="0.25">
      <c r="A81" s="2" t="s">
        <v>51</v>
      </c>
      <c r="B81" s="6" t="s">
        <v>23</v>
      </c>
      <c r="C81" s="2" t="s">
        <v>20</v>
      </c>
      <c r="D81" s="6" t="s">
        <v>105</v>
      </c>
      <c r="E81" s="9">
        <v>128</v>
      </c>
      <c r="F81" s="28"/>
    </row>
    <row r="82" spans="1:6" hidden="1" x14ac:dyDescent="0.25">
      <c r="A82" s="2" t="s">
        <v>51</v>
      </c>
      <c r="B82" s="6" t="s">
        <v>23</v>
      </c>
      <c r="C82" s="2" t="s">
        <v>20</v>
      </c>
      <c r="D82" s="6" t="s">
        <v>106</v>
      </c>
      <c r="E82" s="9">
        <v>170</v>
      </c>
    </row>
    <row r="83" spans="1:6" hidden="1" x14ac:dyDescent="0.25">
      <c r="A83" s="2" t="s">
        <v>54</v>
      </c>
      <c r="B83" s="6" t="s">
        <v>23</v>
      </c>
      <c r="C83" s="2" t="s">
        <v>20</v>
      </c>
      <c r="D83" s="6" t="s">
        <v>107</v>
      </c>
      <c r="E83" s="9">
        <v>36</v>
      </c>
    </row>
    <row r="84" spans="1:6" hidden="1" x14ac:dyDescent="0.25">
      <c r="A84" s="2" t="s">
        <v>22</v>
      </c>
      <c r="B84" s="6" t="s">
        <v>17</v>
      </c>
      <c r="C84" s="2" t="s">
        <v>20</v>
      </c>
      <c r="D84" s="6" t="s">
        <v>108</v>
      </c>
      <c r="E84" s="9">
        <v>12</v>
      </c>
    </row>
    <row r="85" spans="1:6" hidden="1" x14ac:dyDescent="0.25">
      <c r="A85" s="2" t="s">
        <v>22</v>
      </c>
      <c r="B85" s="6" t="s">
        <v>17</v>
      </c>
      <c r="C85" s="2" t="s">
        <v>20</v>
      </c>
      <c r="D85" s="6" t="s">
        <v>93</v>
      </c>
      <c r="E85" s="9">
        <v>25</v>
      </c>
    </row>
    <row r="86" spans="1:6" hidden="1" x14ac:dyDescent="0.25">
      <c r="A86" s="2" t="s">
        <v>45</v>
      </c>
      <c r="B86" s="6" t="s">
        <v>23</v>
      </c>
      <c r="C86" s="2" t="s">
        <v>20</v>
      </c>
      <c r="D86" s="8" t="s">
        <v>94</v>
      </c>
      <c r="E86" s="9">
        <v>2</v>
      </c>
    </row>
    <row r="87" spans="1:6" hidden="1" x14ac:dyDescent="0.25">
      <c r="A87" s="2" t="s">
        <v>47</v>
      </c>
      <c r="B87" s="6" t="s">
        <v>23</v>
      </c>
      <c r="C87" s="2" t="s">
        <v>20</v>
      </c>
      <c r="D87" s="8" t="s">
        <v>95</v>
      </c>
      <c r="E87" s="9">
        <v>44</v>
      </c>
    </row>
    <row r="88" spans="1:6" hidden="1" x14ac:dyDescent="0.25">
      <c r="A88" s="2" t="s">
        <v>22</v>
      </c>
      <c r="B88" s="6" t="s">
        <v>23</v>
      </c>
      <c r="C88" s="2" t="s">
        <v>20</v>
      </c>
      <c r="D88" s="6" t="s">
        <v>96</v>
      </c>
      <c r="E88" s="9">
        <v>68</v>
      </c>
    </row>
    <row r="89" spans="1:6" hidden="1" x14ac:dyDescent="0.25">
      <c r="A89" s="2" t="s">
        <v>22</v>
      </c>
      <c r="B89" s="6" t="s">
        <v>17</v>
      </c>
      <c r="C89" s="2" t="s">
        <v>20</v>
      </c>
      <c r="D89" s="6" t="s">
        <v>97</v>
      </c>
      <c r="E89" s="9">
        <v>28</v>
      </c>
    </row>
    <row r="90" spans="1:6" x14ac:dyDescent="0.25">
      <c r="A90" s="2" t="s">
        <v>51</v>
      </c>
      <c r="B90" s="6" t="s">
        <v>23</v>
      </c>
      <c r="C90" s="2" t="s">
        <v>20</v>
      </c>
      <c r="D90" s="6" t="s">
        <v>98</v>
      </c>
      <c r="E90" s="9">
        <v>124</v>
      </c>
      <c r="F90" s="28"/>
    </row>
    <row r="91" spans="1:6" hidden="1" x14ac:dyDescent="0.25">
      <c r="A91" s="2" t="s">
        <v>51</v>
      </c>
      <c r="B91" s="6" t="s">
        <v>23</v>
      </c>
      <c r="C91" s="2" t="s">
        <v>20</v>
      </c>
      <c r="D91" s="6" t="s">
        <v>99</v>
      </c>
      <c r="E91" s="9">
        <v>3</v>
      </c>
    </row>
    <row r="92" spans="1:6" hidden="1" x14ac:dyDescent="0.25">
      <c r="A92" s="2" t="s">
        <v>54</v>
      </c>
      <c r="B92" s="6" t="s">
        <v>23</v>
      </c>
      <c r="C92" s="2" t="s">
        <v>20</v>
      </c>
      <c r="D92" s="6" t="s">
        <v>109</v>
      </c>
      <c r="E92" s="9">
        <v>98</v>
      </c>
    </row>
    <row r="93" spans="1:6" hidden="1" x14ac:dyDescent="0.25">
      <c r="A93" s="2" t="s">
        <v>45</v>
      </c>
      <c r="B93" s="6" t="s">
        <v>17</v>
      </c>
      <c r="C93" s="2" t="s">
        <v>20</v>
      </c>
      <c r="D93" s="6" t="s">
        <v>110</v>
      </c>
      <c r="E93" s="9">
        <v>31</v>
      </c>
    </row>
    <row r="94" spans="1:6" x14ac:dyDescent="0.25">
      <c r="A94" s="2" t="s">
        <v>47</v>
      </c>
      <c r="B94" s="6" t="s">
        <v>23</v>
      </c>
      <c r="C94" s="2" t="s">
        <v>20</v>
      </c>
      <c r="D94" s="6" t="s">
        <v>111</v>
      </c>
      <c r="E94" s="9">
        <v>132</v>
      </c>
      <c r="F94" s="28"/>
    </row>
    <row r="95" spans="1:6" hidden="1" x14ac:dyDescent="0.25">
      <c r="A95" s="2" t="s">
        <v>22</v>
      </c>
      <c r="B95" s="6" t="s">
        <v>23</v>
      </c>
      <c r="C95" s="2" t="s">
        <v>20</v>
      </c>
      <c r="D95" s="6" t="s">
        <v>112</v>
      </c>
      <c r="E95" s="9">
        <v>41</v>
      </c>
    </row>
    <row r="96" spans="1:6" hidden="1" x14ac:dyDescent="0.25">
      <c r="A96" s="2" t="s">
        <v>22</v>
      </c>
      <c r="B96" s="6" t="s">
        <v>17</v>
      </c>
      <c r="C96" s="2" t="s">
        <v>20</v>
      </c>
      <c r="D96" s="6" t="s">
        <v>113</v>
      </c>
      <c r="E96" s="9">
        <v>160</v>
      </c>
    </row>
    <row r="97" spans="1:6" hidden="1" x14ac:dyDescent="0.25">
      <c r="A97" s="2" t="s">
        <v>22</v>
      </c>
      <c r="B97" s="6" t="s">
        <v>17</v>
      </c>
      <c r="C97" s="2" t="s">
        <v>20</v>
      </c>
      <c r="D97" s="6" t="s">
        <v>114</v>
      </c>
      <c r="E97" s="9">
        <v>57</v>
      </c>
    </row>
    <row r="98" spans="1:6" hidden="1" x14ac:dyDescent="0.25">
      <c r="A98" s="2" t="s">
        <v>51</v>
      </c>
      <c r="B98" s="6" t="s">
        <v>23</v>
      </c>
      <c r="C98" s="2" t="s">
        <v>20</v>
      </c>
      <c r="D98" s="6" t="s">
        <v>115</v>
      </c>
      <c r="E98" s="9">
        <v>151</v>
      </c>
    </row>
    <row r="99" spans="1:6" hidden="1" x14ac:dyDescent="0.25">
      <c r="A99" s="2" t="s">
        <v>51</v>
      </c>
      <c r="B99" s="6" t="s">
        <v>23</v>
      </c>
      <c r="C99" s="2" t="s">
        <v>20</v>
      </c>
      <c r="D99" s="6" t="s">
        <v>116</v>
      </c>
      <c r="E99" s="9">
        <v>149</v>
      </c>
    </row>
    <row r="100" spans="1:6" hidden="1" x14ac:dyDescent="0.25">
      <c r="A100" s="2" t="s">
        <v>54</v>
      </c>
      <c r="B100" s="6" t="s">
        <v>23</v>
      </c>
      <c r="C100" s="2" t="s">
        <v>20</v>
      </c>
      <c r="D100" s="6" t="s">
        <v>117</v>
      </c>
      <c r="E100" s="9">
        <v>78</v>
      </c>
    </row>
    <row r="101" spans="1:6" x14ac:dyDescent="0.25">
      <c r="A101" s="2" t="s">
        <v>22</v>
      </c>
      <c r="B101" s="6" t="s">
        <v>39</v>
      </c>
      <c r="C101" s="2" t="s">
        <v>62</v>
      </c>
      <c r="D101" s="6" t="s">
        <v>118</v>
      </c>
      <c r="E101" s="9">
        <v>124</v>
      </c>
      <c r="F101" s="28"/>
    </row>
    <row r="102" spans="1:6" hidden="1" x14ac:dyDescent="0.25">
      <c r="A102" s="2" t="s">
        <v>45</v>
      </c>
      <c r="B102" s="6" t="s">
        <v>23</v>
      </c>
      <c r="C102" s="2" t="s">
        <v>20</v>
      </c>
      <c r="D102" s="8" t="s">
        <v>119</v>
      </c>
      <c r="E102" s="9">
        <v>44</v>
      </c>
    </row>
    <row r="103" spans="1:6" hidden="1" x14ac:dyDescent="0.25">
      <c r="A103" s="2" t="s">
        <v>47</v>
      </c>
      <c r="B103" s="6" t="s">
        <v>17</v>
      </c>
      <c r="C103" s="2" t="s">
        <v>64</v>
      </c>
      <c r="D103" s="6" t="s">
        <v>120</v>
      </c>
      <c r="E103" s="9">
        <v>76</v>
      </c>
    </row>
    <row r="104" spans="1:6" hidden="1" x14ac:dyDescent="0.25">
      <c r="A104" s="2" t="s">
        <v>22</v>
      </c>
      <c r="B104" s="6" t="s">
        <v>23</v>
      </c>
      <c r="C104" s="2" t="s">
        <v>20</v>
      </c>
      <c r="D104" s="6" t="s">
        <v>121</v>
      </c>
      <c r="E104" s="9">
        <v>195</v>
      </c>
    </row>
    <row r="105" spans="1:6" hidden="1" x14ac:dyDescent="0.25">
      <c r="A105" s="2" t="s">
        <v>22</v>
      </c>
      <c r="B105" s="6" t="s">
        <v>17</v>
      </c>
      <c r="C105" s="2" t="s">
        <v>20</v>
      </c>
      <c r="D105" s="6" t="s">
        <v>122</v>
      </c>
      <c r="E105" s="9">
        <v>59</v>
      </c>
    </row>
    <row r="106" spans="1:6" hidden="1" x14ac:dyDescent="0.25">
      <c r="A106" s="2" t="s">
        <v>51</v>
      </c>
      <c r="B106" s="6" t="s">
        <v>23</v>
      </c>
      <c r="C106" s="2" t="s">
        <v>20</v>
      </c>
      <c r="D106" s="6" t="s">
        <v>123</v>
      </c>
      <c r="E106" s="9">
        <v>94</v>
      </c>
    </row>
    <row r="107" spans="1:6" hidden="1" x14ac:dyDescent="0.25">
      <c r="A107" s="2" t="s">
        <v>51</v>
      </c>
      <c r="B107" s="6" t="s">
        <v>23</v>
      </c>
      <c r="C107" s="2" t="s">
        <v>20</v>
      </c>
      <c r="D107" s="6" t="s">
        <v>124</v>
      </c>
      <c r="E107" s="9">
        <v>60</v>
      </c>
    </row>
    <row r="108" spans="1:6" hidden="1" x14ac:dyDescent="0.25">
      <c r="A108" s="2" t="s">
        <v>54</v>
      </c>
      <c r="B108" s="6" t="s">
        <v>23</v>
      </c>
      <c r="C108" s="2" t="s">
        <v>20</v>
      </c>
      <c r="D108" s="6" t="s">
        <v>125</v>
      </c>
      <c r="E108" s="9">
        <v>84</v>
      </c>
    </row>
    <row r="109" spans="1:6" hidden="1" x14ac:dyDescent="0.25">
      <c r="A109" s="2" t="s">
        <v>22</v>
      </c>
      <c r="B109" s="6" t="s">
        <v>39</v>
      </c>
      <c r="C109" s="2" t="s">
        <v>62</v>
      </c>
      <c r="D109" s="6" t="s">
        <v>126</v>
      </c>
      <c r="E109" s="9">
        <v>151</v>
      </c>
    </row>
    <row r="110" spans="1:6" hidden="1" x14ac:dyDescent="0.25">
      <c r="A110" s="2" t="s">
        <v>47</v>
      </c>
      <c r="B110" s="6" t="s">
        <v>39</v>
      </c>
      <c r="C110" s="2" t="s">
        <v>62</v>
      </c>
      <c r="D110" s="8" t="s">
        <v>127</v>
      </c>
      <c r="E110" s="9">
        <v>165</v>
      </c>
    </row>
    <row r="111" spans="1:6" hidden="1" x14ac:dyDescent="0.25">
      <c r="A111" s="2" t="s">
        <v>22</v>
      </c>
      <c r="B111" s="6" t="s">
        <v>39</v>
      </c>
      <c r="C111" s="2" t="s">
        <v>62</v>
      </c>
      <c r="D111" s="8" t="s">
        <v>128</v>
      </c>
      <c r="E111" s="9">
        <v>146</v>
      </c>
    </row>
    <row r="112" spans="1:6" hidden="1" x14ac:dyDescent="0.25">
      <c r="A112" s="2" t="s">
        <v>16</v>
      </c>
      <c r="B112" s="6" t="s">
        <v>39</v>
      </c>
      <c r="C112" s="2" t="s">
        <v>62</v>
      </c>
      <c r="D112" s="8" t="s">
        <v>129</v>
      </c>
      <c r="E112" s="9">
        <v>102</v>
      </c>
    </row>
    <row r="113" spans="1:6" hidden="1" x14ac:dyDescent="0.25">
      <c r="A113" s="2" t="s">
        <v>22</v>
      </c>
      <c r="B113" s="6" t="s">
        <v>39</v>
      </c>
      <c r="C113" s="2" t="s">
        <v>62</v>
      </c>
      <c r="D113" s="8" t="s">
        <v>130</v>
      </c>
      <c r="E113" s="9">
        <v>29</v>
      </c>
    </row>
    <row r="114" spans="1:6" x14ac:dyDescent="0.25">
      <c r="A114" s="2" t="s">
        <v>47</v>
      </c>
      <c r="B114" s="6" t="s">
        <v>39</v>
      </c>
      <c r="C114" s="2" t="s">
        <v>62</v>
      </c>
      <c r="D114" s="8" t="s">
        <v>131</v>
      </c>
      <c r="E114" s="9">
        <v>123</v>
      </c>
      <c r="F114" s="28"/>
    </row>
    <row r="115" spans="1:6" hidden="1" x14ac:dyDescent="0.25">
      <c r="A115" s="2" t="s">
        <v>22</v>
      </c>
      <c r="B115" s="6" t="s">
        <v>39</v>
      </c>
      <c r="C115" s="2" t="s">
        <v>62</v>
      </c>
      <c r="D115" s="8" t="s">
        <v>132</v>
      </c>
      <c r="E115" s="9">
        <v>186</v>
      </c>
    </row>
    <row r="116" spans="1:6" hidden="1" x14ac:dyDescent="0.25">
      <c r="A116" s="2" t="s">
        <v>16</v>
      </c>
      <c r="B116" s="6" t="s">
        <v>39</v>
      </c>
      <c r="C116" s="2" t="s">
        <v>62</v>
      </c>
      <c r="D116" s="8" t="s">
        <v>133</v>
      </c>
      <c r="E116" s="9">
        <v>172</v>
      </c>
    </row>
    <row r="117" spans="1:6" hidden="1" x14ac:dyDescent="0.25">
      <c r="A117" s="2" t="s">
        <v>22</v>
      </c>
      <c r="B117" s="6" t="s">
        <v>39</v>
      </c>
      <c r="C117" s="2" t="s">
        <v>62</v>
      </c>
      <c r="D117" s="8" t="s">
        <v>134</v>
      </c>
      <c r="E117" s="9">
        <v>144</v>
      </c>
    </row>
    <row r="118" spans="1:6" hidden="1" x14ac:dyDescent="0.25">
      <c r="A118" s="2" t="s">
        <v>47</v>
      </c>
      <c r="B118" s="6" t="s">
        <v>39</v>
      </c>
      <c r="C118" s="2" t="s">
        <v>62</v>
      </c>
      <c r="D118" s="6" t="s">
        <v>135</v>
      </c>
      <c r="E118" s="9">
        <v>103</v>
      </c>
    </row>
    <row r="119" spans="1:6" hidden="1" x14ac:dyDescent="0.25">
      <c r="A119" s="2" t="s">
        <v>22</v>
      </c>
      <c r="B119" s="6" t="s">
        <v>39</v>
      </c>
      <c r="C119" s="2" t="s">
        <v>62</v>
      </c>
      <c r="D119" s="6" t="s">
        <v>136</v>
      </c>
      <c r="E119" s="9">
        <v>169</v>
      </c>
    </row>
    <row r="120" spans="1:6" hidden="1" x14ac:dyDescent="0.25">
      <c r="A120" s="2" t="s">
        <v>16</v>
      </c>
      <c r="B120" s="6" t="s">
        <v>17</v>
      </c>
      <c r="C120" s="2" t="s">
        <v>64</v>
      </c>
      <c r="D120" s="6" t="s">
        <v>137</v>
      </c>
      <c r="E120" s="9">
        <v>20</v>
      </c>
    </row>
    <row r="121" spans="1:6" hidden="1" x14ac:dyDescent="0.25">
      <c r="A121" s="2" t="s">
        <v>22</v>
      </c>
      <c r="B121" s="6" t="s">
        <v>17</v>
      </c>
      <c r="C121" s="2" t="s">
        <v>64</v>
      </c>
      <c r="D121" s="6" t="s">
        <v>138</v>
      </c>
      <c r="E121" s="9">
        <v>173</v>
      </c>
    </row>
    <row r="122" spans="1:6" x14ac:dyDescent="0.25">
      <c r="A122" s="2" t="s">
        <v>47</v>
      </c>
      <c r="B122" s="6" t="s">
        <v>17</v>
      </c>
      <c r="C122" s="2" t="s">
        <v>64</v>
      </c>
      <c r="D122" s="8" t="s">
        <v>139</v>
      </c>
      <c r="E122" s="9">
        <v>125</v>
      </c>
      <c r="F122" s="28"/>
    </row>
    <row r="123" spans="1:6" hidden="1" x14ac:dyDescent="0.25">
      <c r="A123" s="2" t="s">
        <v>22</v>
      </c>
      <c r="B123" s="6" t="s">
        <v>17</v>
      </c>
      <c r="C123" s="2" t="s">
        <v>64</v>
      </c>
      <c r="D123" s="8" t="s">
        <v>140</v>
      </c>
      <c r="E123" s="9">
        <v>58</v>
      </c>
    </row>
    <row r="124" spans="1:6" hidden="1" x14ac:dyDescent="0.25">
      <c r="A124" s="2" t="s">
        <v>16</v>
      </c>
      <c r="B124" s="6" t="s">
        <v>17</v>
      </c>
      <c r="C124" s="2" t="s">
        <v>64</v>
      </c>
      <c r="D124" s="8" t="s">
        <v>141</v>
      </c>
      <c r="E124" s="9">
        <v>93</v>
      </c>
    </row>
    <row r="125" spans="1:6" hidden="1" x14ac:dyDescent="0.25">
      <c r="A125" s="2" t="s">
        <v>22</v>
      </c>
      <c r="B125" s="6" t="s">
        <v>17</v>
      </c>
      <c r="C125" s="2" t="s">
        <v>64</v>
      </c>
      <c r="D125" s="6" t="s">
        <v>142</v>
      </c>
      <c r="E125" s="9">
        <v>115</v>
      </c>
    </row>
    <row r="126" spans="1:6" hidden="1" x14ac:dyDescent="0.25">
      <c r="A126" s="2" t="s">
        <v>47</v>
      </c>
      <c r="B126" s="6" t="s">
        <v>17</v>
      </c>
      <c r="C126" s="2" t="s">
        <v>64</v>
      </c>
      <c r="D126" s="6" t="s">
        <v>143</v>
      </c>
      <c r="E126" s="9">
        <v>76</v>
      </c>
    </row>
    <row r="127" spans="1:6" hidden="1" x14ac:dyDescent="0.25">
      <c r="A127" s="2" t="s">
        <v>22</v>
      </c>
      <c r="B127" s="6" t="s">
        <v>17</v>
      </c>
      <c r="C127" s="2" t="s">
        <v>64</v>
      </c>
      <c r="D127" s="6" t="s">
        <v>144</v>
      </c>
      <c r="E127" s="9">
        <v>194</v>
      </c>
    </row>
    <row r="128" spans="1:6" hidden="1" x14ac:dyDescent="0.25">
      <c r="A128" s="2" t="s">
        <v>16</v>
      </c>
      <c r="B128" s="6" t="s">
        <v>17</v>
      </c>
      <c r="C128" s="2" t="s">
        <v>64</v>
      </c>
      <c r="D128" s="6" t="s">
        <v>145</v>
      </c>
      <c r="E128" s="9">
        <v>46</v>
      </c>
    </row>
    <row r="129" spans="1:6" hidden="1" x14ac:dyDescent="0.25">
      <c r="A129" s="2" t="s">
        <v>22</v>
      </c>
      <c r="B129" s="6" t="s">
        <v>17</v>
      </c>
      <c r="C129" s="2" t="s">
        <v>64</v>
      </c>
      <c r="D129" s="6" t="s">
        <v>146</v>
      </c>
      <c r="E129" s="9">
        <v>57</v>
      </c>
    </row>
    <row r="130" spans="1:6" hidden="1" x14ac:dyDescent="0.25">
      <c r="A130" s="2" t="s">
        <v>47</v>
      </c>
      <c r="B130" s="6" t="s">
        <v>17</v>
      </c>
      <c r="C130" s="2" t="s">
        <v>64</v>
      </c>
      <c r="D130" s="6" t="s">
        <v>147</v>
      </c>
      <c r="E130" s="9">
        <v>100</v>
      </c>
    </row>
    <row r="131" spans="1:6" hidden="1" x14ac:dyDescent="0.25">
      <c r="A131" s="2" t="s">
        <v>22</v>
      </c>
      <c r="B131" s="6" t="s">
        <v>17</v>
      </c>
      <c r="C131" s="2" t="s">
        <v>64</v>
      </c>
      <c r="D131" s="6" t="s">
        <v>148</v>
      </c>
      <c r="E131" s="9">
        <v>30</v>
      </c>
    </row>
    <row r="132" spans="1:6" hidden="1" x14ac:dyDescent="0.25">
      <c r="A132" s="2" t="s">
        <v>16</v>
      </c>
      <c r="B132" s="6" t="s">
        <v>17</v>
      </c>
      <c r="C132" s="2" t="s">
        <v>64</v>
      </c>
      <c r="D132" s="6" t="s">
        <v>149</v>
      </c>
      <c r="E132" s="9">
        <v>103</v>
      </c>
    </row>
    <row r="133" spans="1:6" hidden="1" x14ac:dyDescent="0.25">
      <c r="A133" s="2" t="s">
        <v>22</v>
      </c>
      <c r="B133" s="6" t="s">
        <v>39</v>
      </c>
      <c r="C133" s="2" t="s">
        <v>62</v>
      </c>
      <c r="D133" s="8" t="s">
        <v>150</v>
      </c>
      <c r="E133" s="9">
        <v>66</v>
      </c>
    </row>
    <row r="134" spans="1:6" hidden="1" x14ac:dyDescent="0.25">
      <c r="A134" s="2" t="s">
        <v>47</v>
      </c>
      <c r="B134" s="6" t="s">
        <v>39</v>
      </c>
      <c r="C134" s="2" t="s">
        <v>62</v>
      </c>
      <c r="D134" s="8" t="s">
        <v>151</v>
      </c>
      <c r="E134" s="9">
        <v>14</v>
      </c>
    </row>
    <row r="135" spans="1:6" hidden="1" x14ac:dyDescent="0.25">
      <c r="A135" s="2" t="s">
        <v>22</v>
      </c>
      <c r="B135" s="6" t="s">
        <v>39</v>
      </c>
      <c r="C135" s="2" t="s">
        <v>62</v>
      </c>
      <c r="D135" s="8" t="s">
        <v>152</v>
      </c>
      <c r="E135" s="9">
        <v>94</v>
      </c>
    </row>
    <row r="136" spans="1:6" hidden="1" x14ac:dyDescent="0.25">
      <c r="A136" s="2" t="s">
        <v>16</v>
      </c>
      <c r="B136" s="6" t="s">
        <v>39</v>
      </c>
      <c r="C136" s="2" t="s">
        <v>62</v>
      </c>
      <c r="D136" s="6" t="s">
        <v>153</v>
      </c>
      <c r="E136" s="9">
        <v>73</v>
      </c>
    </row>
    <row r="137" spans="1:6" hidden="1" x14ac:dyDescent="0.25">
      <c r="A137" s="2" t="s">
        <v>22</v>
      </c>
      <c r="B137" s="6" t="s">
        <v>39</v>
      </c>
      <c r="C137" s="2" t="s">
        <v>62</v>
      </c>
      <c r="D137" s="6" t="s">
        <v>154</v>
      </c>
      <c r="E137" s="9">
        <v>17</v>
      </c>
    </row>
    <row r="138" spans="1:6" hidden="1" x14ac:dyDescent="0.25">
      <c r="A138" s="2" t="s">
        <v>47</v>
      </c>
      <c r="B138" s="6" t="s">
        <v>39</v>
      </c>
      <c r="C138" s="2" t="s">
        <v>62</v>
      </c>
      <c r="D138" s="6" t="s">
        <v>155</v>
      </c>
      <c r="E138" s="9">
        <v>16</v>
      </c>
    </row>
    <row r="139" spans="1:6" hidden="1" x14ac:dyDescent="0.25">
      <c r="A139" s="2" t="s">
        <v>28</v>
      </c>
      <c r="B139" s="6" t="s">
        <v>23</v>
      </c>
      <c r="C139" s="2" t="s">
        <v>20</v>
      </c>
      <c r="D139" s="10" t="s">
        <v>156</v>
      </c>
      <c r="E139" s="9">
        <v>105</v>
      </c>
    </row>
    <row r="140" spans="1:6" x14ac:dyDescent="0.25">
      <c r="A140" s="2" t="s">
        <v>28</v>
      </c>
      <c r="B140" s="6" t="s">
        <v>23</v>
      </c>
      <c r="C140" s="2" t="s">
        <v>20</v>
      </c>
      <c r="D140" s="6" t="s">
        <v>157</v>
      </c>
      <c r="E140" s="9">
        <v>131</v>
      </c>
      <c r="F140" s="28"/>
    </row>
    <row r="141" spans="1:6" hidden="1" x14ac:dyDescent="0.25">
      <c r="A141" s="2" t="s">
        <v>22</v>
      </c>
      <c r="B141" s="6" t="s">
        <v>17</v>
      </c>
      <c r="C141" s="2" t="s">
        <v>64</v>
      </c>
      <c r="D141" s="6" t="s">
        <v>144</v>
      </c>
      <c r="E141" s="9">
        <v>30</v>
      </c>
    </row>
    <row r="142" spans="1:6" hidden="1" x14ac:dyDescent="0.25">
      <c r="A142" s="2" t="s">
        <v>16</v>
      </c>
      <c r="B142" s="6" t="s">
        <v>17</v>
      </c>
      <c r="C142" s="2" t="s">
        <v>64</v>
      </c>
      <c r="D142" s="6" t="s">
        <v>145</v>
      </c>
      <c r="E142" s="9">
        <v>47</v>
      </c>
    </row>
    <row r="143" spans="1:6" hidden="1" x14ac:dyDescent="0.25">
      <c r="A143" s="2" t="s">
        <v>22</v>
      </c>
      <c r="B143" s="6" t="s">
        <v>17</v>
      </c>
      <c r="C143" s="2" t="s">
        <v>64</v>
      </c>
      <c r="D143" s="6" t="s">
        <v>146</v>
      </c>
      <c r="E143" s="9">
        <v>188</v>
      </c>
    </row>
    <row r="144" spans="1:6" hidden="1" x14ac:dyDescent="0.25">
      <c r="A144" s="2" t="s">
        <v>47</v>
      </c>
      <c r="B144" s="6" t="s">
        <v>17</v>
      </c>
      <c r="C144" s="2" t="s">
        <v>64</v>
      </c>
      <c r="D144" s="6" t="s">
        <v>147</v>
      </c>
      <c r="E144" s="9">
        <v>93</v>
      </c>
    </row>
    <row r="145" spans="1:6" x14ac:dyDescent="0.25">
      <c r="A145" s="2" t="s">
        <v>22</v>
      </c>
      <c r="B145" s="6" t="s">
        <v>17</v>
      </c>
      <c r="C145" s="2" t="s">
        <v>64</v>
      </c>
      <c r="D145" s="6" t="s">
        <v>148</v>
      </c>
      <c r="E145" s="9">
        <v>139</v>
      </c>
      <c r="F145" s="28"/>
    </row>
    <row r="146" spans="1:6" hidden="1" x14ac:dyDescent="0.25">
      <c r="A146" s="2" t="s">
        <v>16</v>
      </c>
      <c r="B146" s="6" t="s">
        <v>17</v>
      </c>
      <c r="C146" s="2" t="s">
        <v>64</v>
      </c>
      <c r="D146" s="6" t="s">
        <v>149</v>
      </c>
      <c r="E146" s="9">
        <v>107</v>
      </c>
    </row>
    <row r="147" spans="1:6" hidden="1" x14ac:dyDescent="0.25">
      <c r="A147" s="2" t="s">
        <v>158</v>
      </c>
      <c r="B147" s="6" t="s">
        <v>39</v>
      </c>
      <c r="C147" s="2" t="s">
        <v>62</v>
      </c>
      <c r="D147" s="6" t="s">
        <v>159</v>
      </c>
      <c r="E147" s="9">
        <v>72</v>
      </c>
    </row>
    <row r="148" spans="1:6" x14ac:dyDescent="0.25">
      <c r="A148" s="2" t="s">
        <v>158</v>
      </c>
      <c r="B148" s="6" t="s">
        <v>39</v>
      </c>
      <c r="C148" s="2" t="s">
        <v>62</v>
      </c>
      <c r="D148" s="6" t="s">
        <v>160</v>
      </c>
      <c r="E148" s="9">
        <v>140</v>
      </c>
      <c r="F148" s="28"/>
    </row>
    <row r="149" spans="1:6" hidden="1" x14ac:dyDescent="0.25">
      <c r="A149" s="2" t="s">
        <v>161</v>
      </c>
      <c r="B149" s="6" t="s">
        <v>39</v>
      </c>
      <c r="C149" s="2" t="s">
        <v>62</v>
      </c>
      <c r="D149" s="6" t="s">
        <v>162</v>
      </c>
      <c r="E149" s="9">
        <v>187</v>
      </c>
    </row>
    <row r="150" spans="1:6" hidden="1" x14ac:dyDescent="0.25">
      <c r="A150" s="2" t="s">
        <v>47</v>
      </c>
      <c r="B150" s="6" t="s">
        <v>39</v>
      </c>
      <c r="C150" s="2" t="s">
        <v>62</v>
      </c>
      <c r="D150" s="6" t="s">
        <v>163</v>
      </c>
      <c r="E150" s="9">
        <v>98</v>
      </c>
    </row>
    <row r="151" spans="1:6" hidden="1" x14ac:dyDescent="0.25">
      <c r="A151" s="2" t="s">
        <v>47</v>
      </c>
      <c r="B151" s="6" t="s">
        <v>39</v>
      </c>
      <c r="C151" s="2" t="s">
        <v>62</v>
      </c>
      <c r="D151" s="6" t="s">
        <v>164</v>
      </c>
      <c r="E151" s="9">
        <v>114</v>
      </c>
    </row>
    <row r="152" spans="1:6" hidden="1" x14ac:dyDescent="0.25">
      <c r="A152" s="2" t="s">
        <v>158</v>
      </c>
      <c r="B152" s="6" t="s">
        <v>23</v>
      </c>
      <c r="C152" s="2" t="s">
        <v>20</v>
      </c>
      <c r="D152" s="6" t="s">
        <v>165</v>
      </c>
      <c r="E152" s="9">
        <v>183</v>
      </c>
    </row>
    <row r="153" spans="1:6" hidden="1" x14ac:dyDescent="0.25">
      <c r="A153" s="2" t="s">
        <v>158</v>
      </c>
      <c r="B153" s="6" t="s">
        <v>17</v>
      </c>
      <c r="C153" s="2" t="s">
        <v>64</v>
      </c>
      <c r="D153" s="6" t="s">
        <v>166</v>
      </c>
      <c r="E153" s="9">
        <v>172</v>
      </c>
    </row>
    <row r="154" spans="1:6" hidden="1" x14ac:dyDescent="0.25">
      <c r="A154" s="2" t="s">
        <v>161</v>
      </c>
      <c r="B154" s="6" t="s">
        <v>23</v>
      </c>
      <c r="C154" s="2" t="s">
        <v>20</v>
      </c>
      <c r="D154" s="6" t="s">
        <v>167</v>
      </c>
      <c r="E154" s="9">
        <v>187</v>
      </c>
    </row>
    <row r="155" spans="1:6" hidden="1" x14ac:dyDescent="0.25">
      <c r="A155" s="2" t="s">
        <v>47</v>
      </c>
      <c r="B155" s="6" t="s">
        <v>17</v>
      </c>
      <c r="C155" s="2" t="s">
        <v>20</v>
      </c>
      <c r="D155" s="6" t="s">
        <v>168</v>
      </c>
      <c r="E155" s="9">
        <v>11</v>
      </c>
    </row>
    <row r="156" spans="1:6" hidden="1" x14ac:dyDescent="0.25">
      <c r="A156" s="2" t="s">
        <v>47</v>
      </c>
      <c r="B156" s="6" t="s">
        <v>39</v>
      </c>
      <c r="C156" s="2" t="s">
        <v>62</v>
      </c>
      <c r="D156" s="8" t="s">
        <v>169</v>
      </c>
      <c r="E156" s="9">
        <v>187</v>
      </c>
    </row>
    <row r="157" spans="1:6" hidden="1" x14ac:dyDescent="0.25">
      <c r="A157" s="2" t="s">
        <v>158</v>
      </c>
      <c r="B157" s="6" t="s">
        <v>34</v>
      </c>
      <c r="C157" s="2" t="s">
        <v>20</v>
      </c>
      <c r="D157" s="6" t="s">
        <v>165</v>
      </c>
      <c r="E157" s="9">
        <v>183</v>
      </c>
    </row>
    <row r="158" spans="1:6" hidden="1" x14ac:dyDescent="0.25">
      <c r="A158" s="2" t="s">
        <v>158</v>
      </c>
      <c r="B158" s="6" t="s">
        <v>34</v>
      </c>
      <c r="C158" s="2" t="s">
        <v>20</v>
      </c>
      <c r="D158" s="6" t="s">
        <v>166</v>
      </c>
      <c r="E158" s="9">
        <v>172</v>
      </c>
    </row>
    <row r="159" spans="1:6" hidden="1" x14ac:dyDescent="0.25">
      <c r="A159" s="2" t="s">
        <v>47</v>
      </c>
      <c r="B159" s="2" t="s">
        <v>170</v>
      </c>
      <c r="C159" s="2" t="s">
        <v>62</v>
      </c>
      <c r="D159" s="6" t="s">
        <v>159</v>
      </c>
      <c r="E159" s="9">
        <v>72</v>
      </c>
    </row>
    <row r="160" spans="1:6" x14ac:dyDescent="0.25">
      <c r="A160" s="2" t="s">
        <v>158</v>
      </c>
      <c r="B160" s="2" t="s">
        <v>170</v>
      </c>
      <c r="C160" s="2" t="s">
        <v>62</v>
      </c>
      <c r="D160" s="6" t="s">
        <v>160</v>
      </c>
      <c r="E160" s="9">
        <v>140</v>
      </c>
      <c r="F160" s="28"/>
    </row>
    <row r="161" spans="1:5" hidden="1" x14ac:dyDescent="0.25">
      <c r="A161" s="2" t="s">
        <v>161</v>
      </c>
      <c r="B161" s="2" t="s">
        <v>170</v>
      </c>
      <c r="C161" s="2" t="s">
        <v>62</v>
      </c>
      <c r="D161" s="6" t="s">
        <v>162</v>
      </c>
      <c r="E161" s="9">
        <v>187</v>
      </c>
    </row>
  </sheetData>
  <autoFilter ref="A1:E161" xr:uid="{00000000-0001-0000-0B00-000000000000}">
    <filterColumn colId="4">
      <customFilters and="1">
        <customFilter operator="greaterThanOrEqual" val="120"/>
        <customFilter operator="lessThanOrEqual" val="140"/>
      </customFilters>
    </filterColumn>
  </autoFilter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161"/>
  <sheetViews>
    <sheetView zoomScale="110" zoomScaleNormal="110" workbookViewId="0">
      <selection activeCell="Q13" sqref="Q13"/>
    </sheetView>
  </sheetViews>
  <sheetFormatPr defaultRowHeight="15" x14ac:dyDescent="0.25"/>
  <cols>
    <col min="1" max="1" width="18" bestFit="1" customWidth="1"/>
    <col min="2" max="2" width="10.28515625" bestFit="1" customWidth="1"/>
    <col min="3" max="3" width="8" bestFit="1" customWidth="1"/>
    <col min="4" max="4" width="13.28515625" bestFit="1" customWidth="1"/>
    <col min="5" max="5" width="6.7109375" bestFit="1" customWidth="1"/>
    <col min="6" max="6" width="10.7109375" bestFit="1" customWidth="1"/>
    <col min="8" max="8" width="10.85546875" bestFit="1" customWidth="1"/>
    <col min="9" max="9" width="11.85546875" bestFit="1" customWidth="1"/>
    <col min="11" max="11" width="13.28515625" bestFit="1" customWidth="1"/>
    <col min="12" max="12" width="10.28515625" bestFit="1" customWidth="1"/>
    <col min="13" max="13" width="8" bestFit="1" customWidth="1"/>
    <col min="14" max="14" width="13.7109375" bestFit="1" customWidth="1"/>
    <col min="15" max="15" width="5.5703125" bestFit="1" customWidth="1"/>
    <col min="16" max="16" width="10.5703125" bestFit="1" customWidth="1"/>
    <col min="18" max="18" width="13.28515625" bestFit="1" customWidth="1"/>
    <col min="19" max="19" width="7.5703125" bestFit="1" customWidth="1"/>
    <col min="20" max="20" width="8" bestFit="1" customWidth="1"/>
    <col min="21" max="21" width="13.7109375" bestFit="1" customWidth="1"/>
    <col min="22" max="22" width="5.5703125" bestFit="1" customWidth="1"/>
    <col min="23" max="23" width="10.5703125" bestFit="1" customWidth="1"/>
    <col min="25" max="25" width="18" bestFit="1" customWidth="1"/>
    <col min="26" max="26" width="10.28515625" bestFit="1" customWidth="1"/>
    <col min="27" max="27" width="8" bestFit="1" customWidth="1"/>
    <col min="28" max="28" width="13.7109375" bestFit="1" customWidth="1"/>
    <col min="29" max="29" width="5.5703125" bestFit="1" customWidth="1"/>
    <col min="30" max="30" width="9.7109375" bestFit="1" customWidth="1"/>
  </cols>
  <sheetData>
    <row r="1" spans="1:30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172</v>
      </c>
      <c r="F1" s="4" t="s">
        <v>203</v>
      </c>
      <c r="I1" s="5" t="s">
        <v>223</v>
      </c>
      <c r="K1" s="4" t="s">
        <v>8</v>
      </c>
      <c r="L1" s="4" t="s">
        <v>9</v>
      </c>
    </row>
    <row r="2" spans="1:30" x14ac:dyDescent="0.25">
      <c r="A2" s="6" t="s">
        <v>16</v>
      </c>
      <c r="B2" s="6" t="s">
        <v>17</v>
      </c>
      <c r="C2" s="6" t="s">
        <v>18</v>
      </c>
      <c r="D2" s="6" t="s">
        <v>19</v>
      </c>
      <c r="E2" s="7">
        <v>80</v>
      </c>
      <c r="F2" s="26">
        <v>44214</v>
      </c>
      <c r="K2" s="6" t="s">
        <v>16</v>
      </c>
      <c r="L2" s="6" t="s">
        <v>17</v>
      </c>
    </row>
    <row r="3" spans="1:30" x14ac:dyDescent="0.25">
      <c r="A3" s="6" t="s">
        <v>16</v>
      </c>
      <c r="B3" s="6" t="s">
        <v>17</v>
      </c>
      <c r="C3" s="6" t="s">
        <v>20</v>
      </c>
      <c r="D3" s="6" t="s">
        <v>21</v>
      </c>
      <c r="E3" s="7">
        <v>84</v>
      </c>
      <c r="F3" s="26">
        <v>44197</v>
      </c>
    </row>
    <row r="4" spans="1:30" x14ac:dyDescent="0.25">
      <c r="A4" s="6" t="s">
        <v>22</v>
      </c>
      <c r="B4" s="6" t="s">
        <v>23</v>
      </c>
      <c r="C4" s="6" t="s">
        <v>20</v>
      </c>
      <c r="D4" s="6" t="s">
        <v>24</v>
      </c>
      <c r="E4" s="7">
        <v>181</v>
      </c>
      <c r="F4" s="26">
        <v>44362</v>
      </c>
      <c r="H4" s="4" t="s">
        <v>203</v>
      </c>
      <c r="I4" s="4" t="s">
        <v>203</v>
      </c>
    </row>
    <row r="5" spans="1:30" x14ac:dyDescent="0.25">
      <c r="A5" s="6" t="s">
        <v>16</v>
      </c>
      <c r="B5" s="6" t="s">
        <v>23</v>
      </c>
      <c r="C5" s="6" t="s">
        <v>20</v>
      </c>
      <c r="D5" s="6" t="s">
        <v>25</v>
      </c>
      <c r="E5" s="7">
        <v>112</v>
      </c>
      <c r="F5" s="26">
        <v>44426</v>
      </c>
      <c r="H5" s="26" t="s">
        <v>224</v>
      </c>
      <c r="I5" s="26" t="s">
        <v>225</v>
      </c>
      <c r="K5" s="4" t="s">
        <v>8</v>
      </c>
      <c r="L5" s="4" t="s">
        <v>9</v>
      </c>
      <c r="M5" s="4" t="s">
        <v>10</v>
      </c>
      <c r="N5" s="4" t="s">
        <v>11</v>
      </c>
      <c r="O5" s="4" t="s">
        <v>172</v>
      </c>
      <c r="P5" s="4" t="s">
        <v>203</v>
      </c>
      <c r="R5" s="4" t="s">
        <v>8</v>
      </c>
      <c r="S5" s="4" t="s">
        <v>9</v>
      </c>
      <c r="T5" s="4" t="s">
        <v>10</v>
      </c>
      <c r="U5" s="4" t="s">
        <v>11</v>
      </c>
      <c r="V5" s="4" t="s">
        <v>172</v>
      </c>
      <c r="W5" s="4" t="s">
        <v>203</v>
      </c>
      <c r="Y5" s="4" t="s">
        <v>8</v>
      </c>
      <c r="Z5" s="4" t="s">
        <v>9</v>
      </c>
      <c r="AA5" s="4" t="s">
        <v>10</v>
      </c>
      <c r="AB5" s="4" t="s">
        <v>11</v>
      </c>
      <c r="AC5" s="4" t="s">
        <v>172</v>
      </c>
      <c r="AD5" s="4" t="s">
        <v>203</v>
      </c>
    </row>
    <row r="6" spans="1:30" x14ac:dyDescent="0.25">
      <c r="A6" s="6" t="s">
        <v>22</v>
      </c>
      <c r="B6" s="6" t="s">
        <v>23</v>
      </c>
      <c r="C6" s="6" t="s">
        <v>20</v>
      </c>
      <c r="D6" s="6" t="s">
        <v>26</v>
      </c>
      <c r="E6" s="7">
        <v>7</v>
      </c>
      <c r="F6" s="26">
        <v>44464</v>
      </c>
      <c r="K6" s="6" t="s">
        <v>16</v>
      </c>
      <c r="L6" s="6" t="s">
        <v>17</v>
      </c>
      <c r="M6" s="6" t="s">
        <v>18</v>
      </c>
      <c r="N6" s="6" t="s">
        <v>19</v>
      </c>
      <c r="O6" s="7">
        <v>80</v>
      </c>
      <c r="P6" s="26">
        <v>44214</v>
      </c>
      <c r="R6" s="6" t="s">
        <v>16</v>
      </c>
      <c r="S6" s="6" t="s">
        <v>17</v>
      </c>
      <c r="T6" s="6" t="s">
        <v>18</v>
      </c>
      <c r="U6" s="6" t="s">
        <v>19</v>
      </c>
      <c r="V6" s="7">
        <v>80</v>
      </c>
      <c r="W6" s="26">
        <v>44214</v>
      </c>
      <c r="Y6" s="4"/>
      <c r="Z6" s="4"/>
      <c r="AA6" s="4"/>
      <c r="AB6" s="4"/>
      <c r="AC6" s="4"/>
      <c r="AD6" s="4"/>
    </row>
    <row r="7" spans="1:30" x14ac:dyDescent="0.25">
      <c r="A7" s="6" t="s">
        <v>16</v>
      </c>
      <c r="B7" s="6" t="s">
        <v>23</v>
      </c>
      <c r="C7" s="6" t="s">
        <v>20</v>
      </c>
      <c r="D7" s="6" t="s">
        <v>27</v>
      </c>
      <c r="E7" s="7">
        <v>163</v>
      </c>
      <c r="F7" s="26">
        <v>44211</v>
      </c>
      <c r="K7" s="6" t="s">
        <v>16</v>
      </c>
      <c r="L7" s="6" t="s">
        <v>17</v>
      </c>
      <c r="M7" s="6" t="s">
        <v>20</v>
      </c>
      <c r="N7" s="6" t="s">
        <v>21</v>
      </c>
      <c r="O7" s="7">
        <v>84</v>
      </c>
      <c r="P7" s="26">
        <v>44197</v>
      </c>
      <c r="R7" s="6" t="s">
        <v>16</v>
      </c>
      <c r="S7" s="6" t="s">
        <v>17</v>
      </c>
      <c r="T7" s="6" t="s">
        <v>20</v>
      </c>
      <c r="U7" s="6" t="s">
        <v>21</v>
      </c>
      <c r="V7" s="7">
        <v>84</v>
      </c>
      <c r="W7" s="26">
        <v>44197</v>
      </c>
      <c r="Y7" s="6"/>
      <c r="Z7" s="6"/>
      <c r="AA7" s="6"/>
      <c r="AB7" s="6"/>
      <c r="AC7" s="7"/>
      <c r="AD7" s="26"/>
    </row>
    <row r="8" spans="1:30" x14ac:dyDescent="0.25">
      <c r="A8" s="6" t="s">
        <v>28</v>
      </c>
      <c r="B8" s="6" t="s">
        <v>23</v>
      </c>
      <c r="C8" s="6" t="s">
        <v>20</v>
      </c>
      <c r="D8" s="6" t="s">
        <v>29</v>
      </c>
      <c r="E8" s="7">
        <v>103</v>
      </c>
      <c r="F8" s="26">
        <v>44259</v>
      </c>
      <c r="K8" s="6" t="s">
        <v>16</v>
      </c>
      <c r="L8" s="6" t="s">
        <v>23</v>
      </c>
      <c r="M8" s="6" t="s">
        <v>20</v>
      </c>
      <c r="N8" s="6" t="s">
        <v>25</v>
      </c>
      <c r="O8" s="7">
        <v>112</v>
      </c>
      <c r="P8" s="26">
        <v>44426</v>
      </c>
      <c r="R8" s="6" t="s">
        <v>16</v>
      </c>
      <c r="S8" s="6" t="s">
        <v>17</v>
      </c>
      <c r="T8" s="6" t="s">
        <v>20</v>
      </c>
      <c r="U8" s="6" t="s">
        <v>21</v>
      </c>
      <c r="V8" s="7">
        <v>84</v>
      </c>
      <c r="W8" s="26">
        <v>44369</v>
      </c>
      <c r="Y8" s="6"/>
      <c r="Z8" s="6"/>
      <c r="AA8" s="6"/>
      <c r="AB8" s="6"/>
      <c r="AC8" s="7"/>
      <c r="AD8" s="26"/>
    </row>
    <row r="9" spans="1:30" x14ac:dyDescent="0.25">
      <c r="A9" s="6" t="s">
        <v>22</v>
      </c>
      <c r="B9" s="6" t="s">
        <v>23</v>
      </c>
      <c r="C9" s="6" t="s">
        <v>20</v>
      </c>
      <c r="D9" s="6" t="s">
        <v>30</v>
      </c>
      <c r="E9" s="7">
        <v>197</v>
      </c>
      <c r="F9" s="26">
        <v>44403</v>
      </c>
      <c r="K9" s="6" t="s">
        <v>16</v>
      </c>
      <c r="L9" s="6" t="s">
        <v>23</v>
      </c>
      <c r="M9" s="6" t="s">
        <v>20</v>
      </c>
      <c r="N9" s="6" t="s">
        <v>27</v>
      </c>
      <c r="O9" s="7">
        <v>163</v>
      </c>
      <c r="P9" s="26">
        <v>44211</v>
      </c>
      <c r="R9" s="2" t="s">
        <v>16</v>
      </c>
      <c r="S9" s="6" t="s">
        <v>17</v>
      </c>
      <c r="T9" s="2" t="s">
        <v>64</v>
      </c>
      <c r="U9" s="6" t="s">
        <v>137</v>
      </c>
      <c r="V9" s="9">
        <v>20</v>
      </c>
      <c r="W9" s="26">
        <v>44321</v>
      </c>
      <c r="Y9" s="6"/>
      <c r="Z9" s="6"/>
      <c r="AA9" s="6"/>
      <c r="AB9" s="6"/>
      <c r="AC9" s="7"/>
      <c r="AD9" s="26"/>
    </row>
    <row r="10" spans="1:30" x14ac:dyDescent="0.25">
      <c r="A10" s="6" t="s">
        <v>31</v>
      </c>
      <c r="B10" s="6" t="s">
        <v>23</v>
      </c>
      <c r="C10" s="6" t="s">
        <v>20</v>
      </c>
      <c r="D10" s="6" t="s">
        <v>32</v>
      </c>
      <c r="E10" s="7">
        <v>154</v>
      </c>
      <c r="F10" s="26">
        <v>44413</v>
      </c>
      <c r="K10" s="6" t="s">
        <v>16</v>
      </c>
      <c r="L10" s="6" t="s">
        <v>34</v>
      </c>
      <c r="M10" s="6" t="s">
        <v>18</v>
      </c>
      <c r="N10" s="6" t="s">
        <v>19</v>
      </c>
      <c r="O10" s="7">
        <v>47</v>
      </c>
      <c r="P10" s="26">
        <v>44434</v>
      </c>
      <c r="R10" s="2" t="s">
        <v>16</v>
      </c>
      <c r="S10" s="6" t="s">
        <v>17</v>
      </c>
      <c r="T10" s="2" t="s">
        <v>64</v>
      </c>
      <c r="U10" s="8" t="s">
        <v>141</v>
      </c>
      <c r="V10" s="9">
        <v>93</v>
      </c>
      <c r="W10" s="26">
        <v>44321</v>
      </c>
      <c r="Y10" s="6"/>
      <c r="Z10" s="6"/>
      <c r="AA10" s="6"/>
      <c r="AB10" s="6"/>
      <c r="AC10" s="7"/>
      <c r="AD10" s="26"/>
    </row>
    <row r="11" spans="1:30" x14ac:dyDescent="0.25">
      <c r="A11" s="6" t="s">
        <v>28</v>
      </c>
      <c r="B11" s="6" t="s">
        <v>23</v>
      </c>
      <c r="C11" s="6" t="s">
        <v>20</v>
      </c>
      <c r="D11" s="6" t="s">
        <v>33</v>
      </c>
      <c r="E11" s="7">
        <v>51</v>
      </c>
      <c r="F11" s="26">
        <v>44475</v>
      </c>
      <c r="K11" s="6" t="s">
        <v>16</v>
      </c>
      <c r="L11" s="6" t="s">
        <v>17</v>
      </c>
      <c r="M11" s="6" t="s">
        <v>20</v>
      </c>
      <c r="N11" s="6" t="s">
        <v>21</v>
      </c>
      <c r="O11" s="7">
        <v>84</v>
      </c>
      <c r="P11" s="26">
        <v>44369</v>
      </c>
      <c r="R11" s="2" t="s">
        <v>16</v>
      </c>
      <c r="S11" s="6" t="s">
        <v>17</v>
      </c>
      <c r="T11" s="2" t="s">
        <v>64</v>
      </c>
      <c r="U11" s="6" t="s">
        <v>145</v>
      </c>
      <c r="V11" s="9">
        <v>46</v>
      </c>
      <c r="W11" s="26">
        <v>44360</v>
      </c>
      <c r="Y11" s="6"/>
      <c r="Z11" s="6"/>
      <c r="AA11" s="6"/>
      <c r="AB11" s="6"/>
      <c r="AC11" s="7"/>
      <c r="AD11" s="26"/>
    </row>
    <row r="12" spans="1:30" x14ac:dyDescent="0.25">
      <c r="A12" s="6" t="s">
        <v>31</v>
      </c>
      <c r="B12" s="6" t="s">
        <v>34</v>
      </c>
      <c r="C12" s="6" t="s">
        <v>18</v>
      </c>
      <c r="D12" s="6" t="s">
        <v>35</v>
      </c>
      <c r="E12" s="7">
        <v>73</v>
      </c>
      <c r="F12" s="26">
        <v>44274</v>
      </c>
      <c r="K12" s="2" t="s">
        <v>16</v>
      </c>
      <c r="L12" s="6" t="s">
        <v>39</v>
      </c>
      <c r="M12" s="2" t="s">
        <v>62</v>
      </c>
      <c r="N12" s="8" t="s">
        <v>129</v>
      </c>
      <c r="O12" s="9">
        <v>102</v>
      </c>
      <c r="P12" s="26">
        <v>44334</v>
      </c>
      <c r="R12" s="2" t="s">
        <v>16</v>
      </c>
      <c r="S12" s="6" t="s">
        <v>17</v>
      </c>
      <c r="T12" s="2" t="s">
        <v>64</v>
      </c>
      <c r="U12" s="6" t="s">
        <v>149</v>
      </c>
      <c r="V12" s="9">
        <v>103</v>
      </c>
      <c r="W12" s="26">
        <v>44214</v>
      </c>
      <c r="Y12" s="6"/>
      <c r="Z12" s="6"/>
      <c r="AA12" s="6"/>
      <c r="AB12" s="6"/>
      <c r="AC12" s="7"/>
      <c r="AD12" s="26"/>
    </row>
    <row r="13" spans="1:30" x14ac:dyDescent="0.25">
      <c r="A13" s="6" t="s">
        <v>16</v>
      </c>
      <c r="B13" s="6" t="s">
        <v>34</v>
      </c>
      <c r="C13" s="6" t="s">
        <v>18</v>
      </c>
      <c r="D13" s="6" t="s">
        <v>19</v>
      </c>
      <c r="E13" s="7">
        <v>47</v>
      </c>
      <c r="F13" s="26">
        <v>44434</v>
      </c>
      <c r="K13" s="2" t="s">
        <v>16</v>
      </c>
      <c r="L13" s="6" t="s">
        <v>39</v>
      </c>
      <c r="M13" s="2" t="s">
        <v>62</v>
      </c>
      <c r="N13" s="8" t="s">
        <v>133</v>
      </c>
      <c r="O13" s="9">
        <v>172</v>
      </c>
      <c r="P13" s="26">
        <v>44342</v>
      </c>
      <c r="R13" s="2" t="s">
        <v>16</v>
      </c>
      <c r="S13" s="6" t="s">
        <v>17</v>
      </c>
      <c r="T13" s="2" t="s">
        <v>64</v>
      </c>
      <c r="U13" s="6" t="s">
        <v>145</v>
      </c>
      <c r="V13" s="9">
        <v>47</v>
      </c>
      <c r="W13" s="26">
        <v>44219</v>
      </c>
      <c r="Y13" s="6"/>
      <c r="Z13" s="6"/>
      <c r="AA13" s="6"/>
      <c r="AB13" s="6"/>
      <c r="AC13" s="7"/>
      <c r="AD13" s="26"/>
    </row>
    <row r="14" spans="1:30" x14ac:dyDescent="0.25">
      <c r="A14" s="6" t="s">
        <v>16</v>
      </c>
      <c r="B14" s="6" t="s">
        <v>17</v>
      </c>
      <c r="C14" s="6" t="s">
        <v>20</v>
      </c>
      <c r="D14" s="6" t="s">
        <v>21</v>
      </c>
      <c r="E14" s="7">
        <v>84</v>
      </c>
      <c r="F14" s="26">
        <v>44369</v>
      </c>
      <c r="K14" s="2" t="s">
        <v>16</v>
      </c>
      <c r="L14" s="6" t="s">
        <v>17</v>
      </c>
      <c r="M14" s="2" t="s">
        <v>64</v>
      </c>
      <c r="N14" s="6" t="s">
        <v>137</v>
      </c>
      <c r="O14" s="9">
        <v>20</v>
      </c>
      <c r="P14" s="26">
        <v>44321</v>
      </c>
      <c r="R14" s="2" t="s">
        <v>16</v>
      </c>
      <c r="S14" s="6" t="s">
        <v>17</v>
      </c>
      <c r="T14" s="2" t="s">
        <v>64</v>
      </c>
      <c r="U14" s="6" t="s">
        <v>149</v>
      </c>
      <c r="V14" s="9">
        <v>107</v>
      </c>
      <c r="W14" s="26">
        <v>44477</v>
      </c>
      <c r="Y14" s="6"/>
      <c r="Z14" s="6"/>
      <c r="AA14" s="6"/>
      <c r="AB14" s="6"/>
      <c r="AC14" s="7"/>
      <c r="AD14" s="26"/>
    </row>
    <row r="15" spans="1:30" x14ac:dyDescent="0.25">
      <c r="A15" s="6" t="s">
        <v>31</v>
      </c>
      <c r="B15" s="6" t="s">
        <v>34</v>
      </c>
      <c r="C15" s="6" t="s">
        <v>18</v>
      </c>
      <c r="D15" s="6" t="s">
        <v>36</v>
      </c>
      <c r="E15" s="7">
        <v>170</v>
      </c>
      <c r="F15" s="26">
        <v>44256</v>
      </c>
      <c r="K15" s="2" t="s">
        <v>16</v>
      </c>
      <c r="L15" s="6" t="s">
        <v>17</v>
      </c>
      <c r="M15" s="2" t="s">
        <v>64</v>
      </c>
      <c r="N15" s="8" t="s">
        <v>141</v>
      </c>
      <c r="O15" s="9">
        <v>93</v>
      </c>
      <c r="P15" s="26">
        <v>44321</v>
      </c>
      <c r="Y15" s="6"/>
      <c r="Z15" s="6"/>
      <c r="AA15" s="6"/>
      <c r="AB15" s="6"/>
      <c r="AC15" s="7"/>
      <c r="AD15" s="26"/>
    </row>
    <row r="16" spans="1:30" x14ac:dyDescent="0.25">
      <c r="A16" s="6" t="s">
        <v>37</v>
      </c>
      <c r="B16" s="6" t="s">
        <v>34</v>
      </c>
      <c r="C16" s="6" t="s">
        <v>18</v>
      </c>
      <c r="D16" s="6" t="s">
        <v>38</v>
      </c>
      <c r="E16" s="7">
        <v>197</v>
      </c>
      <c r="F16" s="26">
        <v>44300</v>
      </c>
      <c r="K16" s="2" t="s">
        <v>16</v>
      </c>
      <c r="L16" s="6" t="s">
        <v>17</v>
      </c>
      <c r="M16" s="2" t="s">
        <v>64</v>
      </c>
      <c r="N16" s="6" t="s">
        <v>145</v>
      </c>
      <c r="O16" s="9">
        <v>46</v>
      </c>
      <c r="P16" s="26">
        <v>44360</v>
      </c>
      <c r="Y16" s="6"/>
      <c r="Z16" s="6"/>
      <c r="AA16" s="6"/>
      <c r="AB16" s="6"/>
      <c r="AC16" s="7"/>
      <c r="AD16" s="26"/>
    </row>
    <row r="17" spans="1:30" x14ac:dyDescent="0.25">
      <c r="A17" s="6" t="s">
        <v>37</v>
      </c>
      <c r="B17" s="6" t="s">
        <v>39</v>
      </c>
      <c r="C17" s="6" t="s">
        <v>20</v>
      </c>
      <c r="D17" s="6" t="s">
        <v>40</v>
      </c>
      <c r="E17" s="7">
        <v>77</v>
      </c>
      <c r="F17" s="26">
        <v>44275</v>
      </c>
      <c r="K17" s="2" t="s">
        <v>16</v>
      </c>
      <c r="L17" s="6" t="s">
        <v>17</v>
      </c>
      <c r="M17" s="2" t="s">
        <v>64</v>
      </c>
      <c r="N17" s="6" t="s">
        <v>149</v>
      </c>
      <c r="O17" s="9">
        <v>103</v>
      </c>
      <c r="P17" s="26">
        <v>44214</v>
      </c>
      <c r="Y17" s="6"/>
      <c r="Z17" s="6"/>
      <c r="AA17" s="6"/>
      <c r="AB17" s="6"/>
      <c r="AC17" s="7"/>
      <c r="AD17" s="26"/>
    </row>
    <row r="18" spans="1:30" x14ac:dyDescent="0.25">
      <c r="A18" s="6" t="s">
        <v>31</v>
      </c>
      <c r="B18" s="6" t="s">
        <v>39</v>
      </c>
      <c r="C18" s="6" t="s">
        <v>20</v>
      </c>
      <c r="D18" s="6" t="s">
        <v>41</v>
      </c>
      <c r="E18" s="7">
        <v>30</v>
      </c>
      <c r="F18" s="26">
        <v>44406</v>
      </c>
      <c r="K18" s="2" t="s">
        <v>16</v>
      </c>
      <c r="L18" s="6" t="s">
        <v>39</v>
      </c>
      <c r="M18" s="2" t="s">
        <v>62</v>
      </c>
      <c r="N18" s="6" t="s">
        <v>153</v>
      </c>
      <c r="O18" s="9">
        <v>73</v>
      </c>
      <c r="P18" s="26">
        <v>44259</v>
      </c>
      <c r="Y18" s="6"/>
      <c r="Z18" s="6"/>
      <c r="AA18" s="6"/>
      <c r="AB18" s="6"/>
      <c r="AC18" s="7"/>
      <c r="AD18" s="26"/>
    </row>
    <row r="19" spans="1:30" x14ac:dyDescent="0.25">
      <c r="A19" s="6" t="s">
        <v>31</v>
      </c>
      <c r="B19" s="6" t="s">
        <v>39</v>
      </c>
      <c r="C19" s="6" t="s">
        <v>20</v>
      </c>
      <c r="D19" s="6" t="s">
        <v>42</v>
      </c>
      <c r="E19" s="7">
        <v>12</v>
      </c>
      <c r="F19" s="26">
        <v>44399</v>
      </c>
      <c r="K19" s="2" t="s">
        <v>16</v>
      </c>
      <c r="L19" s="6" t="s">
        <v>17</v>
      </c>
      <c r="M19" s="2" t="s">
        <v>64</v>
      </c>
      <c r="N19" s="6" t="s">
        <v>145</v>
      </c>
      <c r="O19" s="9">
        <v>47</v>
      </c>
      <c r="P19" s="26">
        <v>44219</v>
      </c>
      <c r="Y19" s="6"/>
      <c r="Z19" s="6"/>
      <c r="AA19" s="6"/>
      <c r="AB19" s="6"/>
      <c r="AC19" s="7"/>
      <c r="AD19" s="26"/>
    </row>
    <row r="20" spans="1:30" x14ac:dyDescent="0.25">
      <c r="A20" s="6" t="s">
        <v>37</v>
      </c>
      <c r="B20" s="6" t="s">
        <v>39</v>
      </c>
      <c r="C20" s="6" t="s">
        <v>20</v>
      </c>
      <c r="D20" s="6" t="s">
        <v>43</v>
      </c>
      <c r="E20" s="7">
        <v>48</v>
      </c>
      <c r="F20" s="26">
        <v>44468</v>
      </c>
      <c r="K20" s="2" t="s">
        <v>16</v>
      </c>
      <c r="L20" s="6" t="s">
        <v>17</v>
      </c>
      <c r="M20" s="2" t="s">
        <v>64</v>
      </c>
      <c r="N20" s="6" t="s">
        <v>149</v>
      </c>
      <c r="O20" s="9">
        <v>107</v>
      </c>
      <c r="P20" s="26">
        <v>44477</v>
      </c>
      <c r="Y20" s="2"/>
      <c r="Z20" s="6"/>
      <c r="AA20" s="2"/>
      <c r="AB20" s="10"/>
      <c r="AC20" s="9"/>
      <c r="AD20" s="26"/>
    </row>
    <row r="21" spans="1:30" x14ac:dyDescent="0.25">
      <c r="A21" s="6" t="s">
        <v>22</v>
      </c>
      <c r="B21" s="6" t="s">
        <v>17</v>
      </c>
      <c r="C21" s="6" t="s">
        <v>20</v>
      </c>
      <c r="D21" s="6" t="s">
        <v>44</v>
      </c>
      <c r="E21" s="7">
        <v>119</v>
      </c>
      <c r="F21" s="26">
        <v>44428</v>
      </c>
      <c r="Y21" s="2"/>
      <c r="Z21" s="6"/>
      <c r="AA21" s="2"/>
      <c r="AB21" s="6"/>
      <c r="AC21" s="9"/>
      <c r="AD21" s="26"/>
    </row>
    <row r="22" spans="1:30" x14ac:dyDescent="0.25">
      <c r="A22" s="6" t="s">
        <v>45</v>
      </c>
      <c r="B22" s="6" t="s">
        <v>23</v>
      </c>
      <c r="C22" s="6" t="s">
        <v>20</v>
      </c>
      <c r="D22" s="6" t="s">
        <v>46</v>
      </c>
      <c r="E22" s="7">
        <v>64</v>
      </c>
      <c r="F22" s="26">
        <v>44283</v>
      </c>
      <c r="Y22" s="2"/>
      <c r="Z22" s="6"/>
      <c r="AA22" s="2"/>
      <c r="AB22" s="6"/>
      <c r="AC22" s="9"/>
      <c r="AD22" s="26"/>
    </row>
    <row r="23" spans="1:30" x14ac:dyDescent="0.25">
      <c r="A23" s="6" t="s">
        <v>47</v>
      </c>
      <c r="B23" s="6" t="s">
        <v>23</v>
      </c>
      <c r="C23" s="6" t="s">
        <v>20</v>
      </c>
      <c r="D23" s="6" t="s">
        <v>48</v>
      </c>
      <c r="E23" s="7">
        <v>137</v>
      </c>
      <c r="F23" s="26">
        <v>44456</v>
      </c>
      <c r="Y23" s="2"/>
      <c r="Z23" s="6"/>
      <c r="AA23" s="2"/>
      <c r="AB23" s="8"/>
      <c r="AC23" s="9"/>
      <c r="AD23" s="26"/>
    </row>
    <row r="24" spans="1:30" x14ac:dyDescent="0.25">
      <c r="A24" s="6" t="s">
        <v>22</v>
      </c>
      <c r="B24" s="6" t="s">
        <v>23</v>
      </c>
      <c r="C24" s="6" t="s">
        <v>20</v>
      </c>
      <c r="D24" s="6" t="s">
        <v>49</v>
      </c>
      <c r="E24" s="7">
        <v>46</v>
      </c>
      <c r="F24" s="26">
        <v>44290</v>
      </c>
      <c r="Y24" s="6"/>
      <c r="Z24" s="6"/>
      <c r="AA24" s="6"/>
      <c r="AB24" s="6"/>
      <c r="AC24" s="7"/>
      <c r="AD24" s="26"/>
    </row>
    <row r="25" spans="1:30" x14ac:dyDescent="0.25">
      <c r="A25" s="6" t="s">
        <v>22</v>
      </c>
      <c r="B25" s="6" t="s">
        <v>17</v>
      </c>
      <c r="C25" s="6" t="s">
        <v>20</v>
      </c>
      <c r="D25" s="6" t="s">
        <v>50</v>
      </c>
      <c r="E25" s="7">
        <v>81</v>
      </c>
      <c r="F25" s="26">
        <v>44390</v>
      </c>
      <c r="Y25" s="2"/>
      <c r="Z25" s="6"/>
      <c r="AA25" s="2"/>
      <c r="AB25" s="6"/>
      <c r="AC25" s="9"/>
      <c r="AD25" s="26"/>
    </row>
    <row r="26" spans="1:30" x14ac:dyDescent="0.25">
      <c r="A26" s="6" t="s">
        <v>51</v>
      </c>
      <c r="B26" s="6" t="s">
        <v>23</v>
      </c>
      <c r="C26" s="6" t="s">
        <v>20</v>
      </c>
      <c r="D26" s="6" t="s">
        <v>52</v>
      </c>
      <c r="E26" s="7">
        <v>46</v>
      </c>
      <c r="F26" s="26">
        <v>44391</v>
      </c>
      <c r="Y26" s="2"/>
      <c r="Z26" s="6"/>
      <c r="AA26" s="2"/>
      <c r="AB26" s="6"/>
      <c r="AC26" s="9"/>
      <c r="AD26" s="26"/>
    </row>
    <row r="27" spans="1:30" x14ac:dyDescent="0.25">
      <c r="A27" s="6" t="s">
        <v>51</v>
      </c>
      <c r="B27" s="6" t="s">
        <v>23</v>
      </c>
      <c r="C27" s="6" t="s">
        <v>20</v>
      </c>
      <c r="D27" s="6" t="s">
        <v>53</v>
      </c>
      <c r="E27" s="7">
        <v>173</v>
      </c>
      <c r="F27" s="26">
        <v>44467</v>
      </c>
      <c r="Y27" s="2"/>
      <c r="Z27" s="6"/>
      <c r="AA27" s="2"/>
      <c r="AB27" s="8"/>
      <c r="AC27" s="9"/>
      <c r="AD27" s="26"/>
    </row>
    <row r="28" spans="1:30" x14ac:dyDescent="0.25">
      <c r="A28" s="6" t="s">
        <v>54</v>
      </c>
      <c r="B28" s="6" t="s">
        <v>23</v>
      </c>
      <c r="C28" s="6" t="s">
        <v>20</v>
      </c>
      <c r="D28" s="6" t="s">
        <v>55</v>
      </c>
      <c r="E28" s="7">
        <v>156</v>
      </c>
      <c r="F28" s="26">
        <v>44372</v>
      </c>
      <c r="Y28" s="2"/>
      <c r="Z28" s="6"/>
      <c r="AA28" s="2"/>
      <c r="AB28" s="6"/>
      <c r="AC28" s="9"/>
      <c r="AD28" s="26"/>
    </row>
    <row r="29" spans="1:30" x14ac:dyDescent="0.25">
      <c r="A29" s="6" t="s">
        <v>45</v>
      </c>
      <c r="B29" s="6" t="s">
        <v>23</v>
      </c>
      <c r="C29" s="6" t="s">
        <v>20</v>
      </c>
      <c r="D29" s="6" t="s">
        <v>56</v>
      </c>
      <c r="E29" s="7">
        <v>12</v>
      </c>
      <c r="F29" s="26">
        <v>44279</v>
      </c>
      <c r="Y29" s="2"/>
      <c r="Z29" s="6"/>
      <c r="AA29" s="2"/>
      <c r="AB29" s="6"/>
      <c r="AC29" s="9"/>
      <c r="AD29" s="26"/>
    </row>
    <row r="30" spans="1:30" x14ac:dyDescent="0.25">
      <c r="A30" s="6" t="s">
        <v>47</v>
      </c>
      <c r="B30" s="6" t="s">
        <v>23</v>
      </c>
      <c r="C30" s="6" t="s">
        <v>20</v>
      </c>
      <c r="D30" s="6" t="s">
        <v>57</v>
      </c>
      <c r="E30" s="7">
        <v>113</v>
      </c>
      <c r="F30" s="26">
        <v>44224</v>
      </c>
      <c r="Y30" s="2"/>
      <c r="Z30" s="6"/>
      <c r="AA30" s="2"/>
      <c r="AB30" s="6"/>
      <c r="AC30" s="9"/>
      <c r="AD30" s="26"/>
    </row>
    <row r="31" spans="1:30" x14ac:dyDescent="0.25">
      <c r="A31" s="6" t="s">
        <v>22</v>
      </c>
      <c r="B31" s="6" t="s">
        <v>23</v>
      </c>
      <c r="C31" s="6" t="s">
        <v>20</v>
      </c>
      <c r="D31" s="6" t="s">
        <v>58</v>
      </c>
      <c r="E31" s="7">
        <v>96</v>
      </c>
      <c r="F31" s="26">
        <v>44469</v>
      </c>
      <c r="Y31" s="2"/>
      <c r="Z31" s="6"/>
      <c r="AA31" s="2"/>
      <c r="AB31" s="6"/>
      <c r="AC31" s="9"/>
      <c r="AD31" s="26"/>
    </row>
    <row r="32" spans="1:30" x14ac:dyDescent="0.25">
      <c r="A32" s="6" t="s">
        <v>22</v>
      </c>
      <c r="B32" s="6" t="s">
        <v>17</v>
      </c>
      <c r="C32" s="6" t="s">
        <v>20</v>
      </c>
      <c r="D32" s="6" t="s">
        <v>59</v>
      </c>
      <c r="E32" s="7">
        <v>123</v>
      </c>
      <c r="F32" s="26">
        <v>44309</v>
      </c>
      <c r="Y32" s="2"/>
      <c r="Z32" s="6"/>
      <c r="AA32" s="2"/>
      <c r="AB32" s="6"/>
      <c r="AC32" s="9"/>
      <c r="AD32" s="26"/>
    </row>
    <row r="33" spans="1:30" x14ac:dyDescent="0.25">
      <c r="A33" s="6" t="s">
        <v>51</v>
      </c>
      <c r="B33" s="6" t="s">
        <v>23</v>
      </c>
      <c r="C33" s="6" t="s">
        <v>20</v>
      </c>
      <c r="D33" s="6" t="s">
        <v>60</v>
      </c>
      <c r="E33" s="7">
        <v>13</v>
      </c>
      <c r="F33" s="26">
        <v>44409</v>
      </c>
      <c r="Y33" s="2"/>
      <c r="Z33" s="6"/>
      <c r="AA33" s="2"/>
      <c r="AB33" s="8"/>
      <c r="AC33" s="9"/>
      <c r="AD33" s="26"/>
    </row>
    <row r="34" spans="1:30" x14ac:dyDescent="0.25">
      <c r="A34" s="6" t="s">
        <v>51</v>
      </c>
      <c r="B34" s="6" t="s">
        <v>23</v>
      </c>
      <c r="C34" s="6" t="s">
        <v>20</v>
      </c>
      <c r="D34" s="6" t="s">
        <v>61</v>
      </c>
      <c r="E34" s="7">
        <v>88</v>
      </c>
      <c r="F34" s="26">
        <v>44287</v>
      </c>
      <c r="Y34" s="2"/>
      <c r="Z34" s="6"/>
      <c r="AA34" s="2"/>
      <c r="AB34" s="6"/>
      <c r="AC34" s="9"/>
      <c r="AD34" s="26"/>
    </row>
    <row r="35" spans="1:30" x14ac:dyDescent="0.25">
      <c r="A35" s="6" t="s">
        <v>54</v>
      </c>
      <c r="B35" s="6" t="s">
        <v>23</v>
      </c>
      <c r="C35" s="6" t="s">
        <v>20</v>
      </c>
      <c r="D35" s="6" t="s">
        <v>61</v>
      </c>
      <c r="E35" s="7">
        <v>6</v>
      </c>
      <c r="F35" s="26">
        <v>44378</v>
      </c>
      <c r="Y35" s="2"/>
      <c r="Z35" s="6"/>
      <c r="AA35" s="2"/>
      <c r="AB35" s="6"/>
      <c r="AC35" s="9"/>
      <c r="AD35" s="26"/>
    </row>
    <row r="36" spans="1:30" x14ac:dyDescent="0.25">
      <c r="A36" s="6" t="s">
        <v>22</v>
      </c>
      <c r="B36" s="6" t="s">
        <v>39</v>
      </c>
      <c r="C36" s="6" t="s">
        <v>62</v>
      </c>
      <c r="D36" s="6" t="s">
        <v>63</v>
      </c>
      <c r="E36" s="7">
        <v>27</v>
      </c>
      <c r="F36" s="26">
        <v>44247</v>
      </c>
      <c r="Y36" s="2"/>
      <c r="Z36" s="6"/>
      <c r="AA36" s="2"/>
      <c r="AB36" s="8"/>
      <c r="AC36" s="9"/>
      <c r="AD36" s="26"/>
    </row>
    <row r="37" spans="1:30" x14ac:dyDescent="0.25">
      <c r="A37" s="6" t="s">
        <v>37</v>
      </c>
      <c r="B37" s="6" t="s">
        <v>39</v>
      </c>
      <c r="C37" s="6" t="s">
        <v>20</v>
      </c>
      <c r="D37" s="6" t="s">
        <v>43</v>
      </c>
      <c r="E37" s="7">
        <v>48</v>
      </c>
      <c r="F37" s="26">
        <v>44471</v>
      </c>
      <c r="Y37" s="2"/>
      <c r="Z37" s="6"/>
      <c r="AA37" s="2"/>
      <c r="AB37" s="6"/>
      <c r="AC37" s="9"/>
      <c r="AD37" s="26"/>
    </row>
    <row r="38" spans="1:30" x14ac:dyDescent="0.25">
      <c r="A38" s="6" t="s">
        <v>47</v>
      </c>
      <c r="B38" s="6" t="s">
        <v>17</v>
      </c>
      <c r="C38" s="6" t="s">
        <v>64</v>
      </c>
      <c r="D38" s="6" t="s">
        <v>65</v>
      </c>
      <c r="E38" s="7">
        <v>117</v>
      </c>
      <c r="F38" s="26">
        <v>44438</v>
      </c>
      <c r="Y38" s="2"/>
      <c r="Z38" s="6"/>
      <c r="AA38" s="2"/>
      <c r="AB38" s="6"/>
      <c r="AC38" s="9"/>
      <c r="AD38" s="26"/>
    </row>
    <row r="39" spans="1:30" x14ac:dyDescent="0.25">
      <c r="A39" s="6" t="s">
        <v>22</v>
      </c>
      <c r="B39" s="6" t="s">
        <v>23</v>
      </c>
      <c r="C39" s="6" t="s">
        <v>20</v>
      </c>
      <c r="D39" s="6" t="s">
        <v>66</v>
      </c>
      <c r="E39" s="7">
        <v>6</v>
      </c>
      <c r="F39" s="26">
        <v>44244</v>
      </c>
      <c r="Y39" s="2"/>
      <c r="Z39" s="6"/>
      <c r="AA39" s="2"/>
      <c r="AB39" s="10"/>
      <c r="AC39" s="9"/>
      <c r="AD39" s="26"/>
    </row>
    <row r="40" spans="1:30" x14ac:dyDescent="0.25">
      <c r="A40" s="6" t="s">
        <v>22</v>
      </c>
      <c r="B40" s="6" t="s">
        <v>17</v>
      </c>
      <c r="C40" s="6" t="s">
        <v>20</v>
      </c>
      <c r="D40" s="6" t="s">
        <v>67</v>
      </c>
      <c r="E40" s="7">
        <v>18</v>
      </c>
      <c r="F40" s="26">
        <v>44303</v>
      </c>
      <c r="Y40" s="2"/>
      <c r="Z40" s="6"/>
      <c r="AA40" s="2"/>
      <c r="AB40" s="6"/>
      <c r="AC40" s="9"/>
      <c r="AD40" s="26"/>
    </row>
    <row r="41" spans="1:30" x14ac:dyDescent="0.25">
      <c r="A41" s="6" t="s">
        <v>22</v>
      </c>
      <c r="B41" s="6" t="s">
        <v>17</v>
      </c>
      <c r="C41" s="6" t="s">
        <v>20</v>
      </c>
      <c r="D41" s="6" t="s">
        <v>68</v>
      </c>
      <c r="E41" s="7">
        <v>5</v>
      </c>
      <c r="F41" s="26">
        <v>44353</v>
      </c>
      <c r="Y41" s="2"/>
      <c r="Z41" s="6"/>
      <c r="AA41" s="2"/>
      <c r="AB41" s="6"/>
      <c r="AC41" s="9"/>
      <c r="AD41" s="26"/>
    </row>
    <row r="42" spans="1:30" x14ac:dyDescent="0.25">
      <c r="A42" s="6" t="s">
        <v>51</v>
      </c>
      <c r="B42" s="6" t="s">
        <v>23</v>
      </c>
      <c r="C42" s="6" t="s">
        <v>20</v>
      </c>
      <c r="D42" s="6" t="s">
        <v>69</v>
      </c>
      <c r="E42" s="7">
        <v>160</v>
      </c>
      <c r="F42" s="26">
        <v>44239</v>
      </c>
      <c r="Y42" s="2"/>
      <c r="Z42" s="6"/>
      <c r="AA42" s="2"/>
      <c r="AB42" s="6"/>
      <c r="AC42" s="9"/>
      <c r="AD42" s="26"/>
    </row>
    <row r="43" spans="1:30" x14ac:dyDescent="0.25">
      <c r="A43" s="6" t="s">
        <v>51</v>
      </c>
      <c r="B43" s="6" t="s">
        <v>23</v>
      </c>
      <c r="C43" s="6" t="s">
        <v>20</v>
      </c>
      <c r="D43" s="6" t="s">
        <v>70</v>
      </c>
      <c r="E43" s="7">
        <v>40</v>
      </c>
      <c r="F43" s="26">
        <v>44457</v>
      </c>
      <c r="Y43" s="2"/>
      <c r="Z43" s="6"/>
      <c r="AA43" s="2"/>
      <c r="AB43" s="6"/>
      <c r="AC43" s="9"/>
      <c r="AD43" s="26"/>
    </row>
    <row r="44" spans="1:30" x14ac:dyDescent="0.25">
      <c r="A44" s="6" t="s">
        <v>54</v>
      </c>
      <c r="B44" s="6" t="s">
        <v>23</v>
      </c>
      <c r="C44" s="6" t="s">
        <v>20</v>
      </c>
      <c r="D44" s="6" t="s">
        <v>71</v>
      </c>
      <c r="E44" s="7">
        <v>69</v>
      </c>
      <c r="F44" s="26">
        <v>44213</v>
      </c>
      <c r="Y44" s="2"/>
      <c r="Z44" s="6"/>
      <c r="AA44" s="2"/>
      <c r="AB44" s="6"/>
      <c r="AC44" s="9"/>
      <c r="AD44" s="26"/>
    </row>
    <row r="45" spans="1:30" x14ac:dyDescent="0.25">
      <c r="A45" s="2" t="s">
        <v>22</v>
      </c>
      <c r="B45" s="6" t="s">
        <v>39</v>
      </c>
      <c r="C45" s="2" t="s">
        <v>62</v>
      </c>
      <c r="D45" s="8" t="s">
        <v>72</v>
      </c>
      <c r="E45" s="9">
        <v>154</v>
      </c>
      <c r="F45" s="26">
        <v>44376</v>
      </c>
      <c r="Y45" s="2"/>
      <c r="Z45" s="6"/>
      <c r="AA45" s="2"/>
      <c r="AB45" s="6"/>
      <c r="AC45" s="9"/>
      <c r="AD45" s="26"/>
    </row>
    <row r="46" spans="1:30" x14ac:dyDescent="0.25">
      <c r="A46" s="2" t="s">
        <v>45</v>
      </c>
      <c r="B46" s="6" t="s">
        <v>23</v>
      </c>
      <c r="C46" s="2" t="s">
        <v>20</v>
      </c>
      <c r="D46" s="6" t="s">
        <v>73</v>
      </c>
      <c r="E46" s="9">
        <v>188</v>
      </c>
      <c r="F46" s="26">
        <v>44351</v>
      </c>
      <c r="Y46" s="2"/>
      <c r="Z46" s="6"/>
      <c r="AA46" s="2"/>
      <c r="AB46" s="6"/>
      <c r="AC46" s="9"/>
      <c r="AD46" s="26"/>
    </row>
    <row r="47" spans="1:30" x14ac:dyDescent="0.25">
      <c r="A47" s="2" t="s">
        <v>47</v>
      </c>
      <c r="B47" s="6" t="s">
        <v>17</v>
      </c>
      <c r="C47" s="2" t="s">
        <v>64</v>
      </c>
      <c r="D47" s="10" t="s">
        <v>74</v>
      </c>
      <c r="E47" s="9">
        <v>73</v>
      </c>
      <c r="F47" s="26">
        <v>44265</v>
      </c>
      <c r="Y47" s="2"/>
      <c r="Z47" s="2"/>
      <c r="AA47" s="2"/>
      <c r="AB47" s="6"/>
      <c r="AC47" s="9"/>
      <c r="AD47" s="26"/>
    </row>
    <row r="48" spans="1:30" x14ac:dyDescent="0.25">
      <c r="A48" s="2" t="s">
        <v>22</v>
      </c>
      <c r="B48" s="6" t="s">
        <v>23</v>
      </c>
      <c r="C48" s="2" t="s">
        <v>20</v>
      </c>
      <c r="D48" s="10" t="s">
        <v>75</v>
      </c>
      <c r="E48" s="9">
        <v>112</v>
      </c>
      <c r="F48" s="26">
        <v>44287</v>
      </c>
      <c r="Y48" s="2"/>
      <c r="Z48" s="2"/>
      <c r="AA48" s="2"/>
      <c r="AB48" s="6"/>
      <c r="AC48" s="9"/>
      <c r="AD48" s="26"/>
    </row>
    <row r="49" spans="1:30" x14ac:dyDescent="0.25">
      <c r="A49" s="2" t="s">
        <v>51</v>
      </c>
      <c r="B49" s="6" t="s">
        <v>17</v>
      </c>
      <c r="C49" s="2" t="s">
        <v>20</v>
      </c>
      <c r="D49" s="6" t="s">
        <v>76</v>
      </c>
      <c r="E49" s="9">
        <v>75</v>
      </c>
      <c r="F49" s="26">
        <v>44236</v>
      </c>
      <c r="Y49" s="2"/>
      <c r="Z49" s="2"/>
      <c r="AA49" s="2"/>
      <c r="AB49" s="6"/>
      <c r="AC49" s="9"/>
      <c r="AD49" s="26"/>
    </row>
    <row r="50" spans="1:30" x14ac:dyDescent="0.25">
      <c r="A50" s="2" t="s">
        <v>51</v>
      </c>
      <c r="B50" s="6" t="s">
        <v>23</v>
      </c>
      <c r="C50" s="2" t="s">
        <v>20</v>
      </c>
      <c r="D50" s="6" t="s">
        <v>76</v>
      </c>
      <c r="E50" s="9">
        <v>178</v>
      </c>
      <c r="F50" s="26">
        <v>44283</v>
      </c>
    </row>
    <row r="51" spans="1:30" x14ac:dyDescent="0.25">
      <c r="A51" s="2" t="s">
        <v>54</v>
      </c>
      <c r="B51" s="6" t="s">
        <v>23</v>
      </c>
      <c r="C51" s="2" t="s">
        <v>20</v>
      </c>
      <c r="D51" s="8" t="s">
        <v>77</v>
      </c>
      <c r="E51" s="9">
        <v>167</v>
      </c>
      <c r="F51" s="26">
        <v>44274</v>
      </c>
    </row>
    <row r="52" spans="1:30" x14ac:dyDescent="0.25">
      <c r="A52" s="2" t="s">
        <v>22</v>
      </c>
      <c r="B52" s="6" t="s">
        <v>17</v>
      </c>
      <c r="C52" s="2" t="s">
        <v>20</v>
      </c>
      <c r="D52" s="8" t="s">
        <v>78</v>
      </c>
      <c r="E52" s="9">
        <v>199</v>
      </c>
      <c r="F52" s="26">
        <v>44306</v>
      </c>
    </row>
    <row r="53" spans="1:30" x14ac:dyDescent="0.25">
      <c r="A53" s="2" t="s">
        <v>45</v>
      </c>
      <c r="B53" s="6" t="s">
        <v>23</v>
      </c>
      <c r="C53" s="2" t="s">
        <v>20</v>
      </c>
      <c r="D53" s="8" t="s">
        <v>79</v>
      </c>
      <c r="E53" s="9">
        <v>101</v>
      </c>
      <c r="F53" s="26">
        <v>44317</v>
      </c>
    </row>
    <row r="54" spans="1:30" x14ac:dyDescent="0.25">
      <c r="A54" s="2" t="s">
        <v>47</v>
      </c>
      <c r="B54" s="6" t="s">
        <v>23</v>
      </c>
      <c r="C54" s="2" t="s">
        <v>20</v>
      </c>
      <c r="D54" s="8" t="s">
        <v>80</v>
      </c>
      <c r="E54" s="9">
        <v>175</v>
      </c>
      <c r="F54" s="26">
        <v>44433</v>
      </c>
    </row>
    <row r="55" spans="1:30" x14ac:dyDescent="0.25">
      <c r="A55" s="2" t="s">
        <v>22</v>
      </c>
      <c r="B55" s="6" t="s">
        <v>39</v>
      </c>
      <c r="C55" s="2" t="s">
        <v>62</v>
      </c>
      <c r="D55" s="8" t="s">
        <v>81</v>
      </c>
      <c r="E55" s="9">
        <v>100</v>
      </c>
      <c r="F55" s="26">
        <v>44448</v>
      </c>
    </row>
    <row r="56" spans="1:30" x14ac:dyDescent="0.25">
      <c r="A56" s="6" t="s">
        <v>51</v>
      </c>
      <c r="B56" s="6" t="s">
        <v>23</v>
      </c>
      <c r="C56" s="6" t="s">
        <v>20</v>
      </c>
      <c r="D56" s="6" t="s">
        <v>70</v>
      </c>
      <c r="E56" s="7">
        <v>40</v>
      </c>
      <c r="F56" s="26">
        <v>44454</v>
      </c>
    </row>
    <row r="57" spans="1:30" x14ac:dyDescent="0.25">
      <c r="A57" s="6" t="s">
        <v>51</v>
      </c>
      <c r="B57" s="6" t="s">
        <v>23</v>
      </c>
      <c r="C57" s="6" t="s">
        <v>20</v>
      </c>
      <c r="D57" s="6" t="s">
        <v>70</v>
      </c>
      <c r="E57" s="7">
        <v>40</v>
      </c>
      <c r="F57" s="26">
        <v>44274</v>
      </c>
    </row>
    <row r="58" spans="1:30" x14ac:dyDescent="0.25">
      <c r="A58" s="2" t="s">
        <v>51</v>
      </c>
      <c r="B58" s="6" t="s">
        <v>23</v>
      </c>
      <c r="C58" s="2" t="s">
        <v>20</v>
      </c>
      <c r="D58" s="6" t="s">
        <v>82</v>
      </c>
      <c r="E58" s="9">
        <v>54</v>
      </c>
      <c r="F58" s="26">
        <v>44283</v>
      </c>
    </row>
    <row r="59" spans="1:30" x14ac:dyDescent="0.25">
      <c r="A59" s="2" t="s">
        <v>51</v>
      </c>
      <c r="B59" s="6" t="s">
        <v>17</v>
      </c>
      <c r="C59" s="2" t="s">
        <v>20</v>
      </c>
      <c r="D59" s="6" t="s">
        <v>83</v>
      </c>
      <c r="E59" s="9">
        <v>180</v>
      </c>
      <c r="F59" s="26">
        <v>44354</v>
      </c>
    </row>
    <row r="60" spans="1:30" x14ac:dyDescent="0.25">
      <c r="A60" s="2" t="s">
        <v>54</v>
      </c>
      <c r="B60" s="6" t="s">
        <v>23</v>
      </c>
      <c r="C60" s="2" t="s">
        <v>20</v>
      </c>
      <c r="D60" s="6" t="s">
        <v>84</v>
      </c>
      <c r="E60" s="9">
        <v>160</v>
      </c>
      <c r="F60" s="26">
        <v>44299</v>
      </c>
    </row>
    <row r="61" spans="1:30" x14ac:dyDescent="0.25">
      <c r="A61" s="2" t="s">
        <v>45</v>
      </c>
      <c r="B61" s="6" t="s">
        <v>23</v>
      </c>
      <c r="C61" s="2" t="s">
        <v>20</v>
      </c>
      <c r="D61" s="6" t="s">
        <v>85</v>
      </c>
      <c r="E61" s="9">
        <v>124</v>
      </c>
      <c r="F61" s="26">
        <v>44248</v>
      </c>
    </row>
    <row r="62" spans="1:30" x14ac:dyDescent="0.25">
      <c r="A62" s="2" t="s">
        <v>47</v>
      </c>
      <c r="B62" s="6" t="s">
        <v>23</v>
      </c>
      <c r="C62" s="2" t="s">
        <v>20</v>
      </c>
      <c r="D62" s="6" t="s">
        <v>86</v>
      </c>
      <c r="E62" s="9">
        <v>150</v>
      </c>
      <c r="F62" s="26">
        <v>44366</v>
      </c>
    </row>
    <row r="63" spans="1:30" x14ac:dyDescent="0.25">
      <c r="A63" s="2" t="s">
        <v>22</v>
      </c>
      <c r="B63" s="6" t="s">
        <v>23</v>
      </c>
      <c r="C63" s="2" t="s">
        <v>20</v>
      </c>
      <c r="D63" s="6" t="s">
        <v>87</v>
      </c>
      <c r="E63" s="9">
        <v>177</v>
      </c>
      <c r="F63" s="26">
        <v>44457</v>
      </c>
    </row>
    <row r="64" spans="1:30" x14ac:dyDescent="0.25">
      <c r="A64" s="2" t="s">
        <v>22</v>
      </c>
      <c r="B64" s="6" t="s">
        <v>17</v>
      </c>
      <c r="C64" s="2" t="s">
        <v>20</v>
      </c>
      <c r="D64" s="6" t="s">
        <v>88</v>
      </c>
      <c r="E64" s="9">
        <v>153</v>
      </c>
      <c r="F64" s="26">
        <v>44398</v>
      </c>
    </row>
    <row r="65" spans="1:6" x14ac:dyDescent="0.25">
      <c r="A65" s="2" t="s">
        <v>22</v>
      </c>
      <c r="B65" s="6" t="s">
        <v>39</v>
      </c>
      <c r="C65" s="2" t="s">
        <v>62</v>
      </c>
      <c r="D65" s="6" t="s">
        <v>89</v>
      </c>
      <c r="E65" s="9">
        <v>187</v>
      </c>
      <c r="F65" s="26">
        <v>44439</v>
      </c>
    </row>
    <row r="66" spans="1:6" x14ac:dyDescent="0.25">
      <c r="A66" s="2" t="s">
        <v>51</v>
      </c>
      <c r="B66" s="6" t="s">
        <v>23</v>
      </c>
      <c r="C66" s="2" t="s">
        <v>20</v>
      </c>
      <c r="D66" s="6" t="s">
        <v>90</v>
      </c>
      <c r="E66" s="9">
        <v>135</v>
      </c>
      <c r="F66" s="26">
        <v>44404</v>
      </c>
    </row>
    <row r="67" spans="1:6" x14ac:dyDescent="0.25">
      <c r="A67" s="2" t="s">
        <v>51</v>
      </c>
      <c r="B67" s="6" t="s">
        <v>17</v>
      </c>
      <c r="C67" s="2" t="s">
        <v>64</v>
      </c>
      <c r="D67" s="6" t="s">
        <v>91</v>
      </c>
      <c r="E67" s="9">
        <v>183</v>
      </c>
      <c r="F67" s="26">
        <v>44326</v>
      </c>
    </row>
    <row r="68" spans="1:6" x14ac:dyDescent="0.25">
      <c r="A68" s="2" t="s">
        <v>54</v>
      </c>
      <c r="B68" s="6" t="s">
        <v>23</v>
      </c>
      <c r="C68" s="2" t="s">
        <v>20</v>
      </c>
      <c r="D68" s="6" t="s">
        <v>92</v>
      </c>
      <c r="E68" s="9">
        <v>182</v>
      </c>
      <c r="F68" s="26">
        <v>44331</v>
      </c>
    </row>
    <row r="69" spans="1:6" x14ac:dyDescent="0.25">
      <c r="A69" s="2" t="s">
        <v>22</v>
      </c>
      <c r="B69" s="6" t="s">
        <v>17</v>
      </c>
      <c r="C69" s="2" t="s">
        <v>20</v>
      </c>
      <c r="D69" s="6" t="s">
        <v>93</v>
      </c>
      <c r="E69" s="9">
        <v>78</v>
      </c>
      <c r="F69" s="26">
        <v>44322</v>
      </c>
    </row>
    <row r="70" spans="1:6" x14ac:dyDescent="0.25">
      <c r="A70" s="2" t="s">
        <v>45</v>
      </c>
      <c r="B70" s="6" t="s">
        <v>23</v>
      </c>
      <c r="C70" s="2" t="s">
        <v>20</v>
      </c>
      <c r="D70" s="8" t="s">
        <v>94</v>
      </c>
      <c r="E70" s="9">
        <v>149</v>
      </c>
      <c r="F70" s="26">
        <v>44372</v>
      </c>
    </row>
    <row r="71" spans="1:6" x14ac:dyDescent="0.25">
      <c r="A71" s="2" t="s">
        <v>47</v>
      </c>
      <c r="B71" s="6" t="s">
        <v>23</v>
      </c>
      <c r="C71" s="2" t="s">
        <v>20</v>
      </c>
      <c r="D71" s="8" t="s">
        <v>95</v>
      </c>
      <c r="E71" s="9">
        <v>14</v>
      </c>
      <c r="F71" s="26">
        <v>44208</v>
      </c>
    </row>
    <row r="72" spans="1:6" x14ac:dyDescent="0.25">
      <c r="A72" s="2" t="s">
        <v>22</v>
      </c>
      <c r="B72" s="6" t="s">
        <v>23</v>
      </c>
      <c r="C72" s="2" t="s">
        <v>20</v>
      </c>
      <c r="D72" s="6" t="s">
        <v>96</v>
      </c>
      <c r="E72" s="9">
        <v>39</v>
      </c>
      <c r="F72" s="26">
        <v>44244</v>
      </c>
    </row>
    <row r="73" spans="1:6" x14ac:dyDescent="0.25">
      <c r="A73" s="2" t="s">
        <v>22</v>
      </c>
      <c r="B73" s="6" t="s">
        <v>17</v>
      </c>
      <c r="C73" s="2" t="s">
        <v>20</v>
      </c>
      <c r="D73" s="6" t="s">
        <v>97</v>
      </c>
      <c r="E73" s="9">
        <v>54</v>
      </c>
      <c r="F73" s="26">
        <v>44391</v>
      </c>
    </row>
    <row r="74" spans="1:6" x14ac:dyDescent="0.25">
      <c r="A74" s="2" t="s">
        <v>51</v>
      </c>
      <c r="B74" s="6" t="s">
        <v>23</v>
      </c>
      <c r="C74" s="2" t="s">
        <v>20</v>
      </c>
      <c r="D74" s="6" t="s">
        <v>98</v>
      </c>
      <c r="E74" s="9">
        <v>184</v>
      </c>
      <c r="F74" s="26">
        <v>44439</v>
      </c>
    </row>
    <row r="75" spans="1:6" x14ac:dyDescent="0.25">
      <c r="A75" s="2" t="s">
        <v>51</v>
      </c>
      <c r="B75" s="6" t="s">
        <v>23</v>
      </c>
      <c r="C75" s="2" t="s">
        <v>20</v>
      </c>
      <c r="D75" s="6" t="s">
        <v>99</v>
      </c>
      <c r="E75" s="9">
        <v>11</v>
      </c>
      <c r="F75" s="26">
        <v>44382</v>
      </c>
    </row>
    <row r="76" spans="1:6" x14ac:dyDescent="0.25">
      <c r="A76" s="2" t="s">
        <v>54</v>
      </c>
      <c r="B76" s="6" t="s">
        <v>39</v>
      </c>
      <c r="C76" s="2" t="s">
        <v>62</v>
      </c>
      <c r="D76" s="6" t="s">
        <v>100</v>
      </c>
      <c r="E76" s="9">
        <v>127</v>
      </c>
      <c r="F76" s="26">
        <v>44385</v>
      </c>
    </row>
    <row r="77" spans="1:6" x14ac:dyDescent="0.25">
      <c r="A77" s="2" t="s">
        <v>22</v>
      </c>
      <c r="B77" s="6" t="s">
        <v>23</v>
      </c>
      <c r="C77" s="2" t="s">
        <v>20</v>
      </c>
      <c r="D77" s="6" t="s">
        <v>101</v>
      </c>
      <c r="E77" s="9">
        <v>176</v>
      </c>
      <c r="F77" s="26">
        <v>44284</v>
      </c>
    </row>
    <row r="78" spans="1:6" x14ac:dyDescent="0.25">
      <c r="A78" s="2" t="s">
        <v>45</v>
      </c>
      <c r="B78" s="6" t="s">
        <v>17</v>
      </c>
      <c r="C78" s="2" t="s">
        <v>64</v>
      </c>
      <c r="D78" s="6" t="s">
        <v>102</v>
      </c>
      <c r="E78" s="9">
        <v>37</v>
      </c>
      <c r="F78" s="26">
        <v>44391</v>
      </c>
    </row>
    <row r="79" spans="1:6" x14ac:dyDescent="0.25">
      <c r="A79" s="2" t="s">
        <v>47</v>
      </c>
      <c r="B79" s="6" t="s">
        <v>23</v>
      </c>
      <c r="C79" s="2" t="s">
        <v>20</v>
      </c>
      <c r="D79" s="6" t="s">
        <v>103</v>
      </c>
      <c r="E79" s="9">
        <v>10</v>
      </c>
      <c r="F79" s="26">
        <v>44219</v>
      </c>
    </row>
    <row r="80" spans="1:6" x14ac:dyDescent="0.25">
      <c r="A80" s="2" t="s">
        <v>22</v>
      </c>
      <c r="B80" s="6" t="s">
        <v>17</v>
      </c>
      <c r="C80" s="2" t="s">
        <v>20</v>
      </c>
      <c r="D80" s="6" t="s">
        <v>104</v>
      </c>
      <c r="E80" s="9">
        <v>182</v>
      </c>
      <c r="F80" s="26">
        <v>44346</v>
      </c>
    </row>
    <row r="81" spans="1:6" x14ac:dyDescent="0.25">
      <c r="A81" s="2" t="s">
        <v>51</v>
      </c>
      <c r="B81" s="6" t="s">
        <v>23</v>
      </c>
      <c r="C81" s="2" t="s">
        <v>20</v>
      </c>
      <c r="D81" s="6" t="s">
        <v>105</v>
      </c>
      <c r="E81" s="9">
        <v>128</v>
      </c>
      <c r="F81" s="26">
        <v>44465</v>
      </c>
    </row>
    <row r="82" spans="1:6" x14ac:dyDescent="0.25">
      <c r="A82" s="2" t="s">
        <v>51</v>
      </c>
      <c r="B82" s="6" t="s">
        <v>23</v>
      </c>
      <c r="C82" s="2" t="s">
        <v>20</v>
      </c>
      <c r="D82" s="6" t="s">
        <v>106</v>
      </c>
      <c r="E82" s="9">
        <v>170</v>
      </c>
      <c r="F82" s="26">
        <v>44247</v>
      </c>
    </row>
    <row r="83" spans="1:6" x14ac:dyDescent="0.25">
      <c r="A83" s="2" t="s">
        <v>54</v>
      </c>
      <c r="B83" s="6" t="s">
        <v>23</v>
      </c>
      <c r="C83" s="2" t="s">
        <v>20</v>
      </c>
      <c r="D83" s="6" t="s">
        <v>107</v>
      </c>
      <c r="E83" s="9">
        <v>36</v>
      </c>
      <c r="F83" s="26">
        <v>44316</v>
      </c>
    </row>
    <row r="84" spans="1:6" x14ac:dyDescent="0.25">
      <c r="A84" s="2" t="s">
        <v>22</v>
      </c>
      <c r="B84" s="6" t="s">
        <v>17</v>
      </c>
      <c r="C84" s="2" t="s">
        <v>20</v>
      </c>
      <c r="D84" s="6" t="s">
        <v>108</v>
      </c>
      <c r="E84" s="9">
        <v>12</v>
      </c>
      <c r="F84" s="26">
        <v>44421</v>
      </c>
    </row>
    <row r="85" spans="1:6" x14ac:dyDescent="0.25">
      <c r="A85" s="2" t="s">
        <v>22</v>
      </c>
      <c r="B85" s="6" t="s">
        <v>17</v>
      </c>
      <c r="C85" s="2" t="s">
        <v>20</v>
      </c>
      <c r="D85" s="6" t="s">
        <v>93</v>
      </c>
      <c r="E85" s="9">
        <v>25</v>
      </c>
      <c r="F85" s="26">
        <v>44378</v>
      </c>
    </row>
    <row r="86" spans="1:6" x14ac:dyDescent="0.25">
      <c r="A86" s="2" t="s">
        <v>45</v>
      </c>
      <c r="B86" s="6" t="s">
        <v>23</v>
      </c>
      <c r="C86" s="2" t="s">
        <v>20</v>
      </c>
      <c r="D86" s="8" t="s">
        <v>94</v>
      </c>
      <c r="E86" s="9">
        <v>2</v>
      </c>
      <c r="F86" s="26">
        <v>44471</v>
      </c>
    </row>
    <row r="87" spans="1:6" x14ac:dyDescent="0.25">
      <c r="A87" s="2" t="s">
        <v>47</v>
      </c>
      <c r="B87" s="6" t="s">
        <v>23</v>
      </c>
      <c r="C87" s="2" t="s">
        <v>20</v>
      </c>
      <c r="D87" s="8" t="s">
        <v>95</v>
      </c>
      <c r="E87" s="9">
        <v>44</v>
      </c>
      <c r="F87" s="26">
        <v>44295</v>
      </c>
    </row>
    <row r="88" spans="1:6" x14ac:dyDescent="0.25">
      <c r="A88" s="2" t="s">
        <v>22</v>
      </c>
      <c r="B88" s="6" t="s">
        <v>23</v>
      </c>
      <c r="C88" s="2" t="s">
        <v>20</v>
      </c>
      <c r="D88" s="6" t="s">
        <v>96</v>
      </c>
      <c r="E88" s="9">
        <v>68</v>
      </c>
      <c r="F88" s="26">
        <v>44367</v>
      </c>
    </row>
    <row r="89" spans="1:6" x14ac:dyDescent="0.25">
      <c r="A89" s="2" t="s">
        <v>22</v>
      </c>
      <c r="B89" s="6" t="s">
        <v>17</v>
      </c>
      <c r="C89" s="2" t="s">
        <v>20</v>
      </c>
      <c r="D89" s="6" t="s">
        <v>97</v>
      </c>
      <c r="E89" s="9">
        <v>28</v>
      </c>
      <c r="F89" s="26">
        <v>44294</v>
      </c>
    </row>
    <row r="90" spans="1:6" x14ac:dyDescent="0.25">
      <c r="A90" s="2" t="s">
        <v>51</v>
      </c>
      <c r="B90" s="6" t="s">
        <v>23</v>
      </c>
      <c r="C90" s="2" t="s">
        <v>20</v>
      </c>
      <c r="D90" s="6" t="s">
        <v>98</v>
      </c>
      <c r="E90" s="9">
        <v>124</v>
      </c>
      <c r="F90" s="26">
        <v>44455</v>
      </c>
    </row>
    <row r="91" spans="1:6" x14ac:dyDescent="0.25">
      <c r="A91" s="2" t="s">
        <v>51</v>
      </c>
      <c r="B91" s="6" t="s">
        <v>23</v>
      </c>
      <c r="C91" s="2" t="s">
        <v>20</v>
      </c>
      <c r="D91" s="6" t="s">
        <v>99</v>
      </c>
      <c r="E91" s="9">
        <v>3</v>
      </c>
      <c r="F91" s="26">
        <v>44412</v>
      </c>
    </row>
    <row r="92" spans="1:6" x14ac:dyDescent="0.25">
      <c r="A92" s="2" t="s">
        <v>54</v>
      </c>
      <c r="B92" s="6" t="s">
        <v>23</v>
      </c>
      <c r="C92" s="2" t="s">
        <v>20</v>
      </c>
      <c r="D92" s="6" t="s">
        <v>109</v>
      </c>
      <c r="E92" s="9">
        <v>98</v>
      </c>
      <c r="F92" s="26">
        <v>44307</v>
      </c>
    </row>
    <row r="93" spans="1:6" x14ac:dyDescent="0.25">
      <c r="A93" s="2" t="s">
        <v>45</v>
      </c>
      <c r="B93" s="6" t="s">
        <v>17</v>
      </c>
      <c r="C93" s="2" t="s">
        <v>20</v>
      </c>
      <c r="D93" s="6" t="s">
        <v>110</v>
      </c>
      <c r="E93" s="9">
        <v>31</v>
      </c>
      <c r="F93" s="26">
        <v>44388</v>
      </c>
    </row>
    <row r="94" spans="1:6" x14ac:dyDescent="0.25">
      <c r="A94" s="2" t="s">
        <v>47</v>
      </c>
      <c r="B94" s="6" t="s">
        <v>23</v>
      </c>
      <c r="C94" s="2" t="s">
        <v>20</v>
      </c>
      <c r="D94" s="6" t="s">
        <v>111</v>
      </c>
      <c r="E94" s="9">
        <v>132</v>
      </c>
      <c r="F94" s="26">
        <v>44465</v>
      </c>
    </row>
    <row r="95" spans="1:6" x14ac:dyDescent="0.25">
      <c r="A95" s="2" t="s">
        <v>22</v>
      </c>
      <c r="B95" s="6" t="s">
        <v>23</v>
      </c>
      <c r="C95" s="2" t="s">
        <v>20</v>
      </c>
      <c r="D95" s="6" t="s">
        <v>112</v>
      </c>
      <c r="E95" s="9">
        <v>41</v>
      </c>
      <c r="F95" s="26">
        <v>44256</v>
      </c>
    </row>
    <row r="96" spans="1:6" x14ac:dyDescent="0.25">
      <c r="A96" s="2" t="s">
        <v>22</v>
      </c>
      <c r="B96" s="6" t="s">
        <v>17</v>
      </c>
      <c r="C96" s="2" t="s">
        <v>20</v>
      </c>
      <c r="D96" s="6" t="s">
        <v>113</v>
      </c>
      <c r="E96" s="9">
        <v>160</v>
      </c>
      <c r="F96" s="26">
        <v>44446</v>
      </c>
    </row>
    <row r="97" spans="1:6" x14ac:dyDescent="0.25">
      <c r="A97" s="2" t="s">
        <v>22</v>
      </c>
      <c r="B97" s="6" t="s">
        <v>17</v>
      </c>
      <c r="C97" s="2" t="s">
        <v>20</v>
      </c>
      <c r="D97" s="6" t="s">
        <v>114</v>
      </c>
      <c r="E97" s="9">
        <v>57</v>
      </c>
      <c r="F97" s="26">
        <v>44390</v>
      </c>
    </row>
    <row r="98" spans="1:6" x14ac:dyDescent="0.25">
      <c r="A98" s="2" t="s">
        <v>51</v>
      </c>
      <c r="B98" s="6" t="s">
        <v>23</v>
      </c>
      <c r="C98" s="2" t="s">
        <v>20</v>
      </c>
      <c r="D98" s="6" t="s">
        <v>115</v>
      </c>
      <c r="E98" s="9">
        <v>151</v>
      </c>
      <c r="F98" s="26">
        <v>44479</v>
      </c>
    </row>
    <row r="99" spans="1:6" x14ac:dyDescent="0.25">
      <c r="A99" s="2" t="s">
        <v>51</v>
      </c>
      <c r="B99" s="6" t="s">
        <v>23</v>
      </c>
      <c r="C99" s="2" t="s">
        <v>20</v>
      </c>
      <c r="D99" s="6" t="s">
        <v>116</v>
      </c>
      <c r="E99" s="9">
        <v>149</v>
      </c>
      <c r="F99" s="26">
        <v>44474</v>
      </c>
    </row>
    <row r="100" spans="1:6" x14ac:dyDescent="0.25">
      <c r="A100" s="2" t="s">
        <v>54</v>
      </c>
      <c r="B100" s="6" t="s">
        <v>23</v>
      </c>
      <c r="C100" s="2" t="s">
        <v>20</v>
      </c>
      <c r="D100" s="6" t="s">
        <v>117</v>
      </c>
      <c r="E100" s="9">
        <v>78</v>
      </c>
      <c r="F100" s="26">
        <v>44453</v>
      </c>
    </row>
    <row r="101" spans="1:6" x14ac:dyDescent="0.25">
      <c r="A101" s="2" t="s">
        <v>22</v>
      </c>
      <c r="B101" s="6" t="s">
        <v>39</v>
      </c>
      <c r="C101" s="2" t="s">
        <v>62</v>
      </c>
      <c r="D101" s="6" t="s">
        <v>118</v>
      </c>
      <c r="E101" s="9">
        <v>124</v>
      </c>
      <c r="F101" s="26">
        <v>44334</v>
      </c>
    </row>
    <row r="102" spans="1:6" x14ac:dyDescent="0.25">
      <c r="A102" s="2" t="s">
        <v>45</v>
      </c>
      <c r="B102" s="6" t="s">
        <v>23</v>
      </c>
      <c r="C102" s="2" t="s">
        <v>20</v>
      </c>
      <c r="D102" s="8" t="s">
        <v>119</v>
      </c>
      <c r="E102" s="9">
        <v>44</v>
      </c>
      <c r="F102" s="26">
        <v>44225</v>
      </c>
    </row>
    <row r="103" spans="1:6" x14ac:dyDescent="0.25">
      <c r="A103" s="2" t="s">
        <v>47</v>
      </c>
      <c r="B103" s="6" t="s">
        <v>17</v>
      </c>
      <c r="C103" s="2" t="s">
        <v>64</v>
      </c>
      <c r="D103" s="6" t="s">
        <v>120</v>
      </c>
      <c r="E103" s="9">
        <v>76</v>
      </c>
      <c r="F103" s="26">
        <v>44430</v>
      </c>
    </row>
    <row r="104" spans="1:6" x14ac:dyDescent="0.25">
      <c r="A104" s="2" t="s">
        <v>22</v>
      </c>
      <c r="B104" s="6" t="s">
        <v>23</v>
      </c>
      <c r="C104" s="2" t="s">
        <v>20</v>
      </c>
      <c r="D104" s="6" t="s">
        <v>121</v>
      </c>
      <c r="E104" s="9">
        <v>195</v>
      </c>
      <c r="F104" s="26">
        <v>44278</v>
      </c>
    </row>
    <row r="105" spans="1:6" x14ac:dyDescent="0.25">
      <c r="A105" s="2" t="s">
        <v>22</v>
      </c>
      <c r="B105" s="6" t="s">
        <v>17</v>
      </c>
      <c r="C105" s="2" t="s">
        <v>20</v>
      </c>
      <c r="D105" s="6" t="s">
        <v>122</v>
      </c>
      <c r="E105" s="9">
        <v>59</v>
      </c>
      <c r="F105" s="26">
        <v>44442</v>
      </c>
    </row>
    <row r="106" spans="1:6" x14ac:dyDescent="0.25">
      <c r="A106" s="2" t="s">
        <v>51</v>
      </c>
      <c r="B106" s="6" t="s">
        <v>23</v>
      </c>
      <c r="C106" s="2" t="s">
        <v>20</v>
      </c>
      <c r="D106" s="6" t="s">
        <v>123</v>
      </c>
      <c r="E106" s="9">
        <v>94</v>
      </c>
      <c r="F106" s="26">
        <v>44329</v>
      </c>
    </row>
    <row r="107" spans="1:6" x14ac:dyDescent="0.25">
      <c r="A107" s="2" t="s">
        <v>51</v>
      </c>
      <c r="B107" s="6" t="s">
        <v>23</v>
      </c>
      <c r="C107" s="2" t="s">
        <v>20</v>
      </c>
      <c r="D107" s="6" t="s">
        <v>124</v>
      </c>
      <c r="E107" s="9">
        <v>60</v>
      </c>
      <c r="F107" s="26">
        <v>44239</v>
      </c>
    </row>
    <row r="108" spans="1:6" x14ac:dyDescent="0.25">
      <c r="A108" s="2" t="s">
        <v>54</v>
      </c>
      <c r="B108" s="6" t="s">
        <v>23</v>
      </c>
      <c r="C108" s="2" t="s">
        <v>20</v>
      </c>
      <c r="D108" s="6" t="s">
        <v>125</v>
      </c>
      <c r="E108" s="9">
        <v>84</v>
      </c>
      <c r="F108" s="26">
        <v>44388</v>
      </c>
    </row>
    <row r="109" spans="1:6" x14ac:dyDescent="0.25">
      <c r="A109" s="2" t="s">
        <v>22</v>
      </c>
      <c r="B109" s="6" t="s">
        <v>39</v>
      </c>
      <c r="C109" s="2" t="s">
        <v>62</v>
      </c>
      <c r="D109" s="6" t="s">
        <v>126</v>
      </c>
      <c r="E109" s="9">
        <v>151</v>
      </c>
      <c r="F109" s="26">
        <v>44380</v>
      </c>
    </row>
    <row r="110" spans="1:6" x14ac:dyDescent="0.25">
      <c r="A110" s="2" t="s">
        <v>47</v>
      </c>
      <c r="B110" s="6" t="s">
        <v>39</v>
      </c>
      <c r="C110" s="2" t="s">
        <v>62</v>
      </c>
      <c r="D110" s="8" t="s">
        <v>127</v>
      </c>
      <c r="E110" s="9">
        <v>165</v>
      </c>
      <c r="F110" s="26">
        <v>44238</v>
      </c>
    </row>
    <row r="111" spans="1:6" x14ac:dyDescent="0.25">
      <c r="A111" s="2" t="s">
        <v>22</v>
      </c>
      <c r="B111" s="6" t="s">
        <v>39</v>
      </c>
      <c r="C111" s="2" t="s">
        <v>62</v>
      </c>
      <c r="D111" s="8" t="s">
        <v>128</v>
      </c>
      <c r="E111" s="9">
        <v>146</v>
      </c>
      <c r="F111" s="26">
        <v>44381</v>
      </c>
    </row>
    <row r="112" spans="1:6" x14ac:dyDescent="0.25">
      <c r="A112" s="2" t="s">
        <v>16</v>
      </c>
      <c r="B112" s="6" t="s">
        <v>39</v>
      </c>
      <c r="C112" s="2" t="s">
        <v>62</v>
      </c>
      <c r="D112" s="8" t="s">
        <v>129</v>
      </c>
      <c r="E112" s="9">
        <v>102</v>
      </c>
      <c r="F112" s="26">
        <v>44334</v>
      </c>
    </row>
    <row r="113" spans="1:6" x14ac:dyDescent="0.25">
      <c r="A113" s="2" t="s">
        <v>22</v>
      </c>
      <c r="B113" s="6" t="s">
        <v>39</v>
      </c>
      <c r="C113" s="2" t="s">
        <v>62</v>
      </c>
      <c r="D113" s="8" t="s">
        <v>130</v>
      </c>
      <c r="E113" s="9">
        <v>29</v>
      </c>
      <c r="F113" s="26">
        <v>44430</v>
      </c>
    </row>
    <row r="114" spans="1:6" x14ac:dyDescent="0.25">
      <c r="A114" s="2" t="s">
        <v>47</v>
      </c>
      <c r="B114" s="6" t="s">
        <v>39</v>
      </c>
      <c r="C114" s="2" t="s">
        <v>62</v>
      </c>
      <c r="D114" s="8" t="s">
        <v>131</v>
      </c>
      <c r="E114" s="9">
        <v>123</v>
      </c>
      <c r="F114" s="26">
        <v>44308</v>
      </c>
    </row>
    <row r="115" spans="1:6" x14ac:dyDescent="0.25">
      <c r="A115" s="2" t="s">
        <v>22</v>
      </c>
      <c r="B115" s="6" t="s">
        <v>39</v>
      </c>
      <c r="C115" s="2" t="s">
        <v>62</v>
      </c>
      <c r="D115" s="8" t="s">
        <v>132</v>
      </c>
      <c r="E115" s="9">
        <v>186</v>
      </c>
      <c r="F115" s="26">
        <v>44437</v>
      </c>
    </row>
    <row r="116" spans="1:6" x14ac:dyDescent="0.25">
      <c r="A116" s="2" t="s">
        <v>16</v>
      </c>
      <c r="B116" s="6" t="s">
        <v>39</v>
      </c>
      <c r="C116" s="2" t="s">
        <v>62</v>
      </c>
      <c r="D116" s="8" t="s">
        <v>133</v>
      </c>
      <c r="E116" s="9">
        <v>172</v>
      </c>
      <c r="F116" s="26">
        <v>44342</v>
      </c>
    </row>
    <row r="117" spans="1:6" x14ac:dyDescent="0.25">
      <c r="A117" s="2" t="s">
        <v>22</v>
      </c>
      <c r="B117" s="6" t="s">
        <v>39</v>
      </c>
      <c r="C117" s="2" t="s">
        <v>62</v>
      </c>
      <c r="D117" s="8" t="s">
        <v>134</v>
      </c>
      <c r="E117" s="9">
        <v>144</v>
      </c>
      <c r="F117" s="26">
        <v>44433</v>
      </c>
    </row>
    <row r="118" spans="1:6" x14ac:dyDescent="0.25">
      <c r="A118" s="2" t="s">
        <v>47</v>
      </c>
      <c r="B118" s="6" t="s">
        <v>39</v>
      </c>
      <c r="C118" s="2" t="s">
        <v>62</v>
      </c>
      <c r="D118" s="6" t="s">
        <v>135</v>
      </c>
      <c r="E118" s="9">
        <v>103</v>
      </c>
      <c r="F118" s="26">
        <v>44365</v>
      </c>
    </row>
    <row r="119" spans="1:6" x14ac:dyDescent="0.25">
      <c r="A119" s="2" t="s">
        <v>22</v>
      </c>
      <c r="B119" s="6" t="s">
        <v>39</v>
      </c>
      <c r="C119" s="2" t="s">
        <v>62</v>
      </c>
      <c r="D119" s="6" t="s">
        <v>136</v>
      </c>
      <c r="E119" s="9">
        <v>169</v>
      </c>
      <c r="F119" s="26">
        <v>44408</v>
      </c>
    </row>
    <row r="120" spans="1:6" x14ac:dyDescent="0.25">
      <c r="A120" s="2" t="s">
        <v>16</v>
      </c>
      <c r="B120" s="6" t="s">
        <v>17</v>
      </c>
      <c r="C120" s="2" t="s">
        <v>64</v>
      </c>
      <c r="D120" s="6" t="s">
        <v>137</v>
      </c>
      <c r="E120" s="9">
        <v>20</v>
      </c>
      <c r="F120" s="26">
        <v>44321</v>
      </c>
    </row>
    <row r="121" spans="1:6" x14ac:dyDescent="0.25">
      <c r="A121" s="2" t="s">
        <v>22</v>
      </c>
      <c r="B121" s="6" t="s">
        <v>17</v>
      </c>
      <c r="C121" s="2" t="s">
        <v>64</v>
      </c>
      <c r="D121" s="6" t="s">
        <v>138</v>
      </c>
      <c r="E121" s="9">
        <v>173</v>
      </c>
      <c r="F121" s="26">
        <v>44453</v>
      </c>
    </row>
    <row r="122" spans="1:6" x14ac:dyDescent="0.25">
      <c r="A122" s="2" t="s">
        <v>47</v>
      </c>
      <c r="B122" s="6" t="s">
        <v>17</v>
      </c>
      <c r="C122" s="2" t="s">
        <v>64</v>
      </c>
      <c r="D122" s="8" t="s">
        <v>139</v>
      </c>
      <c r="E122" s="9">
        <v>125</v>
      </c>
      <c r="F122" s="26">
        <v>44383</v>
      </c>
    </row>
    <row r="123" spans="1:6" x14ac:dyDescent="0.25">
      <c r="A123" s="2" t="s">
        <v>22</v>
      </c>
      <c r="B123" s="6" t="s">
        <v>17</v>
      </c>
      <c r="C123" s="2" t="s">
        <v>64</v>
      </c>
      <c r="D123" s="8" t="s">
        <v>140</v>
      </c>
      <c r="E123" s="9">
        <v>58</v>
      </c>
      <c r="F123" s="26">
        <v>44420</v>
      </c>
    </row>
    <row r="124" spans="1:6" x14ac:dyDescent="0.25">
      <c r="A124" s="2" t="s">
        <v>16</v>
      </c>
      <c r="B124" s="6" t="s">
        <v>17</v>
      </c>
      <c r="C124" s="2" t="s">
        <v>64</v>
      </c>
      <c r="D124" s="8" t="s">
        <v>141</v>
      </c>
      <c r="E124" s="9">
        <v>93</v>
      </c>
      <c r="F124" s="26">
        <v>44321</v>
      </c>
    </row>
    <row r="125" spans="1:6" x14ac:dyDescent="0.25">
      <c r="A125" s="2" t="s">
        <v>22</v>
      </c>
      <c r="B125" s="6" t="s">
        <v>17</v>
      </c>
      <c r="C125" s="2" t="s">
        <v>64</v>
      </c>
      <c r="D125" s="6" t="s">
        <v>142</v>
      </c>
      <c r="E125" s="9">
        <v>115</v>
      </c>
      <c r="F125" s="26">
        <v>44372</v>
      </c>
    </row>
    <row r="126" spans="1:6" x14ac:dyDescent="0.25">
      <c r="A126" s="2" t="s">
        <v>47</v>
      </c>
      <c r="B126" s="6" t="s">
        <v>17</v>
      </c>
      <c r="C126" s="2" t="s">
        <v>64</v>
      </c>
      <c r="D126" s="6" t="s">
        <v>143</v>
      </c>
      <c r="E126" s="9">
        <v>76</v>
      </c>
      <c r="F126" s="26">
        <v>44447</v>
      </c>
    </row>
    <row r="127" spans="1:6" x14ac:dyDescent="0.25">
      <c r="A127" s="2" t="s">
        <v>22</v>
      </c>
      <c r="B127" s="6" t="s">
        <v>17</v>
      </c>
      <c r="C127" s="2" t="s">
        <v>64</v>
      </c>
      <c r="D127" s="6" t="s">
        <v>144</v>
      </c>
      <c r="E127" s="9">
        <v>194</v>
      </c>
      <c r="F127" s="26">
        <v>44371</v>
      </c>
    </row>
    <row r="128" spans="1:6" x14ac:dyDescent="0.25">
      <c r="A128" s="2" t="s">
        <v>16</v>
      </c>
      <c r="B128" s="6" t="s">
        <v>17</v>
      </c>
      <c r="C128" s="2" t="s">
        <v>64</v>
      </c>
      <c r="D128" s="6" t="s">
        <v>145</v>
      </c>
      <c r="E128" s="9">
        <v>46</v>
      </c>
      <c r="F128" s="26">
        <v>44360</v>
      </c>
    </row>
    <row r="129" spans="1:6" x14ac:dyDescent="0.25">
      <c r="A129" s="2" t="s">
        <v>22</v>
      </c>
      <c r="B129" s="6" t="s">
        <v>17</v>
      </c>
      <c r="C129" s="2" t="s">
        <v>64</v>
      </c>
      <c r="D129" s="6" t="s">
        <v>146</v>
      </c>
      <c r="E129" s="9">
        <v>57</v>
      </c>
      <c r="F129" s="26">
        <v>44330</v>
      </c>
    </row>
    <row r="130" spans="1:6" x14ac:dyDescent="0.25">
      <c r="A130" s="2" t="s">
        <v>47</v>
      </c>
      <c r="B130" s="6" t="s">
        <v>17</v>
      </c>
      <c r="C130" s="2" t="s">
        <v>64</v>
      </c>
      <c r="D130" s="6" t="s">
        <v>147</v>
      </c>
      <c r="E130" s="9">
        <v>100</v>
      </c>
      <c r="F130" s="26">
        <v>44299</v>
      </c>
    </row>
    <row r="131" spans="1:6" x14ac:dyDescent="0.25">
      <c r="A131" s="2" t="s">
        <v>22</v>
      </c>
      <c r="B131" s="6" t="s">
        <v>17</v>
      </c>
      <c r="C131" s="2" t="s">
        <v>64</v>
      </c>
      <c r="D131" s="6" t="s">
        <v>148</v>
      </c>
      <c r="E131" s="9">
        <v>30</v>
      </c>
      <c r="F131" s="26">
        <v>44438</v>
      </c>
    </row>
    <row r="132" spans="1:6" x14ac:dyDescent="0.25">
      <c r="A132" s="2" t="s">
        <v>16</v>
      </c>
      <c r="B132" s="6" t="s">
        <v>17</v>
      </c>
      <c r="C132" s="2" t="s">
        <v>64</v>
      </c>
      <c r="D132" s="6" t="s">
        <v>149</v>
      </c>
      <c r="E132" s="9">
        <v>103</v>
      </c>
      <c r="F132" s="26">
        <v>44214</v>
      </c>
    </row>
    <row r="133" spans="1:6" x14ac:dyDescent="0.25">
      <c r="A133" s="2" t="s">
        <v>22</v>
      </c>
      <c r="B133" s="6" t="s">
        <v>39</v>
      </c>
      <c r="C133" s="2" t="s">
        <v>62</v>
      </c>
      <c r="D133" s="8" t="s">
        <v>150</v>
      </c>
      <c r="E133" s="9">
        <v>66</v>
      </c>
      <c r="F133" s="26">
        <v>44288</v>
      </c>
    </row>
    <row r="134" spans="1:6" x14ac:dyDescent="0.25">
      <c r="A134" s="2" t="s">
        <v>47</v>
      </c>
      <c r="B134" s="6" t="s">
        <v>39</v>
      </c>
      <c r="C134" s="2" t="s">
        <v>62</v>
      </c>
      <c r="D134" s="8" t="s">
        <v>151</v>
      </c>
      <c r="E134" s="9">
        <v>14</v>
      </c>
      <c r="F134" s="26">
        <v>44411</v>
      </c>
    </row>
    <row r="135" spans="1:6" x14ac:dyDescent="0.25">
      <c r="A135" s="2" t="s">
        <v>22</v>
      </c>
      <c r="B135" s="6" t="s">
        <v>39</v>
      </c>
      <c r="C135" s="2" t="s">
        <v>62</v>
      </c>
      <c r="D135" s="8" t="s">
        <v>152</v>
      </c>
      <c r="E135" s="9">
        <v>94</v>
      </c>
      <c r="F135" s="26">
        <v>44368</v>
      </c>
    </row>
    <row r="136" spans="1:6" x14ac:dyDescent="0.25">
      <c r="A136" s="2" t="s">
        <v>16</v>
      </c>
      <c r="B136" s="6" t="s">
        <v>39</v>
      </c>
      <c r="C136" s="2" t="s">
        <v>62</v>
      </c>
      <c r="D136" s="6" t="s">
        <v>153</v>
      </c>
      <c r="E136" s="9">
        <v>73</v>
      </c>
      <c r="F136" s="26">
        <v>44259</v>
      </c>
    </row>
    <row r="137" spans="1:6" x14ac:dyDescent="0.25">
      <c r="A137" s="2" t="s">
        <v>22</v>
      </c>
      <c r="B137" s="6" t="s">
        <v>39</v>
      </c>
      <c r="C137" s="2" t="s">
        <v>62</v>
      </c>
      <c r="D137" s="6" t="s">
        <v>154</v>
      </c>
      <c r="E137" s="9">
        <v>17</v>
      </c>
      <c r="F137" s="26">
        <v>44381</v>
      </c>
    </row>
    <row r="138" spans="1:6" x14ac:dyDescent="0.25">
      <c r="A138" s="2" t="s">
        <v>47</v>
      </c>
      <c r="B138" s="6" t="s">
        <v>39</v>
      </c>
      <c r="C138" s="2" t="s">
        <v>62</v>
      </c>
      <c r="D138" s="6" t="s">
        <v>155</v>
      </c>
      <c r="E138" s="9">
        <v>16</v>
      </c>
      <c r="F138" s="26">
        <v>44423</v>
      </c>
    </row>
    <row r="139" spans="1:6" x14ac:dyDescent="0.25">
      <c r="A139" s="2" t="s">
        <v>28</v>
      </c>
      <c r="B139" s="6" t="s">
        <v>23</v>
      </c>
      <c r="C139" s="2" t="s">
        <v>20</v>
      </c>
      <c r="D139" s="10" t="s">
        <v>156</v>
      </c>
      <c r="E139" s="9">
        <v>105</v>
      </c>
      <c r="F139" s="26">
        <v>44237</v>
      </c>
    </row>
    <row r="140" spans="1:6" x14ac:dyDescent="0.25">
      <c r="A140" s="2" t="s">
        <v>28</v>
      </c>
      <c r="B140" s="6" t="s">
        <v>23</v>
      </c>
      <c r="C140" s="2" t="s">
        <v>20</v>
      </c>
      <c r="D140" s="6" t="s">
        <v>157</v>
      </c>
      <c r="E140" s="9">
        <v>131</v>
      </c>
      <c r="F140" s="26">
        <v>44407</v>
      </c>
    </row>
    <row r="141" spans="1:6" x14ac:dyDescent="0.25">
      <c r="A141" s="2" t="s">
        <v>22</v>
      </c>
      <c r="B141" s="6" t="s">
        <v>17</v>
      </c>
      <c r="C141" s="2" t="s">
        <v>64</v>
      </c>
      <c r="D141" s="6" t="s">
        <v>144</v>
      </c>
      <c r="E141" s="9">
        <v>30</v>
      </c>
      <c r="F141" s="26">
        <v>44461</v>
      </c>
    </row>
    <row r="142" spans="1:6" x14ac:dyDescent="0.25">
      <c r="A142" s="2" t="s">
        <v>16</v>
      </c>
      <c r="B142" s="6" t="s">
        <v>17</v>
      </c>
      <c r="C142" s="2" t="s">
        <v>64</v>
      </c>
      <c r="D142" s="6" t="s">
        <v>145</v>
      </c>
      <c r="E142" s="9">
        <v>47</v>
      </c>
      <c r="F142" s="26">
        <v>44219</v>
      </c>
    </row>
    <row r="143" spans="1:6" x14ac:dyDescent="0.25">
      <c r="A143" s="2" t="s">
        <v>22</v>
      </c>
      <c r="B143" s="6" t="s">
        <v>17</v>
      </c>
      <c r="C143" s="2" t="s">
        <v>64</v>
      </c>
      <c r="D143" s="6" t="s">
        <v>146</v>
      </c>
      <c r="E143" s="9">
        <v>188</v>
      </c>
      <c r="F143" s="26">
        <v>44263</v>
      </c>
    </row>
    <row r="144" spans="1:6" x14ac:dyDescent="0.25">
      <c r="A144" s="2" t="s">
        <v>47</v>
      </c>
      <c r="B144" s="6" t="s">
        <v>17</v>
      </c>
      <c r="C144" s="2" t="s">
        <v>64</v>
      </c>
      <c r="D144" s="6" t="s">
        <v>147</v>
      </c>
      <c r="E144" s="9">
        <v>93</v>
      </c>
      <c r="F144" s="26">
        <v>44241</v>
      </c>
    </row>
    <row r="145" spans="1:6" x14ac:dyDescent="0.25">
      <c r="A145" s="2" t="s">
        <v>22</v>
      </c>
      <c r="B145" s="6" t="s">
        <v>17</v>
      </c>
      <c r="C145" s="2" t="s">
        <v>64</v>
      </c>
      <c r="D145" s="6" t="s">
        <v>148</v>
      </c>
      <c r="E145" s="9">
        <v>139</v>
      </c>
      <c r="F145" s="26">
        <v>44395</v>
      </c>
    </row>
    <row r="146" spans="1:6" x14ac:dyDescent="0.25">
      <c r="A146" s="2" t="s">
        <v>16</v>
      </c>
      <c r="B146" s="6" t="s">
        <v>17</v>
      </c>
      <c r="C146" s="2" t="s">
        <v>64</v>
      </c>
      <c r="D146" s="6" t="s">
        <v>149</v>
      </c>
      <c r="E146" s="9">
        <v>107</v>
      </c>
      <c r="F146" s="26">
        <v>44477</v>
      </c>
    </row>
    <row r="147" spans="1:6" x14ac:dyDescent="0.25">
      <c r="A147" s="2" t="s">
        <v>158</v>
      </c>
      <c r="B147" s="6" t="s">
        <v>39</v>
      </c>
      <c r="C147" s="2" t="s">
        <v>62</v>
      </c>
      <c r="D147" s="6" t="s">
        <v>159</v>
      </c>
      <c r="E147" s="9">
        <v>72</v>
      </c>
      <c r="F147" s="26">
        <v>44332</v>
      </c>
    </row>
    <row r="148" spans="1:6" x14ac:dyDescent="0.25">
      <c r="A148" s="2" t="s">
        <v>158</v>
      </c>
      <c r="B148" s="6" t="s">
        <v>39</v>
      </c>
      <c r="C148" s="2" t="s">
        <v>62</v>
      </c>
      <c r="D148" s="6" t="s">
        <v>160</v>
      </c>
      <c r="E148" s="9">
        <v>140</v>
      </c>
      <c r="F148" s="26">
        <v>44443</v>
      </c>
    </row>
    <row r="149" spans="1:6" x14ac:dyDescent="0.25">
      <c r="A149" s="2" t="s">
        <v>161</v>
      </c>
      <c r="B149" s="6" t="s">
        <v>39</v>
      </c>
      <c r="C149" s="2" t="s">
        <v>62</v>
      </c>
      <c r="D149" s="6" t="s">
        <v>162</v>
      </c>
      <c r="E149" s="9">
        <v>187</v>
      </c>
      <c r="F149" s="26">
        <v>44263</v>
      </c>
    </row>
    <row r="150" spans="1:6" x14ac:dyDescent="0.25">
      <c r="A150" s="2" t="s">
        <v>47</v>
      </c>
      <c r="B150" s="6" t="s">
        <v>39</v>
      </c>
      <c r="C150" s="2" t="s">
        <v>62</v>
      </c>
      <c r="D150" s="6" t="s">
        <v>163</v>
      </c>
      <c r="E150" s="9">
        <v>98</v>
      </c>
      <c r="F150" s="26">
        <v>44197</v>
      </c>
    </row>
    <row r="151" spans="1:6" x14ac:dyDescent="0.25">
      <c r="A151" s="2" t="s">
        <v>47</v>
      </c>
      <c r="B151" s="6" t="s">
        <v>39</v>
      </c>
      <c r="C151" s="2" t="s">
        <v>62</v>
      </c>
      <c r="D151" s="6" t="s">
        <v>164</v>
      </c>
      <c r="E151" s="9">
        <v>114</v>
      </c>
      <c r="F151" s="26">
        <v>44307</v>
      </c>
    </row>
    <row r="152" spans="1:6" x14ac:dyDescent="0.25">
      <c r="A152" s="2" t="s">
        <v>158</v>
      </c>
      <c r="B152" s="6" t="s">
        <v>23</v>
      </c>
      <c r="C152" s="2" t="s">
        <v>20</v>
      </c>
      <c r="D152" s="6" t="s">
        <v>165</v>
      </c>
      <c r="E152" s="9">
        <v>183</v>
      </c>
      <c r="F152" s="26">
        <v>44223</v>
      </c>
    </row>
    <row r="153" spans="1:6" x14ac:dyDescent="0.25">
      <c r="A153" s="2" t="s">
        <v>158</v>
      </c>
      <c r="B153" s="6" t="s">
        <v>17</v>
      </c>
      <c r="C153" s="2" t="s">
        <v>64</v>
      </c>
      <c r="D153" s="6" t="s">
        <v>166</v>
      </c>
      <c r="E153" s="9">
        <v>172</v>
      </c>
      <c r="F153" s="26">
        <v>44364</v>
      </c>
    </row>
    <row r="154" spans="1:6" x14ac:dyDescent="0.25">
      <c r="A154" s="2" t="s">
        <v>161</v>
      </c>
      <c r="B154" s="6" t="s">
        <v>23</v>
      </c>
      <c r="C154" s="2" t="s">
        <v>20</v>
      </c>
      <c r="D154" s="6" t="s">
        <v>167</v>
      </c>
      <c r="E154" s="9">
        <v>187</v>
      </c>
      <c r="F154" s="26">
        <v>44467</v>
      </c>
    </row>
    <row r="155" spans="1:6" x14ac:dyDescent="0.25">
      <c r="A155" s="2" t="s">
        <v>47</v>
      </c>
      <c r="B155" s="6" t="s">
        <v>17</v>
      </c>
      <c r="C155" s="2" t="s">
        <v>20</v>
      </c>
      <c r="D155" s="6" t="s">
        <v>168</v>
      </c>
      <c r="E155" s="9">
        <v>11</v>
      </c>
      <c r="F155" s="26">
        <v>44251</v>
      </c>
    </row>
    <row r="156" spans="1:6" x14ac:dyDescent="0.25">
      <c r="A156" s="2" t="s">
        <v>47</v>
      </c>
      <c r="B156" s="6" t="s">
        <v>39</v>
      </c>
      <c r="C156" s="2" t="s">
        <v>62</v>
      </c>
      <c r="D156" s="8" t="s">
        <v>169</v>
      </c>
      <c r="E156" s="9">
        <v>187</v>
      </c>
      <c r="F156" s="26">
        <v>44401</v>
      </c>
    </row>
    <row r="157" spans="1:6" x14ac:dyDescent="0.25">
      <c r="A157" s="2" t="s">
        <v>158</v>
      </c>
      <c r="B157" s="6" t="s">
        <v>34</v>
      </c>
      <c r="C157" s="2" t="s">
        <v>20</v>
      </c>
      <c r="D157" s="6" t="s">
        <v>165</v>
      </c>
      <c r="E157" s="9">
        <v>183</v>
      </c>
      <c r="F157" s="26">
        <v>44468</v>
      </c>
    </row>
    <row r="158" spans="1:6" x14ac:dyDescent="0.25">
      <c r="A158" s="2" t="s">
        <v>158</v>
      </c>
      <c r="B158" s="6" t="s">
        <v>34</v>
      </c>
      <c r="C158" s="2" t="s">
        <v>20</v>
      </c>
      <c r="D158" s="6" t="s">
        <v>166</v>
      </c>
      <c r="E158" s="9">
        <v>172</v>
      </c>
      <c r="F158" s="26">
        <v>44387</v>
      </c>
    </row>
    <row r="159" spans="1:6" x14ac:dyDescent="0.25">
      <c r="A159" s="2" t="s">
        <v>47</v>
      </c>
      <c r="B159" s="2" t="s">
        <v>170</v>
      </c>
      <c r="C159" s="2" t="s">
        <v>62</v>
      </c>
      <c r="D159" s="6" t="s">
        <v>159</v>
      </c>
      <c r="E159" s="9">
        <v>72</v>
      </c>
      <c r="F159" s="26">
        <v>44248</v>
      </c>
    </row>
    <row r="160" spans="1:6" x14ac:dyDescent="0.25">
      <c r="A160" s="2" t="s">
        <v>158</v>
      </c>
      <c r="B160" s="2" t="s">
        <v>170</v>
      </c>
      <c r="C160" s="2" t="s">
        <v>62</v>
      </c>
      <c r="D160" s="6" t="s">
        <v>160</v>
      </c>
      <c r="E160" s="9">
        <v>140</v>
      </c>
      <c r="F160" s="26">
        <v>44241</v>
      </c>
    </row>
    <row r="161" spans="1:6" x14ac:dyDescent="0.25">
      <c r="A161" s="2" t="s">
        <v>161</v>
      </c>
      <c r="B161" s="2" t="s">
        <v>170</v>
      </c>
      <c r="C161" s="2" t="s">
        <v>62</v>
      </c>
      <c r="D161" s="6" t="s">
        <v>162</v>
      </c>
      <c r="E161" s="9">
        <v>187</v>
      </c>
      <c r="F161" s="26">
        <v>44282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6"/>
  <sheetViews>
    <sheetView zoomScale="110" zoomScaleNormal="110" workbookViewId="0">
      <selection activeCell="H10" sqref="H10"/>
    </sheetView>
  </sheetViews>
  <sheetFormatPr defaultRowHeight="15" x14ac:dyDescent="0.25"/>
  <cols>
    <col min="1" max="1" width="13.28515625" bestFit="1" customWidth="1"/>
    <col min="2" max="2" width="10.28515625" bestFit="1" customWidth="1"/>
    <col min="3" max="3" width="8" bestFit="1" customWidth="1"/>
    <col min="4" max="4" width="13.7109375" bestFit="1" customWidth="1"/>
    <col min="5" max="5" width="5.5703125" bestFit="1" customWidth="1"/>
    <col min="6" max="6" width="10.5703125" bestFit="1" customWidth="1"/>
    <col min="8" max="8" width="14.7109375" bestFit="1" customWidth="1"/>
    <col min="9" max="9" width="13.28515625" bestFit="1" customWidth="1"/>
    <col min="10" max="10" width="10.28515625" bestFit="1" customWidth="1"/>
    <col min="11" max="11" width="8" bestFit="1" customWidth="1"/>
    <col min="12" max="12" width="13.7109375" bestFit="1" customWidth="1"/>
    <col min="13" max="13" width="5.5703125" bestFit="1" customWidth="1"/>
    <col min="14" max="14" width="10.5703125" bestFit="1" customWidth="1"/>
    <col min="16" max="16" width="13.28515625" bestFit="1" customWidth="1"/>
    <col min="17" max="17" width="10.28515625" bestFit="1" customWidth="1"/>
    <col min="18" max="18" width="8" bestFit="1" customWidth="1"/>
    <col min="19" max="19" width="13.7109375" bestFit="1" customWidth="1"/>
    <col min="20" max="20" width="5.5703125" bestFit="1" customWidth="1"/>
    <col min="21" max="21" width="10.5703125" bestFit="1" customWidth="1"/>
  </cols>
  <sheetData>
    <row r="1" spans="1:21" x14ac:dyDescent="0.25">
      <c r="A1" s="4" t="s">
        <v>8</v>
      </c>
    </row>
    <row r="2" spans="1:21" x14ac:dyDescent="0.25">
      <c r="A2" s="6" t="s">
        <v>16</v>
      </c>
      <c r="H2" s="5" t="s">
        <v>226</v>
      </c>
    </row>
    <row r="3" spans="1:21" x14ac:dyDescent="0.25">
      <c r="H3" s="5" t="s">
        <v>227</v>
      </c>
    </row>
    <row r="4" spans="1:21" x14ac:dyDescent="0.25">
      <c r="A4" s="4" t="s">
        <v>8</v>
      </c>
      <c r="B4" s="4" t="s">
        <v>9</v>
      </c>
      <c r="C4" s="4" t="s">
        <v>10</v>
      </c>
      <c r="D4" s="4" t="s">
        <v>11</v>
      </c>
      <c r="E4" s="4" t="s">
        <v>172</v>
      </c>
      <c r="F4" s="4" t="s">
        <v>203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172</v>
      </c>
      <c r="N4" s="4" t="s">
        <v>203</v>
      </c>
      <c r="P4" s="4" t="s">
        <v>8</v>
      </c>
      <c r="Q4" s="4" t="s">
        <v>9</v>
      </c>
      <c r="R4" s="4" t="s">
        <v>10</v>
      </c>
      <c r="S4" s="4" t="s">
        <v>11</v>
      </c>
      <c r="T4" s="4" t="s">
        <v>172</v>
      </c>
      <c r="U4" s="4" t="s">
        <v>203</v>
      </c>
    </row>
    <row r="5" spans="1:21" x14ac:dyDescent="0.25">
      <c r="A5" s="6" t="s">
        <v>16</v>
      </c>
      <c r="B5" s="6" t="s">
        <v>17</v>
      </c>
      <c r="C5" s="6" t="s">
        <v>18</v>
      </c>
      <c r="D5" s="6" t="s">
        <v>19</v>
      </c>
      <c r="E5" s="7">
        <v>80</v>
      </c>
      <c r="F5" s="26">
        <v>44214</v>
      </c>
      <c r="I5" s="6" t="s">
        <v>16</v>
      </c>
      <c r="J5" s="6" t="s">
        <v>17</v>
      </c>
      <c r="K5" s="6" t="s">
        <v>18</v>
      </c>
      <c r="L5" s="6" t="s">
        <v>19</v>
      </c>
      <c r="M5" s="7">
        <v>80</v>
      </c>
      <c r="N5" s="26">
        <v>44214</v>
      </c>
      <c r="P5" s="6" t="s">
        <v>16</v>
      </c>
      <c r="Q5" s="6" t="s">
        <v>17</v>
      </c>
      <c r="R5" s="6" t="s">
        <v>18</v>
      </c>
      <c r="S5" s="6" t="s">
        <v>19</v>
      </c>
      <c r="T5" s="7">
        <v>80</v>
      </c>
      <c r="U5" s="26">
        <v>44214</v>
      </c>
    </row>
    <row r="6" spans="1:21" x14ac:dyDescent="0.25">
      <c r="A6" s="6" t="s">
        <v>16</v>
      </c>
      <c r="B6" s="6" t="s">
        <v>17</v>
      </c>
      <c r="C6" s="6" t="s">
        <v>20</v>
      </c>
      <c r="D6" s="6" t="s">
        <v>21</v>
      </c>
      <c r="E6" s="7">
        <v>84</v>
      </c>
      <c r="F6" s="26">
        <v>44197</v>
      </c>
      <c r="I6" s="6" t="s">
        <v>16</v>
      </c>
      <c r="J6" s="6" t="s">
        <v>17</v>
      </c>
      <c r="K6" s="6" t="s">
        <v>20</v>
      </c>
      <c r="L6" s="6" t="s">
        <v>21</v>
      </c>
      <c r="M6" s="7">
        <v>84</v>
      </c>
      <c r="N6" s="26">
        <v>44197</v>
      </c>
      <c r="P6" s="6" t="s">
        <v>16</v>
      </c>
      <c r="Q6" s="6" t="s">
        <v>17</v>
      </c>
      <c r="R6" s="6" t="s">
        <v>20</v>
      </c>
      <c r="S6" s="6" t="s">
        <v>21</v>
      </c>
      <c r="T6" s="7">
        <v>84</v>
      </c>
      <c r="U6" s="26">
        <v>44197</v>
      </c>
    </row>
    <row r="7" spans="1:21" x14ac:dyDescent="0.25">
      <c r="A7" s="6" t="s">
        <v>16</v>
      </c>
      <c r="B7" s="6" t="s">
        <v>23</v>
      </c>
      <c r="C7" s="6" t="s">
        <v>20</v>
      </c>
      <c r="D7" s="6" t="s">
        <v>25</v>
      </c>
      <c r="E7" s="7">
        <v>112</v>
      </c>
      <c r="F7" s="26">
        <v>44426</v>
      </c>
      <c r="I7" s="6" t="s">
        <v>16</v>
      </c>
      <c r="J7" s="6" t="s">
        <v>23</v>
      </c>
      <c r="K7" s="6" t="s">
        <v>20</v>
      </c>
      <c r="L7" s="6" t="s">
        <v>25</v>
      </c>
      <c r="M7" s="7">
        <v>112</v>
      </c>
      <c r="N7" s="26">
        <v>44426</v>
      </c>
      <c r="P7" s="6" t="s">
        <v>16</v>
      </c>
      <c r="Q7" s="6" t="s">
        <v>23</v>
      </c>
      <c r="R7" s="6" t="s">
        <v>20</v>
      </c>
      <c r="S7" s="6" t="s">
        <v>25</v>
      </c>
      <c r="T7" s="7">
        <v>112</v>
      </c>
      <c r="U7" s="26">
        <v>44426</v>
      </c>
    </row>
    <row r="8" spans="1:21" x14ac:dyDescent="0.25">
      <c r="A8" s="6" t="s">
        <v>16</v>
      </c>
      <c r="B8" s="6" t="s">
        <v>17</v>
      </c>
      <c r="C8" s="6" t="s">
        <v>18</v>
      </c>
      <c r="D8" s="6" t="s">
        <v>19</v>
      </c>
      <c r="E8" s="7">
        <v>80</v>
      </c>
      <c r="F8" s="26">
        <v>44214</v>
      </c>
      <c r="I8" s="6" t="s">
        <v>16</v>
      </c>
      <c r="J8" s="6" t="s">
        <v>17</v>
      </c>
      <c r="K8" s="6" t="s">
        <v>18</v>
      </c>
      <c r="L8" s="6" t="s">
        <v>19</v>
      </c>
      <c r="M8" s="7">
        <v>80</v>
      </c>
      <c r="N8" s="26">
        <v>44214</v>
      </c>
      <c r="P8" s="6" t="s">
        <v>16</v>
      </c>
      <c r="Q8" s="6" t="s">
        <v>34</v>
      </c>
      <c r="R8" s="6" t="s">
        <v>18</v>
      </c>
      <c r="S8" s="6" t="s">
        <v>19</v>
      </c>
      <c r="T8" s="7">
        <v>47</v>
      </c>
      <c r="U8" s="26">
        <v>44434</v>
      </c>
    </row>
    <row r="9" spans="1:21" x14ac:dyDescent="0.25">
      <c r="A9" s="6" t="s">
        <v>16</v>
      </c>
      <c r="B9" s="6" t="s">
        <v>34</v>
      </c>
      <c r="C9" s="6" t="s">
        <v>18</v>
      </c>
      <c r="D9" s="6" t="s">
        <v>19</v>
      </c>
      <c r="E9" s="7">
        <v>47</v>
      </c>
      <c r="F9" s="26">
        <v>44434</v>
      </c>
      <c r="I9" s="6" t="s">
        <v>16</v>
      </c>
      <c r="J9" s="6" t="s">
        <v>34</v>
      </c>
      <c r="K9" s="6" t="s">
        <v>18</v>
      </c>
      <c r="L9" s="6" t="s">
        <v>19</v>
      </c>
      <c r="M9" s="7">
        <v>47</v>
      </c>
      <c r="N9" s="26">
        <v>44434</v>
      </c>
      <c r="P9" s="2" t="s">
        <v>16</v>
      </c>
      <c r="Q9" s="6" t="s">
        <v>39</v>
      </c>
      <c r="R9" s="2" t="s">
        <v>62</v>
      </c>
      <c r="S9" s="8" t="s">
        <v>129</v>
      </c>
      <c r="T9" s="9">
        <v>102</v>
      </c>
      <c r="U9" s="26">
        <v>44334</v>
      </c>
    </row>
    <row r="10" spans="1:21" x14ac:dyDescent="0.25">
      <c r="A10" s="2" t="s">
        <v>37</v>
      </c>
      <c r="B10" s="6" t="s">
        <v>17</v>
      </c>
      <c r="C10" s="6" t="s">
        <v>20</v>
      </c>
      <c r="D10" s="6" t="s">
        <v>21</v>
      </c>
      <c r="E10" s="7">
        <v>84</v>
      </c>
      <c r="F10" s="26">
        <v>44369</v>
      </c>
      <c r="I10" s="2" t="s">
        <v>16</v>
      </c>
      <c r="J10" s="6" t="s">
        <v>39</v>
      </c>
      <c r="K10" s="2" t="s">
        <v>62</v>
      </c>
      <c r="L10" s="8" t="s">
        <v>129</v>
      </c>
      <c r="M10" s="9">
        <v>102</v>
      </c>
      <c r="N10" s="26">
        <v>44334</v>
      </c>
      <c r="P10" s="2" t="s">
        <v>16</v>
      </c>
      <c r="Q10" s="6" t="s">
        <v>39</v>
      </c>
      <c r="R10" s="2" t="s">
        <v>62</v>
      </c>
      <c r="S10" s="8" t="s">
        <v>133</v>
      </c>
      <c r="T10" s="9">
        <v>172</v>
      </c>
      <c r="U10" s="26">
        <v>44342</v>
      </c>
    </row>
    <row r="11" spans="1:21" x14ac:dyDescent="0.25">
      <c r="A11" s="2" t="s">
        <v>16</v>
      </c>
      <c r="B11" s="6" t="s">
        <v>39</v>
      </c>
      <c r="C11" s="2" t="s">
        <v>62</v>
      </c>
      <c r="D11" s="8" t="s">
        <v>129</v>
      </c>
      <c r="E11" s="9">
        <v>102</v>
      </c>
      <c r="F11" s="26">
        <v>44334</v>
      </c>
      <c r="I11" s="2" t="s">
        <v>16</v>
      </c>
      <c r="J11" s="6" t="s">
        <v>39</v>
      </c>
      <c r="K11" s="2" t="s">
        <v>62</v>
      </c>
      <c r="L11" s="8" t="s">
        <v>133</v>
      </c>
      <c r="M11" s="9">
        <v>172</v>
      </c>
      <c r="N11" s="26">
        <v>44342</v>
      </c>
      <c r="P11" s="2" t="s">
        <v>16</v>
      </c>
      <c r="Q11" s="6" t="s">
        <v>17</v>
      </c>
      <c r="R11" s="2" t="s">
        <v>64</v>
      </c>
      <c r="S11" s="8" t="s">
        <v>141</v>
      </c>
      <c r="T11" s="9">
        <v>93</v>
      </c>
      <c r="U11" s="26">
        <v>44321</v>
      </c>
    </row>
    <row r="12" spans="1:21" x14ac:dyDescent="0.25">
      <c r="A12" s="2" t="s">
        <v>16</v>
      </c>
      <c r="B12" s="6" t="s">
        <v>39</v>
      </c>
      <c r="C12" s="2" t="s">
        <v>62</v>
      </c>
      <c r="D12" s="8" t="s">
        <v>133</v>
      </c>
      <c r="E12" s="9">
        <v>172</v>
      </c>
      <c r="F12" s="26">
        <v>44342</v>
      </c>
      <c r="I12" s="2" t="s">
        <v>16</v>
      </c>
      <c r="J12" s="6" t="s">
        <v>17</v>
      </c>
      <c r="K12" s="2" t="s">
        <v>64</v>
      </c>
      <c r="L12" s="8" t="s">
        <v>141</v>
      </c>
      <c r="M12" s="9">
        <v>93</v>
      </c>
      <c r="N12" s="26">
        <v>44321</v>
      </c>
      <c r="P12" s="2" t="s">
        <v>16</v>
      </c>
      <c r="Q12" s="6" t="s">
        <v>17</v>
      </c>
      <c r="R12" s="2" t="s">
        <v>64</v>
      </c>
      <c r="S12" s="6" t="s">
        <v>145</v>
      </c>
      <c r="T12" s="9">
        <v>46</v>
      </c>
      <c r="U12" s="26">
        <v>44360</v>
      </c>
    </row>
    <row r="13" spans="1:21" x14ac:dyDescent="0.25">
      <c r="A13" s="2" t="s">
        <v>37</v>
      </c>
      <c r="B13" s="6" t="s">
        <v>17</v>
      </c>
      <c r="C13" s="2" t="s">
        <v>64</v>
      </c>
      <c r="D13" s="6" t="s">
        <v>137</v>
      </c>
      <c r="E13" s="9">
        <v>20</v>
      </c>
      <c r="F13" s="26">
        <v>44321</v>
      </c>
      <c r="I13" s="2" t="s">
        <v>16</v>
      </c>
      <c r="J13" s="6" t="s">
        <v>17</v>
      </c>
      <c r="K13" s="2" t="s">
        <v>64</v>
      </c>
      <c r="L13" s="6" t="s">
        <v>145</v>
      </c>
      <c r="M13" s="9">
        <v>46</v>
      </c>
      <c r="N13" s="26">
        <v>44360</v>
      </c>
      <c r="P13" s="2" t="s">
        <v>16</v>
      </c>
      <c r="Q13" s="6" t="s">
        <v>17</v>
      </c>
      <c r="R13" s="2" t="s">
        <v>64</v>
      </c>
      <c r="S13" s="6" t="s">
        <v>149</v>
      </c>
      <c r="T13" s="9">
        <v>107</v>
      </c>
      <c r="U13" s="26">
        <v>44477</v>
      </c>
    </row>
    <row r="14" spans="1:21" x14ac:dyDescent="0.25">
      <c r="A14" s="2" t="s">
        <v>16</v>
      </c>
      <c r="B14" s="6" t="s">
        <v>17</v>
      </c>
      <c r="C14" s="2" t="s">
        <v>64</v>
      </c>
      <c r="D14" s="8" t="s">
        <v>141</v>
      </c>
      <c r="E14" s="9">
        <v>93</v>
      </c>
      <c r="F14" s="26">
        <v>44321</v>
      </c>
      <c r="I14" s="2" t="s">
        <v>16</v>
      </c>
      <c r="J14" s="6" t="s">
        <v>17</v>
      </c>
      <c r="K14" s="2" t="s">
        <v>64</v>
      </c>
      <c r="L14" s="6" t="s">
        <v>149</v>
      </c>
      <c r="M14" s="9">
        <v>107</v>
      </c>
      <c r="N14" s="26">
        <v>44477</v>
      </c>
    </row>
    <row r="15" spans="1:21" x14ac:dyDescent="0.25">
      <c r="A15" s="2" t="s">
        <v>16</v>
      </c>
      <c r="B15" s="6" t="s">
        <v>17</v>
      </c>
      <c r="C15" s="2" t="s">
        <v>64</v>
      </c>
      <c r="D15" s="6" t="s">
        <v>145</v>
      </c>
      <c r="E15" s="9">
        <v>46</v>
      </c>
      <c r="F15" s="26">
        <v>44360</v>
      </c>
    </row>
    <row r="16" spans="1:21" x14ac:dyDescent="0.25">
      <c r="A16" s="2" t="s">
        <v>37</v>
      </c>
      <c r="B16" s="6" t="s">
        <v>17</v>
      </c>
      <c r="C16" s="2" t="s">
        <v>64</v>
      </c>
      <c r="D16" s="6" t="s">
        <v>149</v>
      </c>
      <c r="E16" s="9">
        <v>103</v>
      </c>
      <c r="F16" s="26">
        <v>44214</v>
      </c>
      <c r="I16" s="4" t="s">
        <v>8</v>
      </c>
      <c r="J16" s="4" t="s">
        <v>9</v>
      </c>
      <c r="K16" s="4" t="s">
        <v>10</v>
      </c>
      <c r="L16" s="4" t="s">
        <v>11</v>
      </c>
      <c r="M16" s="4" t="s">
        <v>172</v>
      </c>
      <c r="N16" s="4" t="s">
        <v>203</v>
      </c>
    </row>
    <row r="17" spans="1:14" x14ac:dyDescent="0.25">
      <c r="A17" s="2" t="s">
        <v>37</v>
      </c>
      <c r="B17" s="6" t="s">
        <v>39</v>
      </c>
      <c r="C17" s="2" t="s">
        <v>62</v>
      </c>
      <c r="D17" s="6" t="s">
        <v>153</v>
      </c>
      <c r="E17" s="9">
        <v>73</v>
      </c>
      <c r="F17" s="26">
        <v>44259</v>
      </c>
      <c r="I17" s="6" t="s">
        <v>16</v>
      </c>
      <c r="J17" s="6" t="s">
        <v>17</v>
      </c>
      <c r="K17" s="6" t="s">
        <v>18</v>
      </c>
      <c r="L17" s="6" t="s">
        <v>19</v>
      </c>
      <c r="M17" s="7">
        <v>80</v>
      </c>
      <c r="N17" s="26">
        <v>44214</v>
      </c>
    </row>
    <row r="18" spans="1:14" x14ac:dyDescent="0.25">
      <c r="A18" s="2" t="s">
        <v>37</v>
      </c>
      <c r="B18" s="6" t="s">
        <v>17</v>
      </c>
      <c r="C18" s="2" t="s">
        <v>64</v>
      </c>
      <c r="D18" s="6" t="s">
        <v>145</v>
      </c>
      <c r="E18" s="9">
        <v>47</v>
      </c>
      <c r="F18" s="26">
        <v>44219</v>
      </c>
      <c r="I18" s="6" t="s">
        <v>16</v>
      </c>
      <c r="J18" s="6" t="s">
        <v>17</v>
      </c>
      <c r="K18" s="6" t="s">
        <v>20</v>
      </c>
      <c r="L18" s="6" t="s">
        <v>21</v>
      </c>
      <c r="M18" s="7">
        <v>84</v>
      </c>
      <c r="N18" s="26">
        <v>44197</v>
      </c>
    </row>
    <row r="19" spans="1:14" x14ac:dyDescent="0.25">
      <c r="A19" s="2" t="s">
        <v>16</v>
      </c>
      <c r="B19" s="6" t="s">
        <v>17</v>
      </c>
      <c r="C19" s="2" t="s">
        <v>64</v>
      </c>
      <c r="D19" s="6" t="s">
        <v>149</v>
      </c>
      <c r="E19" s="9">
        <v>107</v>
      </c>
      <c r="F19" s="26">
        <v>44477</v>
      </c>
      <c r="I19" s="6" t="s">
        <v>16</v>
      </c>
      <c r="J19" s="6" t="s">
        <v>23</v>
      </c>
      <c r="K19" s="6" t="s">
        <v>20</v>
      </c>
      <c r="L19" s="6" t="s">
        <v>25</v>
      </c>
      <c r="M19" s="7">
        <v>112</v>
      </c>
      <c r="N19" s="26">
        <v>44426</v>
      </c>
    </row>
    <row r="20" spans="1:14" x14ac:dyDescent="0.25">
      <c r="I20" s="6" t="s">
        <v>16</v>
      </c>
      <c r="J20" s="6" t="s">
        <v>17</v>
      </c>
      <c r="K20" s="6" t="s">
        <v>18</v>
      </c>
      <c r="L20" s="6" t="s">
        <v>19</v>
      </c>
      <c r="M20" s="7">
        <v>80</v>
      </c>
      <c r="N20" s="26">
        <v>44214</v>
      </c>
    </row>
    <row r="21" spans="1:14" x14ac:dyDescent="0.25">
      <c r="I21" s="6" t="s">
        <v>16</v>
      </c>
      <c r="J21" s="6" t="s">
        <v>34</v>
      </c>
      <c r="K21" s="6" t="s">
        <v>18</v>
      </c>
      <c r="L21" s="6" t="s">
        <v>19</v>
      </c>
      <c r="M21" s="7">
        <v>47</v>
      </c>
      <c r="N21" s="26">
        <v>44434</v>
      </c>
    </row>
    <row r="22" spans="1:14" x14ac:dyDescent="0.25">
      <c r="I22" s="2" t="s">
        <v>16</v>
      </c>
      <c r="J22" s="6" t="s">
        <v>39</v>
      </c>
      <c r="K22" s="2" t="s">
        <v>62</v>
      </c>
      <c r="L22" s="8" t="s">
        <v>129</v>
      </c>
      <c r="M22" s="9">
        <v>102</v>
      </c>
      <c r="N22" s="26">
        <v>44334</v>
      </c>
    </row>
    <row r="23" spans="1:14" x14ac:dyDescent="0.25">
      <c r="I23" s="2" t="s">
        <v>16</v>
      </c>
      <c r="J23" s="6" t="s">
        <v>39</v>
      </c>
      <c r="K23" s="2" t="s">
        <v>62</v>
      </c>
      <c r="L23" s="8" t="s">
        <v>133</v>
      </c>
      <c r="M23" s="9">
        <v>172</v>
      </c>
      <c r="N23" s="26">
        <v>44342</v>
      </c>
    </row>
    <row r="24" spans="1:14" x14ac:dyDescent="0.25">
      <c r="I24" s="2" t="s">
        <v>16</v>
      </c>
      <c r="J24" s="6" t="s">
        <v>17</v>
      </c>
      <c r="K24" s="2" t="s">
        <v>64</v>
      </c>
      <c r="L24" s="8" t="s">
        <v>141</v>
      </c>
      <c r="M24" s="9">
        <v>93</v>
      </c>
      <c r="N24" s="26">
        <v>44321</v>
      </c>
    </row>
    <row r="25" spans="1:14" x14ac:dyDescent="0.25">
      <c r="I25" s="2" t="s">
        <v>16</v>
      </c>
      <c r="J25" s="6" t="s">
        <v>17</v>
      </c>
      <c r="K25" s="2" t="s">
        <v>64</v>
      </c>
      <c r="L25" s="6" t="s">
        <v>145</v>
      </c>
      <c r="M25" s="9">
        <v>46</v>
      </c>
      <c r="N25" s="26">
        <v>44360</v>
      </c>
    </row>
    <row r="26" spans="1:14" x14ac:dyDescent="0.25">
      <c r="I26" s="2" t="s">
        <v>16</v>
      </c>
      <c r="J26" s="6" t="s">
        <v>17</v>
      </c>
      <c r="K26" s="2" t="s">
        <v>64</v>
      </c>
      <c r="L26" s="6" t="s">
        <v>149</v>
      </c>
      <c r="M26" s="9">
        <v>107</v>
      </c>
      <c r="N26" s="26">
        <v>44477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zoomScale="150" zoomScaleNormal="150" workbookViewId="0">
      <selection activeCell="F5" sqref="F5"/>
    </sheetView>
  </sheetViews>
  <sheetFormatPr defaultRowHeight="15" x14ac:dyDescent="0.25"/>
  <cols>
    <col min="1" max="1" width="9.85546875" bestFit="1" customWidth="1"/>
  </cols>
  <sheetData>
    <row r="1" spans="1:6" x14ac:dyDescent="0.25">
      <c r="A1" s="5" t="s">
        <v>171</v>
      </c>
      <c r="B1" s="5" t="s">
        <v>172</v>
      </c>
    </row>
    <row r="2" spans="1:6" x14ac:dyDescent="0.25">
      <c r="A2" t="s">
        <v>173</v>
      </c>
      <c r="B2">
        <v>535</v>
      </c>
    </row>
    <row r="3" spans="1:6" x14ac:dyDescent="0.25">
      <c r="A3" t="s">
        <v>174</v>
      </c>
      <c r="B3">
        <v>258</v>
      </c>
      <c r="E3" s="16" t="s">
        <v>1</v>
      </c>
      <c r="F3">
        <f>AVERAGE(B2:B8)</f>
        <v>539.71428571428567</v>
      </c>
    </row>
    <row r="4" spans="1:6" x14ac:dyDescent="0.25">
      <c r="A4" t="s">
        <v>175</v>
      </c>
      <c r="B4">
        <v>587</v>
      </c>
      <c r="E4" t="s">
        <v>2</v>
      </c>
      <c r="F4">
        <f>AVERAGEA(B2:B8)</f>
        <v>539.71428571428567</v>
      </c>
    </row>
    <row r="5" spans="1:6" x14ac:dyDescent="0.25">
      <c r="A5" t="s">
        <v>176</v>
      </c>
      <c r="B5">
        <v>881</v>
      </c>
    </row>
    <row r="6" spans="1:6" x14ac:dyDescent="0.25">
      <c r="A6" t="s">
        <v>177</v>
      </c>
      <c r="B6">
        <v>886</v>
      </c>
      <c r="E6" s="5"/>
    </row>
    <row r="7" spans="1:6" x14ac:dyDescent="0.25">
      <c r="A7" t="s">
        <v>178</v>
      </c>
      <c r="B7">
        <v>435</v>
      </c>
    </row>
    <row r="8" spans="1:6" x14ac:dyDescent="0.25">
      <c r="A8" t="s">
        <v>179</v>
      </c>
      <c r="B8"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zoomScale="130" zoomScaleNormal="130" workbookViewId="0">
      <selection activeCell="F5" sqref="F5"/>
    </sheetView>
  </sheetViews>
  <sheetFormatPr defaultRowHeight="15" x14ac:dyDescent="0.25"/>
  <cols>
    <col min="1" max="1" width="11" customWidth="1"/>
  </cols>
  <sheetData>
    <row r="1" spans="1:10" x14ac:dyDescent="0.25">
      <c r="A1" s="5" t="s">
        <v>171</v>
      </c>
      <c r="B1" s="5" t="s">
        <v>172</v>
      </c>
    </row>
    <row r="2" spans="1:10" x14ac:dyDescent="0.25">
      <c r="A2" t="s">
        <v>173</v>
      </c>
      <c r="B2">
        <v>535</v>
      </c>
    </row>
    <row r="3" spans="1:10" x14ac:dyDescent="0.25">
      <c r="A3" t="s">
        <v>174</v>
      </c>
      <c r="B3">
        <v>258</v>
      </c>
    </row>
    <row r="4" spans="1:10" x14ac:dyDescent="0.25">
      <c r="A4" t="s">
        <v>175</v>
      </c>
      <c r="B4" t="s">
        <v>186</v>
      </c>
      <c r="E4" t="s">
        <v>1</v>
      </c>
      <c r="F4">
        <f>AVERAGE(B2:B8)</f>
        <v>461</v>
      </c>
    </row>
    <row r="5" spans="1:10" x14ac:dyDescent="0.25">
      <c r="A5" t="s">
        <v>176</v>
      </c>
      <c r="B5">
        <v>881</v>
      </c>
      <c r="E5" t="s">
        <v>2</v>
      </c>
      <c r="F5" s="30">
        <f>AVERAGEA(B2:B8)</f>
        <v>329.28571428571428</v>
      </c>
      <c r="I5">
        <f>SUM(B2:B8)</f>
        <v>2305</v>
      </c>
      <c r="J5">
        <f>I5/5</f>
        <v>461</v>
      </c>
    </row>
    <row r="6" spans="1:10" x14ac:dyDescent="0.25">
      <c r="A6" t="s">
        <v>177</v>
      </c>
      <c r="B6" t="s">
        <v>187</v>
      </c>
      <c r="J6">
        <f>I5/7</f>
        <v>329.28571428571428</v>
      </c>
    </row>
    <row r="7" spans="1:10" x14ac:dyDescent="0.25">
      <c r="A7" t="s">
        <v>178</v>
      </c>
      <c r="B7">
        <v>435</v>
      </c>
    </row>
    <row r="8" spans="1:10" x14ac:dyDescent="0.25">
      <c r="A8" t="s">
        <v>179</v>
      </c>
      <c r="B8">
        <v>196</v>
      </c>
      <c r="E8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1"/>
  <sheetViews>
    <sheetView tabSelected="1" zoomScale="110" zoomScaleNormal="110" workbookViewId="0">
      <selection activeCell="I17" sqref="I17"/>
    </sheetView>
  </sheetViews>
  <sheetFormatPr defaultRowHeight="15" x14ac:dyDescent="0.25"/>
  <cols>
    <col min="1" max="1" width="18" bestFit="1" customWidth="1"/>
    <col min="2" max="2" width="10.28515625" bestFit="1" customWidth="1"/>
    <col min="3" max="3" width="8" bestFit="1" customWidth="1"/>
    <col min="4" max="4" width="14.140625" bestFit="1" customWidth="1"/>
    <col min="5" max="5" width="8.5703125" bestFit="1" customWidth="1"/>
    <col min="7" max="8" width="20.5703125" customWidth="1"/>
    <col min="11" max="11" width="13.42578125" bestFit="1" customWidth="1"/>
  </cols>
  <sheetData>
    <row r="1" spans="1:13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172</v>
      </c>
      <c r="G1" s="4" t="s">
        <v>8</v>
      </c>
      <c r="H1" s="4" t="s">
        <v>180</v>
      </c>
      <c r="J1" s="4" t="s">
        <v>10</v>
      </c>
      <c r="K1" s="4" t="s">
        <v>180</v>
      </c>
    </row>
    <row r="2" spans="1:13" x14ac:dyDescent="0.25">
      <c r="A2" s="6" t="s">
        <v>16</v>
      </c>
      <c r="B2" s="6" t="s">
        <v>17</v>
      </c>
      <c r="C2" s="6" t="s">
        <v>18</v>
      </c>
      <c r="D2" s="6" t="s">
        <v>19</v>
      </c>
      <c r="E2" s="7">
        <v>23</v>
      </c>
      <c r="G2" s="6" t="s">
        <v>16</v>
      </c>
      <c r="H2" s="12">
        <f>AVERAGEIF($A$2:$A$161,G2,$E$2:$E$161)</f>
        <v>85.066666666666663</v>
      </c>
      <c r="J2" s="2" t="s">
        <v>20</v>
      </c>
      <c r="K2" s="12">
        <f>AVERAGEIF($C$2:$C$161,J2,$E$2:$E$161)</f>
        <v>96.469387755102048</v>
      </c>
    </row>
    <row r="3" spans="1:13" x14ac:dyDescent="0.25">
      <c r="A3" s="6" t="s">
        <v>16</v>
      </c>
      <c r="B3" s="6" t="s">
        <v>17</v>
      </c>
      <c r="C3" s="6" t="s">
        <v>20</v>
      </c>
      <c r="D3" s="6" t="s">
        <v>21</v>
      </c>
      <c r="E3" s="7">
        <v>84</v>
      </c>
      <c r="G3" s="6" t="s">
        <v>22</v>
      </c>
      <c r="H3" s="12">
        <f t="shared" ref="H3:H12" si="0">AVERAGEIF($A$2:$A$161,G3,$E$2:$E$161)</f>
        <v>101.38461538461539</v>
      </c>
      <c r="J3" s="2" t="s">
        <v>64</v>
      </c>
      <c r="K3" s="12">
        <f t="shared" ref="K3:K5" si="1">AVERAGEIF($C$2:$C$161,J3,$E$2:$E$161)</f>
        <v>98.08</v>
      </c>
    </row>
    <row r="4" spans="1:13" x14ac:dyDescent="0.25">
      <c r="A4" s="6" t="s">
        <v>22</v>
      </c>
      <c r="B4" s="6" t="s">
        <v>23</v>
      </c>
      <c r="C4" s="6" t="s">
        <v>20</v>
      </c>
      <c r="D4" s="6" t="s">
        <v>24</v>
      </c>
      <c r="E4" s="7">
        <v>181</v>
      </c>
      <c r="G4" s="6" t="s">
        <v>28</v>
      </c>
      <c r="H4" s="12">
        <f t="shared" si="0"/>
        <v>97.5</v>
      </c>
      <c r="J4" s="2" t="s">
        <v>62</v>
      </c>
      <c r="K4" s="12">
        <f t="shared" si="1"/>
        <v>115.1875</v>
      </c>
    </row>
    <row r="5" spans="1:13" x14ac:dyDescent="0.25">
      <c r="A5" s="6" t="s">
        <v>16</v>
      </c>
      <c r="B5" s="6" t="s">
        <v>23</v>
      </c>
      <c r="C5" s="6" t="s">
        <v>20</v>
      </c>
      <c r="D5" s="6" t="s">
        <v>25</v>
      </c>
      <c r="E5" s="7">
        <v>112</v>
      </c>
      <c r="G5" s="6" t="s">
        <v>31</v>
      </c>
      <c r="H5" s="12">
        <f t="shared" si="0"/>
        <v>87.8</v>
      </c>
      <c r="J5" s="2" t="s">
        <v>18</v>
      </c>
      <c r="K5" s="12">
        <f t="shared" si="1"/>
        <v>102</v>
      </c>
    </row>
    <row r="6" spans="1:13" x14ac:dyDescent="0.25">
      <c r="A6" s="6" t="s">
        <v>22</v>
      </c>
      <c r="B6" s="6" t="s">
        <v>23</v>
      </c>
      <c r="C6" s="6" t="s">
        <v>20</v>
      </c>
      <c r="D6" s="6" t="s">
        <v>26</v>
      </c>
      <c r="E6" s="7">
        <v>7</v>
      </c>
      <c r="G6" s="6" t="s">
        <v>37</v>
      </c>
      <c r="H6" s="12">
        <f t="shared" si="0"/>
        <v>92.5</v>
      </c>
    </row>
    <row r="7" spans="1:13" x14ac:dyDescent="0.25">
      <c r="A7" s="6" t="s">
        <v>16</v>
      </c>
      <c r="B7" s="6" t="s">
        <v>23</v>
      </c>
      <c r="C7" s="6" t="s">
        <v>20</v>
      </c>
      <c r="D7" s="6" t="s">
        <v>27</v>
      </c>
      <c r="E7" s="7">
        <v>163</v>
      </c>
      <c r="G7" s="6" t="s">
        <v>45</v>
      </c>
      <c r="H7" s="12">
        <f t="shared" si="0"/>
        <v>75.2</v>
      </c>
      <c r="J7" s="11"/>
    </row>
    <row r="8" spans="1:13" x14ac:dyDescent="0.25">
      <c r="A8" s="6" t="s">
        <v>28</v>
      </c>
      <c r="B8" s="6" t="s">
        <v>23</v>
      </c>
      <c r="C8" s="6" t="s">
        <v>20</v>
      </c>
      <c r="D8" s="6" t="s">
        <v>29</v>
      </c>
      <c r="E8" s="7">
        <v>103</v>
      </c>
      <c r="G8" s="6" t="s">
        <v>47</v>
      </c>
      <c r="H8" s="12">
        <f t="shared" si="0"/>
        <v>93.52</v>
      </c>
      <c r="J8" s="36" t="s">
        <v>211</v>
      </c>
      <c r="K8" s="35"/>
      <c r="L8" s="35"/>
      <c r="M8" s="35"/>
    </row>
    <row r="9" spans="1:13" x14ac:dyDescent="0.25">
      <c r="A9" s="6" t="s">
        <v>22</v>
      </c>
      <c r="B9" s="6" t="s">
        <v>23</v>
      </c>
      <c r="C9" s="6" t="s">
        <v>20</v>
      </c>
      <c r="D9" s="6" t="s">
        <v>30</v>
      </c>
      <c r="E9" s="7">
        <v>197</v>
      </c>
      <c r="G9" s="6" t="s">
        <v>51</v>
      </c>
      <c r="H9" s="12">
        <f t="shared" si="0"/>
        <v>103.29166666666667</v>
      </c>
    </row>
    <row r="10" spans="1:13" x14ac:dyDescent="0.25">
      <c r="A10" s="6" t="s">
        <v>31</v>
      </c>
      <c r="B10" s="6" t="s">
        <v>23</v>
      </c>
      <c r="C10" s="6" t="s">
        <v>20</v>
      </c>
      <c r="D10" s="6" t="s">
        <v>32</v>
      </c>
      <c r="E10" s="7">
        <v>154</v>
      </c>
      <c r="G10" s="6" t="s">
        <v>54</v>
      </c>
      <c r="H10" s="12">
        <f t="shared" si="0"/>
        <v>105.72727272727273</v>
      </c>
    </row>
    <row r="11" spans="1:13" x14ac:dyDescent="0.25">
      <c r="A11" s="6" t="s">
        <v>28</v>
      </c>
      <c r="B11" s="6" t="s">
        <v>23</v>
      </c>
      <c r="C11" s="6" t="s">
        <v>20</v>
      </c>
      <c r="D11" s="6" t="s">
        <v>33</v>
      </c>
      <c r="E11" s="7">
        <v>51</v>
      </c>
      <c r="G11" s="2" t="s">
        <v>158</v>
      </c>
      <c r="H11" s="12">
        <f t="shared" si="0"/>
        <v>151.71428571428572</v>
      </c>
    </row>
    <row r="12" spans="1:13" x14ac:dyDescent="0.25">
      <c r="A12" s="6" t="s">
        <v>31</v>
      </c>
      <c r="B12" s="6" t="s">
        <v>34</v>
      </c>
      <c r="C12" s="6" t="s">
        <v>18</v>
      </c>
      <c r="D12" s="6" t="s">
        <v>35</v>
      </c>
      <c r="E12" s="7">
        <v>73</v>
      </c>
      <c r="G12" s="2" t="s">
        <v>161</v>
      </c>
      <c r="H12" s="12">
        <f t="shared" si="0"/>
        <v>187</v>
      </c>
    </row>
    <row r="13" spans="1:13" x14ac:dyDescent="0.25">
      <c r="A13" s="6" t="s">
        <v>16</v>
      </c>
      <c r="B13" s="6" t="s">
        <v>34</v>
      </c>
      <c r="C13" s="6" t="s">
        <v>18</v>
      </c>
      <c r="D13" s="6" t="s">
        <v>19</v>
      </c>
      <c r="E13" s="7">
        <v>47</v>
      </c>
      <c r="H13" s="31"/>
    </row>
    <row r="14" spans="1:13" ht="15.75" thickBot="1" x14ac:dyDescent="0.3">
      <c r="A14" s="6" t="s">
        <v>16</v>
      </c>
      <c r="B14" s="6" t="s">
        <v>17</v>
      </c>
      <c r="C14" s="6" t="s">
        <v>20</v>
      </c>
      <c r="D14" s="6" t="s">
        <v>21</v>
      </c>
      <c r="E14" s="7">
        <v>84</v>
      </c>
      <c r="G14" s="34" t="s">
        <v>210</v>
      </c>
      <c r="H14" s="35"/>
    </row>
    <row r="15" spans="1:13" x14ac:dyDescent="0.25">
      <c r="A15" s="6" t="s">
        <v>31</v>
      </c>
      <c r="B15" s="6" t="s">
        <v>34</v>
      </c>
      <c r="C15" s="6" t="s">
        <v>18</v>
      </c>
      <c r="D15" s="6" t="s">
        <v>36</v>
      </c>
      <c r="E15" s="7">
        <v>170</v>
      </c>
      <c r="G15" s="17" t="s">
        <v>205</v>
      </c>
      <c r="H15" s="18"/>
    </row>
    <row r="16" spans="1:13" ht="15.75" thickBot="1" x14ac:dyDescent="0.3">
      <c r="A16" s="6" t="s">
        <v>37</v>
      </c>
      <c r="B16" s="6" t="s">
        <v>34</v>
      </c>
      <c r="C16" s="6" t="s">
        <v>18</v>
      </c>
      <c r="D16" s="6" t="s">
        <v>38</v>
      </c>
      <c r="E16" s="7">
        <v>197</v>
      </c>
      <c r="G16" s="33" t="s">
        <v>206</v>
      </c>
      <c r="H16" s="19"/>
    </row>
    <row r="17" spans="1:5" x14ac:dyDescent="0.25">
      <c r="A17" s="6" t="s">
        <v>37</v>
      </c>
      <c r="B17" s="6" t="s">
        <v>39</v>
      </c>
      <c r="C17" s="6" t="s">
        <v>20</v>
      </c>
      <c r="D17" s="6" t="s">
        <v>40</v>
      </c>
      <c r="E17" s="7">
        <v>77</v>
      </c>
    </row>
    <row r="18" spans="1:5" x14ac:dyDescent="0.25">
      <c r="A18" s="6" t="s">
        <v>31</v>
      </c>
      <c r="B18" s="6" t="s">
        <v>39</v>
      </c>
      <c r="C18" s="6" t="s">
        <v>20</v>
      </c>
      <c r="D18" s="6" t="s">
        <v>41</v>
      </c>
      <c r="E18" s="7">
        <v>30</v>
      </c>
    </row>
    <row r="19" spans="1:5" x14ac:dyDescent="0.25">
      <c r="A19" s="6" t="s">
        <v>31</v>
      </c>
      <c r="B19" s="6" t="s">
        <v>39</v>
      </c>
      <c r="C19" s="6" t="s">
        <v>20</v>
      </c>
      <c r="D19" s="6" t="s">
        <v>42</v>
      </c>
      <c r="E19" s="7">
        <v>12</v>
      </c>
    </row>
    <row r="20" spans="1:5" x14ac:dyDescent="0.25">
      <c r="A20" s="6" t="s">
        <v>37</v>
      </c>
      <c r="B20" s="6" t="s">
        <v>39</v>
      </c>
      <c r="C20" s="6" t="s">
        <v>20</v>
      </c>
      <c r="D20" s="6" t="s">
        <v>43</v>
      </c>
      <c r="E20" s="7">
        <v>48</v>
      </c>
    </row>
    <row r="21" spans="1:5" x14ac:dyDescent="0.25">
      <c r="A21" s="6" t="s">
        <v>22</v>
      </c>
      <c r="B21" s="6" t="s">
        <v>17</v>
      </c>
      <c r="C21" s="6" t="s">
        <v>20</v>
      </c>
      <c r="D21" s="6" t="s">
        <v>44</v>
      </c>
      <c r="E21" s="7">
        <v>119</v>
      </c>
    </row>
    <row r="22" spans="1:5" x14ac:dyDescent="0.25">
      <c r="A22" s="6" t="s">
        <v>45</v>
      </c>
      <c r="B22" s="6" t="s">
        <v>23</v>
      </c>
      <c r="C22" s="6" t="s">
        <v>20</v>
      </c>
      <c r="D22" s="6" t="s">
        <v>46</v>
      </c>
      <c r="E22" s="7">
        <v>64</v>
      </c>
    </row>
    <row r="23" spans="1:5" x14ac:dyDescent="0.25">
      <c r="A23" s="6" t="s">
        <v>47</v>
      </c>
      <c r="B23" s="6" t="s">
        <v>23</v>
      </c>
      <c r="C23" s="6" t="s">
        <v>20</v>
      </c>
      <c r="D23" s="6" t="s">
        <v>48</v>
      </c>
      <c r="E23" s="7">
        <v>137</v>
      </c>
    </row>
    <row r="24" spans="1:5" x14ac:dyDescent="0.25">
      <c r="A24" s="6" t="s">
        <v>22</v>
      </c>
      <c r="B24" s="6" t="s">
        <v>23</v>
      </c>
      <c r="C24" s="6" t="s">
        <v>20</v>
      </c>
      <c r="D24" s="6" t="s">
        <v>49</v>
      </c>
      <c r="E24" s="7">
        <v>46</v>
      </c>
    </row>
    <row r="25" spans="1:5" x14ac:dyDescent="0.25">
      <c r="A25" s="6" t="s">
        <v>22</v>
      </c>
      <c r="B25" s="6" t="s">
        <v>17</v>
      </c>
      <c r="C25" s="6" t="s">
        <v>20</v>
      </c>
      <c r="D25" s="6" t="s">
        <v>50</v>
      </c>
      <c r="E25" s="7">
        <v>81</v>
      </c>
    </row>
    <row r="26" spans="1:5" x14ac:dyDescent="0.25">
      <c r="A26" s="6" t="s">
        <v>51</v>
      </c>
      <c r="B26" s="6" t="s">
        <v>23</v>
      </c>
      <c r="C26" s="6" t="s">
        <v>20</v>
      </c>
      <c r="D26" s="6" t="s">
        <v>52</v>
      </c>
      <c r="E26" s="7">
        <v>46</v>
      </c>
    </row>
    <row r="27" spans="1:5" x14ac:dyDescent="0.25">
      <c r="A27" s="6" t="s">
        <v>51</v>
      </c>
      <c r="B27" s="6" t="s">
        <v>23</v>
      </c>
      <c r="C27" s="6" t="s">
        <v>20</v>
      </c>
      <c r="D27" s="6" t="s">
        <v>53</v>
      </c>
      <c r="E27" s="7">
        <v>173</v>
      </c>
    </row>
    <row r="28" spans="1:5" x14ac:dyDescent="0.25">
      <c r="A28" s="6" t="s">
        <v>54</v>
      </c>
      <c r="B28" s="6" t="s">
        <v>23</v>
      </c>
      <c r="C28" s="6" t="s">
        <v>20</v>
      </c>
      <c r="D28" s="6" t="s">
        <v>55</v>
      </c>
      <c r="E28" s="7">
        <v>156</v>
      </c>
    </row>
    <row r="29" spans="1:5" x14ac:dyDescent="0.25">
      <c r="A29" s="6" t="s">
        <v>45</v>
      </c>
      <c r="B29" s="6" t="s">
        <v>23</v>
      </c>
      <c r="C29" s="6" t="s">
        <v>20</v>
      </c>
      <c r="D29" s="6" t="s">
        <v>56</v>
      </c>
      <c r="E29" s="7">
        <v>12</v>
      </c>
    </row>
    <row r="30" spans="1:5" x14ac:dyDescent="0.25">
      <c r="A30" s="6" t="s">
        <v>47</v>
      </c>
      <c r="B30" s="6" t="s">
        <v>23</v>
      </c>
      <c r="C30" s="6" t="s">
        <v>20</v>
      </c>
      <c r="D30" s="6" t="s">
        <v>57</v>
      </c>
      <c r="E30" s="7">
        <v>113</v>
      </c>
    </row>
    <row r="31" spans="1:5" x14ac:dyDescent="0.25">
      <c r="A31" s="6" t="s">
        <v>22</v>
      </c>
      <c r="B31" s="6" t="s">
        <v>23</v>
      </c>
      <c r="C31" s="6" t="s">
        <v>20</v>
      </c>
      <c r="D31" s="6" t="s">
        <v>58</v>
      </c>
      <c r="E31" s="7">
        <v>96</v>
      </c>
    </row>
    <row r="32" spans="1:5" x14ac:dyDescent="0.25">
      <c r="A32" s="6" t="s">
        <v>22</v>
      </c>
      <c r="B32" s="6" t="s">
        <v>17</v>
      </c>
      <c r="C32" s="6" t="s">
        <v>20</v>
      </c>
      <c r="D32" s="6" t="s">
        <v>59</v>
      </c>
      <c r="E32" s="7">
        <v>123</v>
      </c>
    </row>
    <row r="33" spans="1:5" x14ac:dyDescent="0.25">
      <c r="A33" s="6" t="s">
        <v>51</v>
      </c>
      <c r="B33" s="6" t="s">
        <v>23</v>
      </c>
      <c r="C33" s="6" t="s">
        <v>20</v>
      </c>
      <c r="D33" s="6" t="s">
        <v>60</v>
      </c>
      <c r="E33" s="7">
        <v>13</v>
      </c>
    </row>
    <row r="34" spans="1:5" x14ac:dyDescent="0.25">
      <c r="A34" s="6" t="s">
        <v>51</v>
      </c>
      <c r="B34" s="6" t="s">
        <v>23</v>
      </c>
      <c r="C34" s="6" t="s">
        <v>20</v>
      </c>
      <c r="D34" s="6" t="s">
        <v>61</v>
      </c>
      <c r="E34" s="7">
        <v>88</v>
      </c>
    </row>
    <row r="35" spans="1:5" x14ac:dyDescent="0.25">
      <c r="A35" s="6" t="s">
        <v>54</v>
      </c>
      <c r="B35" s="6" t="s">
        <v>23</v>
      </c>
      <c r="C35" s="6" t="s">
        <v>20</v>
      </c>
      <c r="D35" s="6" t="s">
        <v>61</v>
      </c>
      <c r="E35" s="7">
        <v>6</v>
      </c>
    </row>
    <row r="36" spans="1:5" x14ac:dyDescent="0.25">
      <c r="A36" s="6" t="s">
        <v>22</v>
      </c>
      <c r="B36" s="6" t="s">
        <v>39</v>
      </c>
      <c r="C36" s="6" t="s">
        <v>62</v>
      </c>
      <c r="D36" s="6" t="s">
        <v>63</v>
      </c>
      <c r="E36" s="7">
        <v>27</v>
      </c>
    </row>
    <row r="37" spans="1:5" x14ac:dyDescent="0.25">
      <c r="A37" s="6" t="s">
        <v>37</v>
      </c>
      <c r="B37" s="6" t="s">
        <v>39</v>
      </c>
      <c r="C37" s="6" t="s">
        <v>20</v>
      </c>
      <c r="D37" s="6" t="s">
        <v>43</v>
      </c>
      <c r="E37" s="7">
        <v>48</v>
      </c>
    </row>
    <row r="38" spans="1:5" x14ac:dyDescent="0.25">
      <c r="A38" s="6" t="s">
        <v>47</v>
      </c>
      <c r="B38" s="6" t="s">
        <v>17</v>
      </c>
      <c r="C38" s="6" t="s">
        <v>64</v>
      </c>
      <c r="D38" s="6" t="s">
        <v>65</v>
      </c>
      <c r="E38" s="7">
        <v>117</v>
      </c>
    </row>
    <row r="39" spans="1:5" x14ac:dyDescent="0.25">
      <c r="A39" s="6" t="s">
        <v>22</v>
      </c>
      <c r="B39" s="6" t="s">
        <v>23</v>
      </c>
      <c r="C39" s="6" t="s">
        <v>20</v>
      </c>
      <c r="D39" s="6" t="s">
        <v>66</v>
      </c>
      <c r="E39" s="7">
        <v>6</v>
      </c>
    </row>
    <row r="40" spans="1:5" x14ac:dyDescent="0.25">
      <c r="A40" s="6" t="s">
        <v>22</v>
      </c>
      <c r="B40" s="6" t="s">
        <v>17</v>
      </c>
      <c r="C40" s="6" t="s">
        <v>20</v>
      </c>
      <c r="D40" s="6" t="s">
        <v>67</v>
      </c>
      <c r="E40" s="7">
        <v>18</v>
      </c>
    </row>
    <row r="41" spans="1:5" x14ac:dyDescent="0.25">
      <c r="A41" s="6" t="s">
        <v>22</v>
      </c>
      <c r="B41" s="6" t="s">
        <v>17</v>
      </c>
      <c r="C41" s="6" t="s">
        <v>20</v>
      </c>
      <c r="D41" s="6" t="s">
        <v>68</v>
      </c>
      <c r="E41" s="7">
        <v>5</v>
      </c>
    </row>
    <row r="42" spans="1:5" x14ac:dyDescent="0.25">
      <c r="A42" s="6" t="s">
        <v>51</v>
      </c>
      <c r="B42" s="6" t="s">
        <v>23</v>
      </c>
      <c r="C42" s="6" t="s">
        <v>20</v>
      </c>
      <c r="D42" s="6" t="s">
        <v>69</v>
      </c>
      <c r="E42" s="7">
        <v>160</v>
      </c>
    </row>
    <row r="43" spans="1:5" x14ac:dyDescent="0.25">
      <c r="A43" s="6" t="s">
        <v>51</v>
      </c>
      <c r="B43" s="6" t="s">
        <v>23</v>
      </c>
      <c r="C43" s="6" t="s">
        <v>20</v>
      </c>
      <c r="D43" s="6" t="s">
        <v>70</v>
      </c>
      <c r="E43" s="7">
        <v>40</v>
      </c>
    </row>
    <row r="44" spans="1:5" x14ac:dyDescent="0.25">
      <c r="A44" s="6" t="s">
        <v>54</v>
      </c>
      <c r="B44" s="6" t="s">
        <v>23</v>
      </c>
      <c r="C44" s="6" t="s">
        <v>20</v>
      </c>
      <c r="D44" s="6" t="s">
        <v>71</v>
      </c>
      <c r="E44" s="7">
        <v>69</v>
      </c>
    </row>
    <row r="45" spans="1:5" x14ac:dyDescent="0.25">
      <c r="A45" s="2" t="s">
        <v>22</v>
      </c>
      <c r="B45" s="6" t="s">
        <v>39</v>
      </c>
      <c r="C45" s="2" t="s">
        <v>62</v>
      </c>
      <c r="D45" s="8" t="s">
        <v>72</v>
      </c>
      <c r="E45" s="9">
        <v>154</v>
      </c>
    </row>
    <row r="46" spans="1:5" x14ac:dyDescent="0.25">
      <c r="A46" s="2" t="s">
        <v>45</v>
      </c>
      <c r="B46" s="6" t="s">
        <v>23</v>
      </c>
      <c r="C46" s="2" t="s">
        <v>20</v>
      </c>
      <c r="D46" s="6" t="s">
        <v>73</v>
      </c>
      <c r="E46" s="9">
        <v>188</v>
      </c>
    </row>
    <row r="47" spans="1:5" x14ac:dyDescent="0.25">
      <c r="A47" s="2" t="s">
        <v>47</v>
      </c>
      <c r="B47" s="6" t="s">
        <v>17</v>
      </c>
      <c r="C47" s="2" t="s">
        <v>64</v>
      </c>
      <c r="D47" s="10" t="s">
        <v>74</v>
      </c>
      <c r="E47" s="9">
        <v>73</v>
      </c>
    </row>
    <row r="48" spans="1:5" x14ac:dyDescent="0.25">
      <c r="A48" s="2" t="s">
        <v>22</v>
      </c>
      <c r="B48" s="6" t="s">
        <v>23</v>
      </c>
      <c r="C48" s="2" t="s">
        <v>20</v>
      </c>
      <c r="D48" s="10" t="s">
        <v>75</v>
      </c>
      <c r="E48" s="9">
        <v>112</v>
      </c>
    </row>
    <row r="49" spans="1:5" x14ac:dyDescent="0.25">
      <c r="A49" s="2" t="s">
        <v>51</v>
      </c>
      <c r="B49" s="6" t="s">
        <v>17</v>
      </c>
      <c r="C49" s="2" t="s">
        <v>20</v>
      </c>
      <c r="D49" s="6" t="s">
        <v>76</v>
      </c>
      <c r="E49" s="9">
        <v>75</v>
      </c>
    </row>
    <row r="50" spans="1:5" x14ac:dyDescent="0.25">
      <c r="A50" s="2" t="s">
        <v>51</v>
      </c>
      <c r="B50" s="6" t="s">
        <v>23</v>
      </c>
      <c r="C50" s="2" t="s">
        <v>20</v>
      </c>
      <c r="D50" s="6" t="s">
        <v>76</v>
      </c>
      <c r="E50" s="9">
        <v>178</v>
      </c>
    </row>
    <row r="51" spans="1:5" x14ac:dyDescent="0.25">
      <c r="A51" s="2" t="s">
        <v>54</v>
      </c>
      <c r="B51" s="6" t="s">
        <v>23</v>
      </c>
      <c r="C51" s="2" t="s">
        <v>20</v>
      </c>
      <c r="D51" s="8" t="s">
        <v>77</v>
      </c>
      <c r="E51" s="9">
        <v>167</v>
      </c>
    </row>
    <row r="52" spans="1:5" x14ac:dyDescent="0.25">
      <c r="A52" s="2" t="s">
        <v>22</v>
      </c>
      <c r="B52" s="6" t="s">
        <v>17</v>
      </c>
      <c r="C52" s="2" t="s">
        <v>20</v>
      </c>
      <c r="D52" s="8" t="s">
        <v>78</v>
      </c>
      <c r="E52" s="9">
        <v>199</v>
      </c>
    </row>
    <row r="53" spans="1:5" x14ac:dyDescent="0.25">
      <c r="A53" s="2" t="s">
        <v>45</v>
      </c>
      <c r="B53" s="6" t="s">
        <v>23</v>
      </c>
      <c r="C53" s="2" t="s">
        <v>20</v>
      </c>
      <c r="D53" s="8" t="s">
        <v>79</v>
      </c>
      <c r="E53" s="9">
        <v>101</v>
      </c>
    </row>
    <row r="54" spans="1:5" x14ac:dyDescent="0.25">
      <c r="A54" s="2" t="s">
        <v>47</v>
      </c>
      <c r="B54" s="6" t="s">
        <v>23</v>
      </c>
      <c r="C54" s="2" t="s">
        <v>20</v>
      </c>
      <c r="D54" s="8" t="s">
        <v>80</v>
      </c>
      <c r="E54" s="9">
        <v>175</v>
      </c>
    </row>
    <row r="55" spans="1:5" x14ac:dyDescent="0.25">
      <c r="A55" s="2" t="s">
        <v>22</v>
      </c>
      <c r="B55" s="6" t="s">
        <v>39</v>
      </c>
      <c r="C55" s="2" t="s">
        <v>62</v>
      </c>
      <c r="D55" s="8" t="s">
        <v>81</v>
      </c>
      <c r="E55" s="9">
        <v>100</v>
      </c>
    </row>
    <row r="56" spans="1:5" x14ac:dyDescent="0.25">
      <c r="A56" s="6" t="s">
        <v>51</v>
      </c>
      <c r="B56" s="6" t="s">
        <v>23</v>
      </c>
      <c r="C56" s="6" t="s">
        <v>20</v>
      </c>
      <c r="D56" s="6" t="s">
        <v>70</v>
      </c>
      <c r="E56" s="7">
        <v>40</v>
      </c>
    </row>
    <row r="57" spans="1:5" x14ac:dyDescent="0.25">
      <c r="A57" s="6" t="s">
        <v>51</v>
      </c>
      <c r="B57" s="6" t="s">
        <v>23</v>
      </c>
      <c r="C57" s="6" t="s">
        <v>20</v>
      </c>
      <c r="D57" s="6" t="s">
        <v>70</v>
      </c>
      <c r="E57" s="7">
        <v>40</v>
      </c>
    </row>
    <row r="58" spans="1:5" x14ac:dyDescent="0.25">
      <c r="A58" s="2" t="s">
        <v>51</v>
      </c>
      <c r="B58" s="6" t="s">
        <v>23</v>
      </c>
      <c r="C58" s="2" t="s">
        <v>20</v>
      </c>
      <c r="D58" s="6" t="s">
        <v>82</v>
      </c>
      <c r="E58" s="9">
        <v>54</v>
      </c>
    </row>
    <row r="59" spans="1:5" x14ac:dyDescent="0.25">
      <c r="A59" s="2" t="s">
        <v>51</v>
      </c>
      <c r="B59" s="6" t="s">
        <v>17</v>
      </c>
      <c r="C59" s="2" t="s">
        <v>20</v>
      </c>
      <c r="D59" s="6" t="s">
        <v>83</v>
      </c>
      <c r="E59" s="9">
        <v>180</v>
      </c>
    </row>
    <row r="60" spans="1:5" x14ac:dyDescent="0.25">
      <c r="A60" s="2" t="s">
        <v>54</v>
      </c>
      <c r="B60" s="6" t="s">
        <v>23</v>
      </c>
      <c r="C60" s="2" t="s">
        <v>20</v>
      </c>
      <c r="D60" s="6" t="s">
        <v>84</v>
      </c>
      <c r="E60" s="9">
        <v>160</v>
      </c>
    </row>
    <row r="61" spans="1:5" x14ac:dyDescent="0.25">
      <c r="A61" s="2" t="s">
        <v>45</v>
      </c>
      <c r="B61" s="6" t="s">
        <v>23</v>
      </c>
      <c r="C61" s="2" t="s">
        <v>20</v>
      </c>
      <c r="D61" s="6" t="s">
        <v>85</v>
      </c>
      <c r="E61" s="9">
        <v>124</v>
      </c>
    </row>
    <row r="62" spans="1:5" x14ac:dyDescent="0.25">
      <c r="A62" s="2" t="s">
        <v>47</v>
      </c>
      <c r="B62" s="6" t="s">
        <v>23</v>
      </c>
      <c r="C62" s="2" t="s">
        <v>20</v>
      </c>
      <c r="D62" s="6" t="s">
        <v>86</v>
      </c>
      <c r="E62" s="9">
        <v>150</v>
      </c>
    </row>
    <row r="63" spans="1:5" x14ac:dyDescent="0.25">
      <c r="A63" s="2" t="s">
        <v>22</v>
      </c>
      <c r="B63" s="6" t="s">
        <v>23</v>
      </c>
      <c r="C63" s="2" t="s">
        <v>20</v>
      </c>
      <c r="D63" s="6" t="s">
        <v>87</v>
      </c>
      <c r="E63" s="9">
        <v>177</v>
      </c>
    </row>
    <row r="64" spans="1:5" x14ac:dyDescent="0.25">
      <c r="A64" s="2" t="s">
        <v>22</v>
      </c>
      <c r="B64" s="6" t="s">
        <v>17</v>
      </c>
      <c r="C64" s="2" t="s">
        <v>20</v>
      </c>
      <c r="D64" s="6" t="s">
        <v>88</v>
      </c>
      <c r="E64" s="9">
        <v>153</v>
      </c>
    </row>
    <row r="65" spans="1:5" x14ac:dyDescent="0.25">
      <c r="A65" s="2" t="s">
        <v>22</v>
      </c>
      <c r="B65" s="6" t="s">
        <v>39</v>
      </c>
      <c r="C65" s="2" t="s">
        <v>62</v>
      </c>
      <c r="D65" s="6" t="s">
        <v>89</v>
      </c>
      <c r="E65" s="9">
        <v>187</v>
      </c>
    </row>
    <row r="66" spans="1:5" x14ac:dyDescent="0.25">
      <c r="A66" s="2" t="s">
        <v>51</v>
      </c>
      <c r="B66" s="6" t="s">
        <v>23</v>
      </c>
      <c r="C66" s="2" t="s">
        <v>20</v>
      </c>
      <c r="D66" s="6" t="s">
        <v>90</v>
      </c>
      <c r="E66" s="9">
        <v>135</v>
      </c>
    </row>
    <row r="67" spans="1:5" x14ac:dyDescent="0.25">
      <c r="A67" s="2" t="s">
        <v>51</v>
      </c>
      <c r="B67" s="6" t="s">
        <v>17</v>
      </c>
      <c r="C67" s="2" t="s">
        <v>64</v>
      </c>
      <c r="D67" s="6" t="s">
        <v>91</v>
      </c>
      <c r="E67" s="9">
        <v>183</v>
      </c>
    </row>
    <row r="68" spans="1:5" x14ac:dyDescent="0.25">
      <c r="A68" s="2" t="s">
        <v>54</v>
      </c>
      <c r="B68" s="6" t="s">
        <v>23</v>
      </c>
      <c r="C68" s="2" t="s">
        <v>20</v>
      </c>
      <c r="D68" s="6" t="s">
        <v>92</v>
      </c>
      <c r="E68" s="9">
        <v>182</v>
      </c>
    </row>
    <row r="69" spans="1:5" x14ac:dyDescent="0.25">
      <c r="A69" s="2" t="s">
        <v>22</v>
      </c>
      <c r="B69" s="6" t="s">
        <v>17</v>
      </c>
      <c r="C69" s="2" t="s">
        <v>20</v>
      </c>
      <c r="D69" s="6" t="s">
        <v>93</v>
      </c>
      <c r="E69" s="9">
        <v>78</v>
      </c>
    </row>
    <row r="70" spans="1:5" x14ac:dyDescent="0.25">
      <c r="A70" s="2" t="s">
        <v>45</v>
      </c>
      <c r="B70" s="6" t="s">
        <v>23</v>
      </c>
      <c r="C70" s="2" t="s">
        <v>20</v>
      </c>
      <c r="D70" s="8" t="s">
        <v>94</v>
      </c>
      <c r="E70" s="9">
        <v>149</v>
      </c>
    </row>
    <row r="71" spans="1:5" x14ac:dyDescent="0.25">
      <c r="A71" s="2" t="s">
        <v>47</v>
      </c>
      <c r="B71" s="6" t="s">
        <v>23</v>
      </c>
      <c r="C71" s="2" t="s">
        <v>20</v>
      </c>
      <c r="D71" s="8" t="s">
        <v>95</v>
      </c>
      <c r="E71" s="9">
        <v>14</v>
      </c>
    </row>
    <row r="72" spans="1:5" x14ac:dyDescent="0.25">
      <c r="A72" s="2" t="s">
        <v>22</v>
      </c>
      <c r="B72" s="6" t="s">
        <v>23</v>
      </c>
      <c r="C72" s="2" t="s">
        <v>20</v>
      </c>
      <c r="D72" s="6" t="s">
        <v>96</v>
      </c>
      <c r="E72" s="9">
        <v>39</v>
      </c>
    </row>
    <row r="73" spans="1:5" x14ac:dyDescent="0.25">
      <c r="A73" s="2" t="s">
        <v>22</v>
      </c>
      <c r="B73" s="6" t="s">
        <v>17</v>
      </c>
      <c r="C73" s="2" t="s">
        <v>20</v>
      </c>
      <c r="D73" s="6" t="s">
        <v>97</v>
      </c>
      <c r="E73" s="9">
        <v>54</v>
      </c>
    </row>
    <row r="74" spans="1:5" x14ac:dyDescent="0.25">
      <c r="A74" s="2" t="s">
        <v>51</v>
      </c>
      <c r="B74" s="6" t="s">
        <v>23</v>
      </c>
      <c r="C74" s="2" t="s">
        <v>20</v>
      </c>
      <c r="D74" s="6" t="s">
        <v>98</v>
      </c>
      <c r="E74" s="9">
        <v>184</v>
      </c>
    </row>
    <row r="75" spans="1:5" x14ac:dyDescent="0.25">
      <c r="A75" s="2" t="s">
        <v>51</v>
      </c>
      <c r="B75" s="6" t="s">
        <v>23</v>
      </c>
      <c r="C75" s="2" t="s">
        <v>20</v>
      </c>
      <c r="D75" s="6" t="s">
        <v>99</v>
      </c>
      <c r="E75" s="9">
        <v>11</v>
      </c>
    </row>
    <row r="76" spans="1:5" x14ac:dyDescent="0.25">
      <c r="A76" s="2" t="s">
        <v>54</v>
      </c>
      <c r="B76" s="6" t="s">
        <v>39</v>
      </c>
      <c r="C76" s="2" t="s">
        <v>62</v>
      </c>
      <c r="D76" s="6" t="s">
        <v>100</v>
      </c>
      <c r="E76" s="9">
        <v>127</v>
      </c>
    </row>
    <row r="77" spans="1:5" x14ac:dyDescent="0.25">
      <c r="A77" s="2" t="s">
        <v>22</v>
      </c>
      <c r="B77" s="6" t="s">
        <v>23</v>
      </c>
      <c r="C77" s="2" t="s">
        <v>20</v>
      </c>
      <c r="D77" s="6" t="s">
        <v>101</v>
      </c>
      <c r="E77" s="9">
        <v>176</v>
      </c>
    </row>
    <row r="78" spans="1:5" x14ac:dyDescent="0.25">
      <c r="A78" s="2" t="s">
        <v>45</v>
      </c>
      <c r="B78" s="6" t="s">
        <v>17</v>
      </c>
      <c r="C78" s="2" t="s">
        <v>64</v>
      </c>
      <c r="D78" s="6" t="s">
        <v>102</v>
      </c>
      <c r="E78" s="9">
        <v>37</v>
      </c>
    </row>
    <row r="79" spans="1:5" x14ac:dyDescent="0.25">
      <c r="A79" s="2" t="s">
        <v>47</v>
      </c>
      <c r="B79" s="6" t="s">
        <v>23</v>
      </c>
      <c r="C79" s="2" t="s">
        <v>20</v>
      </c>
      <c r="D79" s="6" t="s">
        <v>103</v>
      </c>
      <c r="E79" s="9">
        <v>10</v>
      </c>
    </row>
    <row r="80" spans="1:5" x14ac:dyDescent="0.25">
      <c r="A80" s="2" t="s">
        <v>22</v>
      </c>
      <c r="B80" s="6" t="s">
        <v>17</v>
      </c>
      <c r="C80" s="2" t="s">
        <v>20</v>
      </c>
      <c r="D80" s="6" t="s">
        <v>104</v>
      </c>
      <c r="E80" s="9">
        <v>182</v>
      </c>
    </row>
    <row r="81" spans="1:5" x14ac:dyDescent="0.25">
      <c r="A81" s="2" t="s">
        <v>51</v>
      </c>
      <c r="B81" s="6" t="s">
        <v>23</v>
      </c>
      <c r="C81" s="2" t="s">
        <v>20</v>
      </c>
      <c r="D81" s="6" t="s">
        <v>105</v>
      </c>
      <c r="E81" s="9">
        <v>128</v>
      </c>
    </row>
    <row r="82" spans="1:5" x14ac:dyDescent="0.25">
      <c r="A82" s="2" t="s">
        <v>51</v>
      </c>
      <c r="B82" s="6" t="s">
        <v>23</v>
      </c>
      <c r="C82" s="2" t="s">
        <v>20</v>
      </c>
      <c r="D82" s="6" t="s">
        <v>106</v>
      </c>
      <c r="E82" s="9">
        <v>170</v>
      </c>
    </row>
    <row r="83" spans="1:5" x14ac:dyDescent="0.25">
      <c r="A83" s="2" t="s">
        <v>54</v>
      </c>
      <c r="B83" s="6" t="s">
        <v>23</v>
      </c>
      <c r="C83" s="2" t="s">
        <v>20</v>
      </c>
      <c r="D83" s="6" t="s">
        <v>107</v>
      </c>
      <c r="E83" s="9">
        <v>36</v>
      </c>
    </row>
    <row r="84" spans="1:5" x14ac:dyDescent="0.25">
      <c r="A84" s="2" t="s">
        <v>22</v>
      </c>
      <c r="B84" s="6" t="s">
        <v>17</v>
      </c>
      <c r="C84" s="2" t="s">
        <v>20</v>
      </c>
      <c r="D84" s="6" t="s">
        <v>108</v>
      </c>
      <c r="E84" s="9">
        <v>12</v>
      </c>
    </row>
    <row r="85" spans="1:5" x14ac:dyDescent="0.25">
      <c r="A85" s="2" t="s">
        <v>22</v>
      </c>
      <c r="B85" s="6" t="s">
        <v>17</v>
      </c>
      <c r="C85" s="2" t="s">
        <v>20</v>
      </c>
      <c r="D85" s="6" t="s">
        <v>93</v>
      </c>
      <c r="E85" s="9">
        <v>25</v>
      </c>
    </row>
    <row r="86" spans="1:5" x14ac:dyDescent="0.25">
      <c r="A86" s="2" t="s">
        <v>45</v>
      </c>
      <c r="B86" s="6" t="s">
        <v>23</v>
      </c>
      <c r="C86" s="2" t="s">
        <v>20</v>
      </c>
      <c r="D86" s="8" t="s">
        <v>94</v>
      </c>
      <c r="E86" s="9">
        <v>2</v>
      </c>
    </row>
    <row r="87" spans="1:5" x14ac:dyDescent="0.25">
      <c r="A87" s="2" t="s">
        <v>47</v>
      </c>
      <c r="B87" s="6" t="s">
        <v>23</v>
      </c>
      <c r="C87" s="2" t="s">
        <v>20</v>
      </c>
      <c r="D87" s="8" t="s">
        <v>95</v>
      </c>
      <c r="E87" s="9">
        <v>44</v>
      </c>
    </row>
    <row r="88" spans="1:5" x14ac:dyDescent="0.25">
      <c r="A88" s="2" t="s">
        <v>22</v>
      </c>
      <c r="B88" s="6" t="s">
        <v>23</v>
      </c>
      <c r="C88" s="2" t="s">
        <v>20</v>
      </c>
      <c r="D88" s="6" t="s">
        <v>96</v>
      </c>
      <c r="E88" s="9">
        <v>68</v>
      </c>
    </row>
    <row r="89" spans="1:5" x14ac:dyDescent="0.25">
      <c r="A89" s="2" t="s">
        <v>22</v>
      </c>
      <c r="B89" s="6" t="s">
        <v>17</v>
      </c>
      <c r="C89" s="2" t="s">
        <v>20</v>
      </c>
      <c r="D89" s="6" t="s">
        <v>97</v>
      </c>
      <c r="E89" s="9">
        <v>28</v>
      </c>
    </row>
    <row r="90" spans="1:5" x14ac:dyDescent="0.25">
      <c r="A90" s="2" t="s">
        <v>51</v>
      </c>
      <c r="B90" s="6" t="s">
        <v>23</v>
      </c>
      <c r="C90" s="2" t="s">
        <v>20</v>
      </c>
      <c r="D90" s="6" t="s">
        <v>98</v>
      </c>
      <c r="E90" s="9">
        <v>124</v>
      </c>
    </row>
    <row r="91" spans="1:5" x14ac:dyDescent="0.25">
      <c r="A91" s="2" t="s">
        <v>51</v>
      </c>
      <c r="B91" s="6" t="s">
        <v>23</v>
      </c>
      <c r="C91" s="2" t="s">
        <v>20</v>
      </c>
      <c r="D91" s="6" t="s">
        <v>99</v>
      </c>
      <c r="E91" s="9">
        <v>3</v>
      </c>
    </row>
    <row r="92" spans="1:5" x14ac:dyDescent="0.25">
      <c r="A92" s="2" t="s">
        <v>54</v>
      </c>
      <c r="B92" s="6" t="s">
        <v>23</v>
      </c>
      <c r="C92" s="2" t="s">
        <v>20</v>
      </c>
      <c r="D92" s="6" t="s">
        <v>109</v>
      </c>
      <c r="E92" s="9">
        <v>98</v>
      </c>
    </row>
    <row r="93" spans="1:5" x14ac:dyDescent="0.25">
      <c r="A93" s="2" t="s">
        <v>45</v>
      </c>
      <c r="B93" s="6" t="s">
        <v>17</v>
      </c>
      <c r="C93" s="2" t="s">
        <v>20</v>
      </c>
      <c r="D93" s="6" t="s">
        <v>110</v>
      </c>
      <c r="E93" s="9">
        <v>31</v>
      </c>
    </row>
    <row r="94" spans="1:5" x14ac:dyDescent="0.25">
      <c r="A94" s="2" t="s">
        <v>47</v>
      </c>
      <c r="B94" s="6" t="s">
        <v>23</v>
      </c>
      <c r="C94" s="2" t="s">
        <v>20</v>
      </c>
      <c r="D94" s="6" t="s">
        <v>111</v>
      </c>
      <c r="E94" s="9">
        <v>132</v>
      </c>
    </row>
    <row r="95" spans="1:5" x14ac:dyDescent="0.25">
      <c r="A95" s="2" t="s">
        <v>22</v>
      </c>
      <c r="B95" s="6" t="s">
        <v>23</v>
      </c>
      <c r="C95" s="2" t="s">
        <v>20</v>
      </c>
      <c r="D95" s="6" t="s">
        <v>112</v>
      </c>
      <c r="E95" s="9">
        <v>41</v>
      </c>
    </row>
    <row r="96" spans="1:5" x14ac:dyDescent="0.25">
      <c r="A96" s="2" t="s">
        <v>22</v>
      </c>
      <c r="B96" s="6" t="s">
        <v>17</v>
      </c>
      <c r="C96" s="2" t="s">
        <v>20</v>
      </c>
      <c r="D96" s="6" t="s">
        <v>113</v>
      </c>
      <c r="E96" s="9">
        <v>160</v>
      </c>
    </row>
    <row r="97" spans="1:5" x14ac:dyDescent="0.25">
      <c r="A97" s="2" t="s">
        <v>22</v>
      </c>
      <c r="B97" s="6" t="s">
        <v>17</v>
      </c>
      <c r="C97" s="2" t="s">
        <v>20</v>
      </c>
      <c r="D97" s="6" t="s">
        <v>114</v>
      </c>
      <c r="E97" s="9">
        <v>57</v>
      </c>
    </row>
    <row r="98" spans="1:5" x14ac:dyDescent="0.25">
      <c r="A98" s="2" t="s">
        <v>51</v>
      </c>
      <c r="B98" s="6" t="s">
        <v>23</v>
      </c>
      <c r="C98" s="2" t="s">
        <v>20</v>
      </c>
      <c r="D98" s="6" t="s">
        <v>115</v>
      </c>
      <c r="E98" s="9">
        <v>151</v>
      </c>
    </row>
    <row r="99" spans="1:5" x14ac:dyDescent="0.25">
      <c r="A99" s="2" t="s">
        <v>51</v>
      </c>
      <c r="B99" s="6" t="s">
        <v>23</v>
      </c>
      <c r="C99" s="2" t="s">
        <v>20</v>
      </c>
      <c r="D99" s="6" t="s">
        <v>116</v>
      </c>
      <c r="E99" s="9">
        <v>149</v>
      </c>
    </row>
    <row r="100" spans="1:5" x14ac:dyDescent="0.25">
      <c r="A100" s="2" t="s">
        <v>54</v>
      </c>
      <c r="B100" s="6" t="s">
        <v>23</v>
      </c>
      <c r="C100" s="2" t="s">
        <v>20</v>
      </c>
      <c r="D100" s="6" t="s">
        <v>117</v>
      </c>
      <c r="E100" s="9">
        <v>78</v>
      </c>
    </row>
    <row r="101" spans="1:5" x14ac:dyDescent="0.25">
      <c r="A101" s="2" t="s">
        <v>22</v>
      </c>
      <c r="B101" s="6" t="s">
        <v>39</v>
      </c>
      <c r="C101" s="2" t="s">
        <v>62</v>
      </c>
      <c r="D101" s="6" t="s">
        <v>118</v>
      </c>
      <c r="E101" s="9">
        <v>124</v>
      </c>
    </row>
    <row r="102" spans="1:5" x14ac:dyDescent="0.25">
      <c r="A102" s="2" t="s">
        <v>45</v>
      </c>
      <c r="B102" s="6" t="s">
        <v>23</v>
      </c>
      <c r="C102" s="2" t="s">
        <v>20</v>
      </c>
      <c r="D102" s="8" t="s">
        <v>119</v>
      </c>
      <c r="E102" s="9">
        <v>44</v>
      </c>
    </row>
    <row r="103" spans="1:5" x14ac:dyDescent="0.25">
      <c r="A103" s="2" t="s">
        <v>47</v>
      </c>
      <c r="B103" s="6" t="s">
        <v>17</v>
      </c>
      <c r="C103" s="2" t="s">
        <v>64</v>
      </c>
      <c r="D103" s="6" t="s">
        <v>120</v>
      </c>
      <c r="E103" s="9">
        <v>76</v>
      </c>
    </row>
    <row r="104" spans="1:5" x14ac:dyDescent="0.25">
      <c r="A104" s="2" t="s">
        <v>22</v>
      </c>
      <c r="B104" s="6" t="s">
        <v>23</v>
      </c>
      <c r="C104" s="2" t="s">
        <v>20</v>
      </c>
      <c r="D104" s="6" t="s">
        <v>121</v>
      </c>
      <c r="E104" s="9">
        <v>195</v>
      </c>
    </row>
    <row r="105" spans="1:5" x14ac:dyDescent="0.25">
      <c r="A105" s="2" t="s">
        <v>22</v>
      </c>
      <c r="B105" s="6" t="s">
        <v>17</v>
      </c>
      <c r="C105" s="2" t="s">
        <v>20</v>
      </c>
      <c r="D105" s="6" t="s">
        <v>122</v>
      </c>
      <c r="E105" s="9">
        <v>59</v>
      </c>
    </row>
    <row r="106" spans="1:5" x14ac:dyDescent="0.25">
      <c r="A106" s="2" t="s">
        <v>51</v>
      </c>
      <c r="B106" s="6" t="s">
        <v>23</v>
      </c>
      <c r="C106" s="2" t="s">
        <v>20</v>
      </c>
      <c r="D106" s="6" t="s">
        <v>123</v>
      </c>
      <c r="E106" s="9">
        <v>94</v>
      </c>
    </row>
    <row r="107" spans="1:5" x14ac:dyDescent="0.25">
      <c r="A107" s="2" t="s">
        <v>51</v>
      </c>
      <c r="B107" s="6" t="s">
        <v>23</v>
      </c>
      <c r="C107" s="2" t="s">
        <v>20</v>
      </c>
      <c r="D107" s="6" t="s">
        <v>124</v>
      </c>
      <c r="E107" s="9">
        <v>60</v>
      </c>
    </row>
    <row r="108" spans="1:5" x14ac:dyDescent="0.25">
      <c r="A108" s="2" t="s">
        <v>54</v>
      </c>
      <c r="B108" s="6" t="s">
        <v>23</v>
      </c>
      <c r="C108" s="2" t="s">
        <v>20</v>
      </c>
      <c r="D108" s="6" t="s">
        <v>125</v>
      </c>
      <c r="E108" s="9">
        <v>84</v>
      </c>
    </row>
    <row r="109" spans="1:5" x14ac:dyDescent="0.25">
      <c r="A109" s="2" t="s">
        <v>22</v>
      </c>
      <c r="B109" s="6" t="s">
        <v>39</v>
      </c>
      <c r="C109" s="2" t="s">
        <v>62</v>
      </c>
      <c r="D109" s="6" t="s">
        <v>126</v>
      </c>
      <c r="E109" s="9">
        <v>151</v>
      </c>
    </row>
    <row r="110" spans="1:5" x14ac:dyDescent="0.25">
      <c r="A110" s="2" t="s">
        <v>47</v>
      </c>
      <c r="B110" s="6" t="s">
        <v>39</v>
      </c>
      <c r="C110" s="2" t="s">
        <v>62</v>
      </c>
      <c r="D110" s="8" t="s">
        <v>127</v>
      </c>
      <c r="E110" s="9">
        <v>165</v>
      </c>
    </row>
    <row r="111" spans="1:5" x14ac:dyDescent="0.25">
      <c r="A111" s="2" t="s">
        <v>22</v>
      </c>
      <c r="B111" s="6" t="s">
        <v>39</v>
      </c>
      <c r="C111" s="2" t="s">
        <v>62</v>
      </c>
      <c r="D111" s="8" t="s">
        <v>128</v>
      </c>
      <c r="E111" s="9">
        <v>146</v>
      </c>
    </row>
    <row r="112" spans="1:5" x14ac:dyDescent="0.25">
      <c r="A112" s="2" t="s">
        <v>16</v>
      </c>
      <c r="B112" s="6" t="s">
        <v>39</v>
      </c>
      <c r="C112" s="2" t="s">
        <v>62</v>
      </c>
      <c r="D112" s="8" t="s">
        <v>129</v>
      </c>
      <c r="E112" s="9">
        <v>102</v>
      </c>
    </row>
    <row r="113" spans="1:5" x14ac:dyDescent="0.25">
      <c r="A113" s="2" t="s">
        <v>22</v>
      </c>
      <c r="B113" s="6" t="s">
        <v>39</v>
      </c>
      <c r="C113" s="2" t="s">
        <v>62</v>
      </c>
      <c r="D113" s="8" t="s">
        <v>130</v>
      </c>
      <c r="E113" s="9">
        <v>29</v>
      </c>
    </row>
    <row r="114" spans="1:5" x14ac:dyDescent="0.25">
      <c r="A114" s="2" t="s">
        <v>47</v>
      </c>
      <c r="B114" s="6" t="s">
        <v>39</v>
      </c>
      <c r="C114" s="2" t="s">
        <v>62</v>
      </c>
      <c r="D114" s="8" t="s">
        <v>131</v>
      </c>
      <c r="E114" s="9">
        <v>123</v>
      </c>
    </row>
    <row r="115" spans="1:5" x14ac:dyDescent="0.25">
      <c r="A115" s="2" t="s">
        <v>22</v>
      </c>
      <c r="B115" s="6" t="s">
        <v>39</v>
      </c>
      <c r="C115" s="2" t="s">
        <v>62</v>
      </c>
      <c r="D115" s="8" t="s">
        <v>132</v>
      </c>
      <c r="E115" s="9">
        <v>186</v>
      </c>
    </row>
    <row r="116" spans="1:5" x14ac:dyDescent="0.25">
      <c r="A116" s="2" t="s">
        <v>16</v>
      </c>
      <c r="B116" s="6" t="s">
        <v>39</v>
      </c>
      <c r="C116" s="2" t="s">
        <v>62</v>
      </c>
      <c r="D116" s="8" t="s">
        <v>133</v>
      </c>
      <c r="E116" s="9">
        <v>172</v>
      </c>
    </row>
    <row r="117" spans="1:5" x14ac:dyDescent="0.25">
      <c r="A117" s="2" t="s">
        <v>22</v>
      </c>
      <c r="B117" s="6" t="s">
        <v>39</v>
      </c>
      <c r="C117" s="2" t="s">
        <v>62</v>
      </c>
      <c r="D117" s="8" t="s">
        <v>134</v>
      </c>
      <c r="E117" s="9">
        <v>144</v>
      </c>
    </row>
    <row r="118" spans="1:5" x14ac:dyDescent="0.25">
      <c r="A118" s="2" t="s">
        <v>47</v>
      </c>
      <c r="B118" s="6" t="s">
        <v>39</v>
      </c>
      <c r="C118" s="2" t="s">
        <v>62</v>
      </c>
      <c r="D118" s="6" t="s">
        <v>135</v>
      </c>
      <c r="E118" s="9">
        <v>103</v>
      </c>
    </row>
    <row r="119" spans="1:5" x14ac:dyDescent="0.25">
      <c r="A119" s="2" t="s">
        <v>22</v>
      </c>
      <c r="B119" s="6" t="s">
        <v>39</v>
      </c>
      <c r="C119" s="2" t="s">
        <v>62</v>
      </c>
      <c r="D119" s="6" t="s">
        <v>136</v>
      </c>
      <c r="E119" s="9">
        <v>169</v>
      </c>
    </row>
    <row r="120" spans="1:5" x14ac:dyDescent="0.25">
      <c r="A120" s="2" t="s">
        <v>16</v>
      </c>
      <c r="B120" s="6" t="s">
        <v>17</v>
      </c>
      <c r="C120" s="2" t="s">
        <v>64</v>
      </c>
      <c r="D120" s="6" t="s">
        <v>137</v>
      </c>
      <c r="E120" s="9">
        <v>20</v>
      </c>
    </row>
    <row r="121" spans="1:5" x14ac:dyDescent="0.25">
      <c r="A121" s="2" t="s">
        <v>22</v>
      </c>
      <c r="B121" s="6" t="s">
        <v>17</v>
      </c>
      <c r="C121" s="2" t="s">
        <v>64</v>
      </c>
      <c r="D121" s="6" t="s">
        <v>138</v>
      </c>
      <c r="E121" s="9">
        <v>173</v>
      </c>
    </row>
    <row r="122" spans="1:5" x14ac:dyDescent="0.25">
      <c r="A122" s="2" t="s">
        <v>47</v>
      </c>
      <c r="B122" s="6" t="s">
        <v>17</v>
      </c>
      <c r="C122" s="2" t="s">
        <v>64</v>
      </c>
      <c r="D122" s="8" t="s">
        <v>139</v>
      </c>
      <c r="E122" s="9">
        <v>125</v>
      </c>
    </row>
    <row r="123" spans="1:5" x14ac:dyDescent="0.25">
      <c r="A123" s="2" t="s">
        <v>22</v>
      </c>
      <c r="B123" s="6" t="s">
        <v>17</v>
      </c>
      <c r="C123" s="2" t="s">
        <v>64</v>
      </c>
      <c r="D123" s="8" t="s">
        <v>140</v>
      </c>
      <c r="E123" s="9">
        <v>58</v>
      </c>
    </row>
    <row r="124" spans="1:5" x14ac:dyDescent="0.25">
      <c r="A124" s="2" t="s">
        <v>16</v>
      </c>
      <c r="B124" s="6" t="s">
        <v>17</v>
      </c>
      <c r="C124" s="2" t="s">
        <v>64</v>
      </c>
      <c r="D124" s="8" t="s">
        <v>141</v>
      </c>
      <c r="E124" s="9">
        <v>93</v>
      </c>
    </row>
    <row r="125" spans="1:5" x14ac:dyDescent="0.25">
      <c r="A125" s="2" t="s">
        <v>22</v>
      </c>
      <c r="B125" s="6" t="s">
        <v>17</v>
      </c>
      <c r="C125" s="2" t="s">
        <v>64</v>
      </c>
      <c r="D125" s="6" t="s">
        <v>142</v>
      </c>
      <c r="E125" s="9">
        <v>115</v>
      </c>
    </row>
    <row r="126" spans="1:5" x14ac:dyDescent="0.25">
      <c r="A126" s="2" t="s">
        <v>47</v>
      </c>
      <c r="B126" s="6" t="s">
        <v>17</v>
      </c>
      <c r="C126" s="2" t="s">
        <v>64</v>
      </c>
      <c r="D126" s="6" t="s">
        <v>143</v>
      </c>
      <c r="E126" s="9">
        <v>76</v>
      </c>
    </row>
    <row r="127" spans="1:5" x14ac:dyDescent="0.25">
      <c r="A127" s="2" t="s">
        <v>22</v>
      </c>
      <c r="B127" s="6" t="s">
        <v>17</v>
      </c>
      <c r="C127" s="2" t="s">
        <v>64</v>
      </c>
      <c r="D127" s="6" t="s">
        <v>144</v>
      </c>
      <c r="E127" s="9">
        <v>194</v>
      </c>
    </row>
    <row r="128" spans="1:5" x14ac:dyDescent="0.25">
      <c r="A128" s="2" t="s">
        <v>16</v>
      </c>
      <c r="B128" s="6" t="s">
        <v>17</v>
      </c>
      <c r="C128" s="2" t="s">
        <v>64</v>
      </c>
      <c r="D128" s="6" t="s">
        <v>145</v>
      </c>
      <c r="E128" s="9">
        <v>46</v>
      </c>
    </row>
    <row r="129" spans="1:5" x14ac:dyDescent="0.25">
      <c r="A129" s="2" t="s">
        <v>22</v>
      </c>
      <c r="B129" s="6" t="s">
        <v>17</v>
      </c>
      <c r="C129" s="2" t="s">
        <v>64</v>
      </c>
      <c r="D129" s="6" t="s">
        <v>146</v>
      </c>
      <c r="E129" s="9">
        <v>57</v>
      </c>
    </row>
    <row r="130" spans="1:5" x14ac:dyDescent="0.25">
      <c r="A130" s="2" t="s">
        <v>47</v>
      </c>
      <c r="B130" s="6" t="s">
        <v>17</v>
      </c>
      <c r="C130" s="2" t="s">
        <v>64</v>
      </c>
      <c r="D130" s="6" t="s">
        <v>147</v>
      </c>
      <c r="E130" s="9">
        <v>100</v>
      </c>
    </row>
    <row r="131" spans="1:5" x14ac:dyDescent="0.25">
      <c r="A131" s="2" t="s">
        <v>22</v>
      </c>
      <c r="B131" s="6" t="s">
        <v>17</v>
      </c>
      <c r="C131" s="2" t="s">
        <v>64</v>
      </c>
      <c r="D131" s="6" t="s">
        <v>148</v>
      </c>
      <c r="E131" s="9">
        <v>30</v>
      </c>
    </row>
    <row r="132" spans="1:5" x14ac:dyDescent="0.25">
      <c r="A132" s="2" t="s">
        <v>16</v>
      </c>
      <c r="B132" s="6" t="s">
        <v>17</v>
      </c>
      <c r="C132" s="2" t="s">
        <v>64</v>
      </c>
      <c r="D132" s="6" t="s">
        <v>149</v>
      </c>
      <c r="E132" s="9">
        <v>103</v>
      </c>
    </row>
    <row r="133" spans="1:5" x14ac:dyDescent="0.25">
      <c r="A133" s="2" t="s">
        <v>22</v>
      </c>
      <c r="B133" s="6" t="s">
        <v>39</v>
      </c>
      <c r="C133" s="2" t="s">
        <v>62</v>
      </c>
      <c r="D133" s="8" t="s">
        <v>150</v>
      </c>
      <c r="E133" s="9">
        <v>66</v>
      </c>
    </row>
    <row r="134" spans="1:5" x14ac:dyDescent="0.25">
      <c r="A134" s="2" t="s">
        <v>47</v>
      </c>
      <c r="B134" s="6" t="s">
        <v>39</v>
      </c>
      <c r="C134" s="2" t="s">
        <v>62</v>
      </c>
      <c r="D134" s="8" t="s">
        <v>151</v>
      </c>
      <c r="E134" s="9">
        <v>14</v>
      </c>
    </row>
    <row r="135" spans="1:5" x14ac:dyDescent="0.25">
      <c r="A135" s="2" t="s">
        <v>22</v>
      </c>
      <c r="B135" s="6" t="s">
        <v>39</v>
      </c>
      <c r="C135" s="2" t="s">
        <v>62</v>
      </c>
      <c r="D135" s="8" t="s">
        <v>152</v>
      </c>
      <c r="E135" s="9">
        <v>94</v>
      </c>
    </row>
    <row r="136" spans="1:5" x14ac:dyDescent="0.25">
      <c r="A136" s="2" t="s">
        <v>16</v>
      </c>
      <c r="B136" s="6" t="s">
        <v>39</v>
      </c>
      <c r="C136" s="2" t="s">
        <v>62</v>
      </c>
      <c r="D136" s="6" t="s">
        <v>153</v>
      </c>
      <c r="E136" s="9">
        <v>73</v>
      </c>
    </row>
    <row r="137" spans="1:5" x14ac:dyDescent="0.25">
      <c r="A137" s="2" t="s">
        <v>22</v>
      </c>
      <c r="B137" s="6" t="s">
        <v>39</v>
      </c>
      <c r="C137" s="2" t="s">
        <v>62</v>
      </c>
      <c r="D137" s="6" t="s">
        <v>154</v>
      </c>
      <c r="E137" s="9">
        <v>17</v>
      </c>
    </row>
    <row r="138" spans="1:5" x14ac:dyDescent="0.25">
      <c r="A138" s="2" t="s">
        <v>47</v>
      </c>
      <c r="B138" s="6" t="s">
        <v>39</v>
      </c>
      <c r="C138" s="2" t="s">
        <v>62</v>
      </c>
      <c r="D138" s="6" t="s">
        <v>155</v>
      </c>
      <c r="E138" s="9">
        <v>16</v>
      </c>
    </row>
    <row r="139" spans="1:5" x14ac:dyDescent="0.25">
      <c r="A139" s="2" t="s">
        <v>28</v>
      </c>
      <c r="B139" s="6" t="s">
        <v>23</v>
      </c>
      <c r="C139" s="2" t="s">
        <v>20</v>
      </c>
      <c r="D139" s="10" t="s">
        <v>156</v>
      </c>
      <c r="E139" s="9">
        <v>105</v>
      </c>
    </row>
    <row r="140" spans="1:5" x14ac:dyDescent="0.25">
      <c r="A140" s="2" t="s">
        <v>28</v>
      </c>
      <c r="B140" s="6" t="s">
        <v>23</v>
      </c>
      <c r="C140" s="2" t="s">
        <v>20</v>
      </c>
      <c r="D140" s="6" t="s">
        <v>157</v>
      </c>
      <c r="E140" s="9">
        <v>131</v>
      </c>
    </row>
    <row r="141" spans="1:5" x14ac:dyDescent="0.25">
      <c r="A141" s="2" t="s">
        <v>22</v>
      </c>
      <c r="B141" s="6" t="s">
        <v>17</v>
      </c>
      <c r="C141" s="2" t="s">
        <v>64</v>
      </c>
      <c r="D141" s="6" t="s">
        <v>144</v>
      </c>
      <c r="E141" s="9">
        <v>30</v>
      </c>
    </row>
    <row r="142" spans="1:5" x14ac:dyDescent="0.25">
      <c r="A142" s="2" t="s">
        <v>16</v>
      </c>
      <c r="B142" s="6" t="s">
        <v>17</v>
      </c>
      <c r="C142" s="2" t="s">
        <v>64</v>
      </c>
      <c r="D142" s="6" t="s">
        <v>145</v>
      </c>
      <c r="E142" s="9">
        <v>47</v>
      </c>
    </row>
    <row r="143" spans="1:5" x14ac:dyDescent="0.25">
      <c r="A143" s="2" t="s">
        <v>22</v>
      </c>
      <c r="B143" s="6" t="s">
        <v>17</v>
      </c>
      <c r="C143" s="2" t="s">
        <v>64</v>
      </c>
      <c r="D143" s="6" t="s">
        <v>146</v>
      </c>
      <c r="E143" s="9">
        <v>188</v>
      </c>
    </row>
    <row r="144" spans="1:5" x14ac:dyDescent="0.25">
      <c r="A144" s="2" t="s">
        <v>47</v>
      </c>
      <c r="B144" s="6" t="s">
        <v>17</v>
      </c>
      <c r="C144" s="2" t="s">
        <v>64</v>
      </c>
      <c r="D144" s="6" t="s">
        <v>147</v>
      </c>
      <c r="E144" s="9">
        <v>93</v>
      </c>
    </row>
    <row r="145" spans="1:5" x14ac:dyDescent="0.25">
      <c r="A145" s="2" t="s">
        <v>22</v>
      </c>
      <c r="B145" s="6" t="s">
        <v>17</v>
      </c>
      <c r="C145" s="2" t="s">
        <v>64</v>
      </c>
      <c r="D145" s="6" t="s">
        <v>148</v>
      </c>
      <c r="E145" s="9">
        <v>139</v>
      </c>
    </row>
    <row r="146" spans="1:5" x14ac:dyDescent="0.25">
      <c r="A146" s="2" t="s">
        <v>16</v>
      </c>
      <c r="B146" s="6" t="s">
        <v>17</v>
      </c>
      <c r="C146" s="2" t="s">
        <v>64</v>
      </c>
      <c r="D146" s="6" t="s">
        <v>149</v>
      </c>
      <c r="E146" s="9">
        <v>107</v>
      </c>
    </row>
    <row r="147" spans="1:5" x14ac:dyDescent="0.25">
      <c r="A147" s="2" t="s">
        <v>158</v>
      </c>
      <c r="B147" s="6" t="s">
        <v>39</v>
      </c>
      <c r="C147" s="2" t="s">
        <v>62</v>
      </c>
      <c r="D147" s="6" t="s">
        <v>159</v>
      </c>
      <c r="E147" s="9">
        <v>72</v>
      </c>
    </row>
    <row r="148" spans="1:5" x14ac:dyDescent="0.25">
      <c r="A148" s="2" t="s">
        <v>158</v>
      </c>
      <c r="B148" s="6" t="s">
        <v>39</v>
      </c>
      <c r="C148" s="2" t="s">
        <v>62</v>
      </c>
      <c r="D148" s="6" t="s">
        <v>160</v>
      </c>
      <c r="E148" s="9">
        <v>140</v>
      </c>
    </row>
    <row r="149" spans="1:5" x14ac:dyDescent="0.25">
      <c r="A149" s="2" t="s">
        <v>161</v>
      </c>
      <c r="B149" s="6" t="s">
        <v>39</v>
      </c>
      <c r="C149" s="2" t="s">
        <v>62</v>
      </c>
      <c r="D149" s="6" t="s">
        <v>162</v>
      </c>
      <c r="E149" s="9">
        <v>187</v>
      </c>
    </row>
    <row r="150" spans="1:5" x14ac:dyDescent="0.25">
      <c r="A150" s="2" t="s">
        <v>47</v>
      </c>
      <c r="B150" s="6" t="s">
        <v>39</v>
      </c>
      <c r="C150" s="2" t="s">
        <v>62</v>
      </c>
      <c r="D150" s="6" t="s">
        <v>163</v>
      </c>
      <c r="E150" s="9">
        <v>98</v>
      </c>
    </row>
    <row r="151" spans="1:5" x14ac:dyDescent="0.25">
      <c r="A151" s="2" t="s">
        <v>47</v>
      </c>
      <c r="B151" s="6" t="s">
        <v>39</v>
      </c>
      <c r="C151" s="2" t="s">
        <v>62</v>
      </c>
      <c r="D151" s="6" t="s">
        <v>164</v>
      </c>
      <c r="E151" s="9">
        <v>114</v>
      </c>
    </row>
    <row r="152" spans="1:5" x14ac:dyDescent="0.25">
      <c r="A152" s="2" t="s">
        <v>158</v>
      </c>
      <c r="B152" s="6" t="s">
        <v>23</v>
      </c>
      <c r="C152" s="2" t="s">
        <v>20</v>
      </c>
      <c r="D152" s="6" t="s">
        <v>165</v>
      </c>
      <c r="E152" s="9">
        <v>183</v>
      </c>
    </row>
    <row r="153" spans="1:5" x14ac:dyDescent="0.25">
      <c r="A153" s="2" t="s">
        <v>158</v>
      </c>
      <c r="B153" s="6" t="s">
        <v>17</v>
      </c>
      <c r="C153" s="2" t="s">
        <v>64</v>
      </c>
      <c r="D153" s="6" t="s">
        <v>166</v>
      </c>
      <c r="E153" s="9">
        <v>172</v>
      </c>
    </row>
    <row r="154" spans="1:5" x14ac:dyDescent="0.25">
      <c r="A154" s="2" t="s">
        <v>161</v>
      </c>
      <c r="B154" s="6" t="s">
        <v>23</v>
      </c>
      <c r="C154" s="2" t="s">
        <v>20</v>
      </c>
      <c r="D154" s="6" t="s">
        <v>167</v>
      </c>
      <c r="E154" s="9">
        <v>187</v>
      </c>
    </row>
    <row r="155" spans="1:5" x14ac:dyDescent="0.25">
      <c r="A155" s="2" t="s">
        <v>47</v>
      </c>
      <c r="B155" s="6" t="s">
        <v>17</v>
      </c>
      <c r="C155" s="2" t="s">
        <v>20</v>
      </c>
      <c r="D155" s="6" t="s">
        <v>168</v>
      </c>
      <c r="E155" s="9">
        <v>11</v>
      </c>
    </row>
    <row r="156" spans="1:5" x14ac:dyDescent="0.25">
      <c r="A156" s="2" t="s">
        <v>47</v>
      </c>
      <c r="B156" s="6" t="s">
        <v>39</v>
      </c>
      <c r="C156" s="2" t="s">
        <v>62</v>
      </c>
      <c r="D156" s="8" t="s">
        <v>169</v>
      </c>
      <c r="E156" s="9">
        <v>187</v>
      </c>
    </row>
    <row r="157" spans="1:5" x14ac:dyDescent="0.25">
      <c r="A157" s="2" t="s">
        <v>158</v>
      </c>
      <c r="B157" s="6" t="s">
        <v>34</v>
      </c>
      <c r="C157" s="2" t="s">
        <v>20</v>
      </c>
      <c r="D157" s="6" t="s">
        <v>165</v>
      </c>
      <c r="E157" s="9">
        <v>183</v>
      </c>
    </row>
    <row r="158" spans="1:5" x14ac:dyDescent="0.25">
      <c r="A158" s="2" t="s">
        <v>158</v>
      </c>
      <c r="B158" s="6" t="s">
        <v>34</v>
      </c>
      <c r="C158" s="2" t="s">
        <v>20</v>
      </c>
      <c r="D158" s="6" t="s">
        <v>166</v>
      </c>
      <c r="E158" s="9">
        <v>172</v>
      </c>
    </row>
    <row r="159" spans="1:5" x14ac:dyDescent="0.25">
      <c r="A159" s="2" t="s">
        <v>47</v>
      </c>
      <c r="B159" s="2" t="s">
        <v>170</v>
      </c>
      <c r="C159" s="2" t="s">
        <v>62</v>
      </c>
      <c r="D159" s="6" t="s">
        <v>159</v>
      </c>
      <c r="E159" s="9">
        <v>72</v>
      </c>
    </row>
    <row r="160" spans="1:5" x14ac:dyDescent="0.25">
      <c r="A160" s="2" t="s">
        <v>158</v>
      </c>
      <c r="B160" s="2" t="s">
        <v>170</v>
      </c>
      <c r="C160" s="2" t="s">
        <v>62</v>
      </c>
      <c r="D160" s="6" t="s">
        <v>160</v>
      </c>
      <c r="E160" s="9">
        <v>140</v>
      </c>
    </row>
    <row r="161" spans="1:5" x14ac:dyDescent="0.25">
      <c r="A161" s="2" t="s">
        <v>161</v>
      </c>
      <c r="B161" s="2" t="s">
        <v>170</v>
      </c>
      <c r="C161" s="2" t="s">
        <v>62</v>
      </c>
      <c r="D161" s="6" t="s">
        <v>162</v>
      </c>
      <c r="E161" s="9">
        <v>187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1"/>
  <sheetViews>
    <sheetView zoomScale="120" zoomScaleNormal="120" workbookViewId="0">
      <selection activeCell="H2" sqref="H2:K12"/>
    </sheetView>
  </sheetViews>
  <sheetFormatPr defaultRowHeight="15" x14ac:dyDescent="0.25"/>
  <cols>
    <col min="1" max="1" width="18" bestFit="1" customWidth="1"/>
    <col min="2" max="2" width="10.28515625" bestFit="1" customWidth="1"/>
    <col min="3" max="3" width="8.140625" bestFit="1" customWidth="1"/>
    <col min="4" max="4" width="14.140625" bestFit="1" customWidth="1"/>
    <col min="5" max="5" width="5.5703125" bestFit="1" customWidth="1"/>
    <col min="7" max="7" width="20.5703125" customWidth="1"/>
    <col min="8" max="8" width="13" customWidth="1"/>
  </cols>
  <sheetData>
    <row r="1" spans="1:14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172</v>
      </c>
      <c r="G1" s="4" t="s">
        <v>8</v>
      </c>
      <c r="H1" s="4" t="s">
        <v>20</v>
      </c>
      <c r="I1" s="4" t="s">
        <v>64</v>
      </c>
      <c r="J1" s="4" t="s">
        <v>62</v>
      </c>
      <c r="K1" s="4" t="s">
        <v>18</v>
      </c>
    </row>
    <row r="2" spans="1:14" x14ac:dyDescent="0.25">
      <c r="A2" s="6" t="s">
        <v>16</v>
      </c>
      <c r="B2" s="6" t="s">
        <v>17</v>
      </c>
      <c r="C2" s="6" t="s">
        <v>18</v>
      </c>
      <c r="D2" s="6" t="s">
        <v>19</v>
      </c>
      <c r="E2" s="7">
        <v>80</v>
      </c>
      <c r="G2" s="6" t="s">
        <v>16</v>
      </c>
      <c r="H2" s="29">
        <f>IFERROR(AVERAGEIFS($E$2:$E$161,$A$2:$A$161,$G2,$C$2:$C$161,H$1),"-")</f>
        <v>110.75</v>
      </c>
      <c r="I2" s="29">
        <f t="shared" ref="I2:K2" si="0">IFERROR(AVERAGEIFS($E$2:$E$161,$A$2:$A$161,$G2,$C$2:$C$161,I$1),"-")</f>
        <v>69.333333333333329</v>
      </c>
      <c r="J2" s="29">
        <f t="shared" si="0"/>
        <v>115.66666666666667</v>
      </c>
      <c r="K2" s="29">
        <f t="shared" si="0"/>
        <v>63.5</v>
      </c>
      <c r="L2" s="14"/>
      <c r="M2" s="14"/>
      <c r="N2" s="14"/>
    </row>
    <row r="3" spans="1:14" x14ac:dyDescent="0.25">
      <c r="A3" s="6" t="s">
        <v>16</v>
      </c>
      <c r="B3" s="6" t="s">
        <v>17</v>
      </c>
      <c r="C3" s="6" t="s">
        <v>20</v>
      </c>
      <c r="D3" s="6" t="s">
        <v>21</v>
      </c>
      <c r="E3" s="7">
        <v>84</v>
      </c>
      <c r="G3" s="6" t="s">
        <v>22</v>
      </c>
      <c r="H3" s="29">
        <f t="shared" ref="H3:K12" si="1">IFERROR(AVERAGEIFS($E$2:$E$161,$A$2:$A$161,$G3,$C$2:$C$161,H$1),"-")</f>
        <v>92.896551724137936</v>
      </c>
      <c r="I3" s="29">
        <f t="shared" si="1"/>
        <v>109.33333333333333</v>
      </c>
      <c r="J3" s="29">
        <f t="shared" si="1"/>
        <v>113.85714285714286</v>
      </c>
      <c r="K3" s="29" t="str">
        <f t="shared" si="1"/>
        <v>-</v>
      </c>
      <c r="L3" s="14"/>
      <c r="M3" s="15"/>
      <c r="N3" s="14"/>
    </row>
    <row r="4" spans="1:14" x14ac:dyDescent="0.25">
      <c r="A4" s="6" t="s">
        <v>22</v>
      </c>
      <c r="B4" s="6" t="s">
        <v>23</v>
      </c>
      <c r="C4" s="6" t="s">
        <v>20</v>
      </c>
      <c r="D4" s="6" t="s">
        <v>24</v>
      </c>
      <c r="E4" s="7">
        <v>181</v>
      </c>
      <c r="G4" s="6" t="s">
        <v>28</v>
      </c>
      <c r="H4" s="29">
        <f t="shared" si="1"/>
        <v>97.5</v>
      </c>
      <c r="I4" s="29" t="str">
        <f t="shared" si="1"/>
        <v>-</v>
      </c>
      <c r="J4" s="29" t="str">
        <f t="shared" si="1"/>
        <v>-</v>
      </c>
      <c r="K4" s="29" t="str">
        <f t="shared" si="1"/>
        <v>-</v>
      </c>
      <c r="L4" s="14"/>
      <c r="M4" s="14"/>
      <c r="N4" s="14"/>
    </row>
    <row r="5" spans="1:14" x14ac:dyDescent="0.25">
      <c r="A5" s="6" t="s">
        <v>16</v>
      </c>
      <c r="B5" s="6" t="s">
        <v>23</v>
      </c>
      <c r="C5" s="6" t="s">
        <v>20</v>
      </c>
      <c r="D5" s="6" t="s">
        <v>25</v>
      </c>
      <c r="E5" s="7">
        <v>112</v>
      </c>
      <c r="G5" s="6" t="s">
        <v>31</v>
      </c>
      <c r="H5" s="29">
        <f t="shared" si="1"/>
        <v>65.333333333333329</v>
      </c>
      <c r="I5" s="29" t="str">
        <f t="shared" si="1"/>
        <v>-</v>
      </c>
      <c r="J5" s="29" t="str">
        <f t="shared" si="1"/>
        <v>-</v>
      </c>
      <c r="K5" s="29">
        <f t="shared" si="1"/>
        <v>121.5</v>
      </c>
      <c r="L5" s="14"/>
      <c r="M5" s="14"/>
      <c r="N5" s="14"/>
    </row>
    <row r="6" spans="1:14" x14ac:dyDescent="0.25">
      <c r="A6" s="6" t="s">
        <v>22</v>
      </c>
      <c r="B6" s="6" t="s">
        <v>23</v>
      </c>
      <c r="C6" s="6" t="s">
        <v>20</v>
      </c>
      <c r="D6" s="6" t="s">
        <v>26</v>
      </c>
      <c r="E6" s="7">
        <v>7</v>
      </c>
      <c r="G6" s="6" t="s">
        <v>37</v>
      </c>
      <c r="H6" s="29">
        <f t="shared" si="1"/>
        <v>57.666666666666664</v>
      </c>
      <c r="I6" s="29" t="str">
        <f t="shared" si="1"/>
        <v>-</v>
      </c>
      <c r="J6" s="29" t="str">
        <f t="shared" si="1"/>
        <v>-</v>
      </c>
      <c r="K6" s="29">
        <f t="shared" si="1"/>
        <v>197</v>
      </c>
      <c r="L6" s="14"/>
      <c r="M6" s="14"/>
      <c r="N6" s="14"/>
    </row>
    <row r="7" spans="1:14" x14ac:dyDescent="0.25">
      <c r="A7" s="6" t="s">
        <v>16</v>
      </c>
      <c r="B7" s="6" t="s">
        <v>23</v>
      </c>
      <c r="C7" s="6" t="s">
        <v>20</v>
      </c>
      <c r="D7" s="6" t="s">
        <v>27</v>
      </c>
      <c r="E7" s="7">
        <v>163</v>
      </c>
      <c r="G7" s="6" t="s">
        <v>45</v>
      </c>
      <c r="H7" s="29">
        <f t="shared" si="1"/>
        <v>79.444444444444443</v>
      </c>
      <c r="I7" s="29">
        <f t="shared" si="1"/>
        <v>37</v>
      </c>
      <c r="J7" s="29" t="str">
        <f t="shared" si="1"/>
        <v>-</v>
      </c>
      <c r="K7" s="29" t="str">
        <f t="shared" si="1"/>
        <v>-</v>
      </c>
      <c r="L7" s="14"/>
      <c r="M7" s="14"/>
      <c r="N7" s="14"/>
    </row>
    <row r="8" spans="1:14" x14ac:dyDescent="0.25">
      <c r="A8" s="6" t="s">
        <v>28</v>
      </c>
      <c r="B8" s="6" t="s">
        <v>23</v>
      </c>
      <c r="C8" s="6" t="s">
        <v>20</v>
      </c>
      <c r="D8" s="6" t="s">
        <v>29</v>
      </c>
      <c r="E8" s="7">
        <v>103</v>
      </c>
      <c r="G8" s="6" t="s">
        <v>47</v>
      </c>
      <c r="H8" s="29">
        <f t="shared" si="1"/>
        <v>87.333333333333329</v>
      </c>
      <c r="I8" s="29">
        <f t="shared" si="1"/>
        <v>94.285714285714292</v>
      </c>
      <c r="J8" s="29">
        <f t="shared" si="1"/>
        <v>99.111111111111114</v>
      </c>
      <c r="K8" s="29" t="str">
        <f t="shared" si="1"/>
        <v>-</v>
      </c>
      <c r="L8" s="14"/>
      <c r="M8" s="14"/>
      <c r="N8" s="14"/>
    </row>
    <row r="9" spans="1:14" x14ac:dyDescent="0.25">
      <c r="A9" s="6" t="s">
        <v>22</v>
      </c>
      <c r="B9" s="6" t="s">
        <v>23</v>
      </c>
      <c r="C9" s="6" t="s">
        <v>20</v>
      </c>
      <c r="D9" s="6" t="s">
        <v>30</v>
      </c>
      <c r="E9" s="7">
        <v>197</v>
      </c>
      <c r="G9" s="6" t="s">
        <v>51</v>
      </c>
      <c r="H9" s="29">
        <f t="shared" si="1"/>
        <v>99.826086956521735</v>
      </c>
      <c r="I9" s="29">
        <f t="shared" si="1"/>
        <v>183</v>
      </c>
      <c r="J9" s="29" t="str">
        <f t="shared" si="1"/>
        <v>-</v>
      </c>
      <c r="K9" s="29" t="str">
        <f t="shared" si="1"/>
        <v>-</v>
      </c>
      <c r="L9" s="14"/>
      <c r="M9" s="14"/>
      <c r="N9" s="14"/>
    </row>
    <row r="10" spans="1:14" x14ac:dyDescent="0.25">
      <c r="A10" s="6" t="s">
        <v>31</v>
      </c>
      <c r="B10" s="6" t="s">
        <v>23</v>
      </c>
      <c r="C10" s="6" t="s">
        <v>20</v>
      </c>
      <c r="D10" s="6" t="s">
        <v>32</v>
      </c>
      <c r="E10" s="7">
        <v>154</v>
      </c>
      <c r="G10" s="6" t="s">
        <v>54</v>
      </c>
      <c r="H10" s="29">
        <f t="shared" si="1"/>
        <v>103.6</v>
      </c>
      <c r="I10" s="29" t="str">
        <f t="shared" si="1"/>
        <v>-</v>
      </c>
      <c r="J10" s="29">
        <f t="shared" si="1"/>
        <v>127</v>
      </c>
      <c r="K10" s="29" t="str">
        <f t="shared" si="1"/>
        <v>-</v>
      </c>
      <c r="L10" s="14"/>
      <c r="M10" s="14"/>
      <c r="N10" s="14"/>
    </row>
    <row r="11" spans="1:14" x14ac:dyDescent="0.25">
      <c r="A11" s="6" t="s">
        <v>28</v>
      </c>
      <c r="B11" s="6" t="s">
        <v>23</v>
      </c>
      <c r="C11" s="6" t="s">
        <v>20</v>
      </c>
      <c r="D11" s="6" t="s">
        <v>33</v>
      </c>
      <c r="E11" s="7">
        <v>51</v>
      </c>
      <c r="G11" s="2" t="s">
        <v>158</v>
      </c>
      <c r="H11" s="29">
        <f t="shared" si="1"/>
        <v>179.33333333333334</v>
      </c>
      <c r="I11" s="29">
        <f t="shared" si="1"/>
        <v>172</v>
      </c>
      <c r="J11" s="29">
        <f t="shared" si="1"/>
        <v>117.33333333333333</v>
      </c>
      <c r="K11" s="29" t="str">
        <f t="shared" si="1"/>
        <v>-</v>
      </c>
      <c r="L11" s="14"/>
      <c r="M11" s="14"/>
      <c r="N11" s="14"/>
    </row>
    <row r="12" spans="1:14" x14ac:dyDescent="0.25">
      <c r="A12" s="6" t="s">
        <v>31</v>
      </c>
      <c r="B12" s="6" t="s">
        <v>34</v>
      </c>
      <c r="C12" s="6" t="s">
        <v>18</v>
      </c>
      <c r="D12" s="6" t="s">
        <v>35</v>
      </c>
      <c r="E12" s="7">
        <v>73</v>
      </c>
      <c r="G12" s="2" t="s">
        <v>161</v>
      </c>
      <c r="H12" s="29">
        <f t="shared" si="1"/>
        <v>187</v>
      </c>
      <c r="I12" s="29" t="str">
        <f t="shared" si="1"/>
        <v>-</v>
      </c>
      <c r="J12" s="29">
        <f t="shared" si="1"/>
        <v>187</v>
      </c>
      <c r="K12" s="29" t="str">
        <f t="shared" si="1"/>
        <v>-</v>
      </c>
      <c r="L12" s="14"/>
      <c r="M12" s="14"/>
      <c r="N12" s="14"/>
    </row>
    <row r="13" spans="1:14" ht="15.75" thickBot="1" x14ac:dyDescent="0.3">
      <c r="A13" s="6" t="s">
        <v>16</v>
      </c>
      <c r="B13" s="6" t="s">
        <v>34</v>
      </c>
      <c r="C13" s="6" t="s">
        <v>18</v>
      </c>
      <c r="D13" s="6" t="s">
        <v>19</v>
      </c>
      <c r="E13" s="7">
        <v>47</v>
      </c>
      <c r="H13" s="14"/>
      <c r="I13" s="14"/>
      <c r="J13" s="14"/>
      <c r="K13" s="14"/>
      <c r="L13" s="14"/>
      <c r="M13" s="14"/>
      <c r="N13" s="14"/>
    </row>
    <row r="14" spans="1:14" x14ac:dyDescent="0.25">
      <c r="A14" s="6" t="s">
        <v>16</v>
      </c>
      <c r="B14" s="6" t="s">
        <v>17</v>
      </c>
      <c r="C14" s="6" t="s">
        <v>20</v>
      </c>
      <c r="D14" s="6" t="s">
        <v>21</v>
      </c>
      <c r="E14" s="7">
        <v>84</v>
      </c>
      <c r="G14" s="17" t="s">
        <v>204</v>
      </c>
      <c r="H14" s="20"/>
      <c r="I14" s="20"/>
      <c r="J14" s="18"/>
    </row>
    <row r="15" spans="1:14" ht="15.75" thickBot="1" x14ac:dyDescent="0.3">
      <c r="A15" s="6" t="s">
        <v>31</v>
      </c>
      <c r="B15" s="6" t="s">
        <v>34</v>
      </c>
      <c r="C15" s="6" t="s">
        <v>18</v>
      </c>
      <c r="D15" s="6" t="s">
        <v>36</v>
      </c>
      <c r="E15" s="7">
        <v>170</v>
      </c>
      <c r="G15" s="33" t="s">
        <v>200</v>
      </c>
      <c r="H15" s="21"/>
      <c r="I15" s="21"/>
      <c r="J15" s="19"/>
    </row>
    <row r="16" spans="1:14" x14ac:dyDescent="0.25">
      <c r="A16" s="6" t="s">
        <v>37</v>
      </c>
      <c r="B16" s="6" t="s">
        <v>34</v>
      </c>
      <c r="C16" s="6" t="s">
        <v>18</v>
      </c>
      <c r="D16" s="6" t="s">
        <v>38</v>
      </c>
      <c r="E16" s="7">
        <v>197</v>
      </c>
    </row>
    <row r="17" spans="1:12" x14ac:dyDescent="0.25">
      <c r="A17" s="6" t="s">
        <v>37</v>
      </c>
      <c r="B17" s="6" t="s">
        <v>39</v>
      </c>
      <c r="C17" s="6" t="s">
        <v>20</v>
      </c>
      <c r="D17" s="6" t="s">
        <v>40</v>
      </c>
      <c r="E17" s="7">
        <v>77</v>
      </c>
      <c r="G17" s="34" t="s">
        <v>212</v>
      </c>
      <c r="H17" s="35"/>
      <c r="I17" s="35"/>
      <c r="J17" s="35"/>
      <c r="K17" s="35"/>
      <c r="L17" s="35"/>
    </row>
    <row r="18" spans="1:12" x14ac:dyDescent="0.25">
      <c r="A18" s="6" t="s">
        <v>31</v>
      </c>
      <c r="B18" s="6" t="s">
        <v>39</v>
      </c>
      <c r="C18" s="6" t="s">
        <v>20</v>
      </c>
      <c r="D18" s="6" t="s">
        <v>41</v>
      </c>
      <c r="E18" s="7">
        <v>30</v>
      </c>
    </row>
    <row r="19" spans="1:12" x14ac:dyDescent="0.25">
      <c r="A19" s="6" t="s">
        <v>31</v>
      </c>
      <c r="B19" s="6" t="s">
        <v>39</v>
      </c>
      <c r="C19" s="6" t="s">
        <v>20</v>
      </c>
      <c r="D19" s="6" t="s">
        <v>42</v>
      </c>
      <c r="E19" s="7">
        <v>12</v>
      </c>
    </row>
    <row r="20" spans="1:12" x14ac:dyDescent="0.25">
      <c r="A20" s="6" t="s">
        <v>37</v>
      </c>
      <c r="B20" s="6" t="s">
        <v>39</v>
      </c>
      <c r="C20" s="6" t="s">
        <v>20</v>
      </c>
      <c r="D20" s="6" t="s">
        <v>43</v>
      </c>
      <c r="E20" s="7">
        <v>48</v>
      </c>
    </row>
    <row r="21" spans="1:12" x14ac:dyDescent="0.25">
      <c r="A21" s="6" t="s">
        <v>22</v>
      </c>
      <c r="B21" s="6" t="s">
        <v>17</v>
      </c>
      <c r="C21" s="6" t="s">
        <v>20</v>
      </c>
      <c r="D21" s="6" t="s">
        <v>44</v>
      </c>
      <c r="E21" s="7">
        <v>119</v>
      </c>
    </row>
    <row r="22" spans="1:12" x14ac:dyDescent="0.25">
      <c r="A22" s="6" t="s">
        <v>45</v>
      </c>
      <c r="B22" s="6" t="s">
        <v>23</v>
      </c>
      <c r="C22" s="6" t="s">
        <v>20</v>
      </c>
      <c r="D22" s="6" t="s">
        <v>46</v>
      </c>
      <c r="E22" s="7">
        <v>64</v>
      </c>
    </row>
    <row r="23" spans="1:12" x14ac:dyDescent="0.25">
      <c r="A23" s="6" t="s">
        <v>47</v>
      </c>
      <c r="B23" s="6" t="s">
        <v>23</v>
      </c>
      <c r="C23" s="6" t="s">
        <v>20</v>
      </c>
      <c r="D23" s="6" t="s">
        <v>48</v>
      </c>
      <c r="E23" s="7">
        <v>137</v>
      </c>
    </row>
    <row r="24" spans="1:12" x14ac:dyDescent="0.25">
      <c r="A24" s="6" t="s">
        <v>22</v>
      </c>
      <c r="B24" s="6" t="s">
        <v>23</v>
      </c>
      <c r="C24" s="6" t="s">
        <v>20</v>
      </c>
      <c r="D24" s="6" t="s">
        <v>49</v>
      </c>
      <c r="E24" s="7">
        <v>46</v>
      </c>
    </row>
    <row r="25" spans="1:12" x14ac:dyDescent="0.25">
      <c r="A25" s="6" t="s">
        <v>22</v>
      </c>
      <c r="B25" s="6" t="s">
        <v>17</v>
      </c>
      <c r="C25" s="6" t="s">
        <v>20</v>
      </c>
      <c r="D25" s="6" t="s">
        <v>50</v>
      </c>
      <c r="E25" s="7">
        <v>81</v>
      </c>
    </row>
    <row r="26" spans="1:12" x14ac:dyDescent="0.25">
      <c r="A26" s="6" t="s">
        <v>51</v>
      </c>
      <c r="B26" s="6" t="s">
        <v>23</v>
      </c>
      <c r="C26" s="6" t="s">
        <v>20</v>
      </c>
      <c r="D26" s="6" t="s">
        <v>52</v>
      </c>
      <c r="E26" s="7">
        <v>46</v>
      </c>
    </row>
    <row r="27" spans="1:12" x14ac:dyDescent="0.25">
      <c r="A27" s="6" t="s">
        <v>51</v>
      </c>
      <c r="B27" s="6" t="s">
        <v>23</v>
      </c>
      <c r="C27" s="6" t="s">
        <v>20</v>
      </c>
      <c r="D27" s="6" t="s">
        <v>53</v>
      </c>
      <c r="E27" s="7">
        <v>173</v>
      </c>
    </row>
    <row r="28" spans="1:12" x14ac:dyDescent="0.25">
      <c r="A28" s="6" t="s">
        <v>54</v>
      </c>
      <c r="B28" s="6" t="s">
        <v>23</v>
      </c>
      <c r="C28" s="6" t="s">
        <v>20</v>
      </c>
      <c r="D28" s="6" t="s">
        <v>55</v>
      </c>
      <c r="E28" s="7">
        <v>156</v>
      </c>
    </row>
    <row r="29" spans="1:12" x14ac:dyDescent="0.25">
      <c r="A29" s="6" t="s">
        <v>45</v>
      </c>
      <c r="B29" s="6" t="s">
        <v>23</v>
      </c>
      <c r="C29" s="6" t="s">
        <v>20</v>
      </c>
      <c r="D29" s="6" t="s">
        <v>56</v>
      </c>
      <c r="E29" s="7">
        <v>12</v>
      </c>
    </row>
    <row r="30" spans="1:12" x14ac:dyDescent="0.25">
      <c r="A30" s="6" t="s">
        <v>47</v>
      </c>
      <c r="B30" s="6" t="s">
        <v>23</v>
      </c>
      <c r="C30" s="6" t="s">
        <v>20</v>
      </c>
      <c r="D30" s="6" t="s">
        <v>57</v>
      </c>
      <c r="E30" s="7">
        <v>113</v>
      </c>
    </row>
    <row r="31" spans="1:12" x14ac:dyDescent="0.25">
      <c r="A31" s="6" t="s">
        <v>22</v>
      </c>
      <c r="B31" s="6" t="s">
        <v>23</v>
      </c>
      <c r="C31" s="6" t="s">
        <v>20</v>
      </c>
      <c r="D31" s="6" t="s">
        <v>58</v>
      </c>
      <c r="E31" s="7">
        <v>96</v>
      </c>
    </row>
    <row r="32" spans="1:12" x14ac:dyDescent="0.25">
      <c r="A32" s="6" t="s">
        <v>22</v>
      </c>
      <c r="B32" s="6" t="s">
        <v>17</v>
      </c>
      <c r="C32" s="6" t="s">
        <v>20</v>
      </c>
      <c r="D32" s="6" t="s">
        <v>59</v>
      </c>
      <c r="E32" s="7">
        <v>123</v>
      </c>
    </row>
    <row r="33" spans="1:5" x14ac:dyDescent="0.25">
      <c r="A33" s="6" t="s">
        <v>51</v>
      </c>
      <c r="B33" s="6" t="s">
        <v>23</v>
      </c>
      <c r="C33" s="6" t="s">
        <v>20</v>
      </c>
      <c r="D33" s="6" t="s">
        <v>60</v>
      </c>
      <c r="E33" s="7">
        <v>13</v>
      </c>
    </row>
    <row r="34" spans="1:5" x14ac:dyDescent="0.25">
      <c r="A34" s="6" t="s">
        <v>51</v>
      </c>
      <c r="B34" s="6" t="s">
        <v>23</v>
      </c>
      <c r="C34" s="6" t="s">
        <v>20</v>
      </c>
      <c r="D34" s="6" t="s">
        <v>61</v>
      </c>
      <c r="E34" s="7">
        <v>88</v>
      </c>
    </row>
    <row r="35" spans="1:5" x14ac:dyDescent="0.25">
      <c r="A35" s="6" t="s">
        <v>54</v>
      </c>
      <c r="B35" s="6" t="s">
        <v>23</v>
      </c>
      <c r="C35" s="6" t="s">
        <v>20</v>
      </c>
      <c r="D35" s="6" t="s">
        <v>61</v>
      </c>
      <c r="E35" s="7">
        <v>6</v>
      </c>
    </row>
    <row r="36" spans="1:5" x14ac:dyDescent="0.25">
      <c r="A36" s="6" t="s">
        <v>22</v>
      </c>
      <c r="B36" s="6" t="s">
        <v>39</v>
      </c>
      <c r="C36" s="6" t="s">
        <v>62</v>
      </c>
      <c r="D36" s="6" t="s">
        <v>63</v>
      </c>
      <c r="E36" s="7">
        <v>27</v>
      </c>
    </row>
    <row r="37" spans="1:5" x14ac:dyDescent="0.25">
      <c r="A37" s="6" t="s">
        <v>37</v>
      </c>
      <c r="B37" s="6" t="s">
        <v>39</v>
      </c>
      <c r="C37" s="6" t="s">
        <v>20</v>
      </c>
      <c r="D37" s="6" t="s">
        <v>43</v>
      </c>
      <c r="E37" s="7">
        <v>48</v>
      </c>
    </row>
    <row r="38" spans="1:5" x14ac:dyDescent="0.25">
      <c r="A38" s="6" t="s">
        <v>47</v>
      </c>
      <c r="B38" s="6" t="s">
        <v>17</v>
      </c>
      <c r="C38" s="6" t="s">
        <v>64</v>
      </c>
      <c r="D38" s="6" t="s">
        <v>65</v>
      </c>
      <c r="E38" s="7">
        <v>117</v>
      </c>
    </row>
    <row r="39" spans="1:5" x14ac:dyDescent="0.25">
      <c r="A39" s="6" t="s">
        <v>22</v>
      </c>
      <c r="B39" s="6" t="s">
        <v>23</v>
      </c>
      <c r="C39" s="6" t="s">
        <v>20</v>
      </c>
      <c r="D39" s="6" t="s">
        <v>66</v>
      </c>
      <c r="E39" s="7">
        <v>6</v>
      </c>
    </row>
    <row r="40" spans="1:5" x14ac:dyDescent="0.25">
      <c r="A40" s="6" t="s">
        <v>22</v>
      </c>
      <c r="B40" s="6" t="s">
        <v>17</v>
      </c>
      <c r="C40" s="6" t="s">
        <v>20</v>
      </c>
      <c r="D40" s="6" t="s">
        <v>67</v>
      </c>
      <c r="E40" s="7">
        <v>18</v>
      </c>
    </row>
    <row r="41" spans="1:5" x14ac:dyDescent="0.25">
      <c r="A41" s="6" t="s">
        <v>22</v>
      </c>
      <c r="B41" s="6" t="s">
        <v>17</v>
      </c>
      <c r="C41" s="6" t="s">
        <v>20</v>
      </c>
      <c r="D41" s="6" t="s">
        <v>68</v>
      </c>
      <c r="E41" s="7">
        <v>5</v>
      </c>
    </row>
    <row r="42" spans="1:5" x14ac:dyDescent="0.25">
      <c r="A42" s="6" t="s">
        <v>51</v>
      </c>
      <c r="B42" s="6" t="s">
        <v>23</v>
      </c>
      <c r="C42" s="6" t="s">
        <v>20</v>
      </c>
      <c r="D42" s="6" t="s">
        <v>69</v>
      </c>
      <c r="E42" s="7">
        <v>160</v>
      </c>
    </row>
    <row r="43" spans="1:5" x14ac:dyDescent="0.25">
      <c r="A43" s="6" t="s">
        <v>51</v>
      </c>
      <c r="B43" s="6" t="s">
        <v>23</v>
      </c>
      <c r="C43" s="6" t="s">
        <v>20</v>
      </c>
      <c r="D43" s="6" t="s">
        <v>70</v>
      </c>
      <c r="E43" s="7">
        <v>40</v>
      </c>
    </row>
    <row r="44" spans="1:5" x14ac:dyDescent="0.25">
      <c r="A44" s="6" t="s">
        <v>54</v>
      </c>
      <c r="B44" s="6" t="s">
        <v>23</v>
      </c>
      <c r="C44" s="6" t="s">
        <v>20</v>
      </c>
      <c r="D44" s="6" t="s">
        <v>71</v>
      </c>
      <c r="E44" s="7">
        <v>69</v>
      </c>
    </row>
    <row r="45" spans="1:5" x14ac:dyDescent="0.25">
      <c r="A45" s="2" t="s">
        <v>22</v>
      </c>
      <c r="B45" s="6" t="s">
        <v>39</v>
      </c>
      <c r="C45" s="2" t="s">
        <v>62</v>
      </c>
      <c r="D45" s="8" t="s">
        <v>72</v>
      </c>
      <c r="E45" s="9">
        <v>154</v>
      </c>
    </row>
    <row r="46" spans="1:5" x14ac:dyDescent="0.25">
      <c r="A46" s="2" t="s">
        <v>45</v>
      </c>
      <c r="B46" s="6" t="s">
        <v>23</v>
      </c>
      <c r="C46" s="2" t="s">
        <v>20</v>
      </c>
      <c r="D46" s="6" t="s">
        <v>73</v>
      </c>
      <c r="E46" s="9">
        <v>188</v>
      </c>
    </row>
    <row r="47" spans="1:5" x14ac:dyDescent="0.25">
      <c r="A47" s="2" t="s">
        <v>47</v>
      </c>
      <c r="B47" s="6" t="s">
        <v>17</v>
      </c>
      <c r="C47" s="2" t="s">
        <v>64</v>
      </c>
      <c r="D47" s="10" t="s">
        <v>74</v>
      </c>
      <c r="E47" s="9">
        <v>73</v>
      </c>
    </row>
    <row r="48" spans="1:5" x14ac:dyDescent="0.25">
      <c r="A48" s="2" t="s">
        <v>22</v>
      </c>
      <c r="B48" s="6" t="s">
        <v>23</v>
      </c>
      <c r="C48" s="2" t="s">
        <v>20</v>
      </c>
      <c r="D48" s="10" t="s">
        <v>75</v>
      </c>
      <c r="E48" s="9">
        <v>112</v>
      </c>
    </row>
    <row r="49" spans="1:5" x14ac:dyDescent="0.25">
      <c r="A49" s="2" t="s">
        <v>51</v>
      </c>
      <c r="B49" s="6" t="s">
        <v>17</v>
      </c>
      <c r="C49" s="2" t="s">
        <v>20</v>
      </c>
      <c r="D49" s="6" t="s">
        <v>76</v>
      </c>
      <c r="E49" s="9">
        <v>75</v>
      </c>
    </row>
    <row r="50" spans="1:5" x14ac:dyDescent="0.25">
      <c r="A50" s="2" t="s">
        <v>51</v>
      </c>
      <c r="B50" s="6" t="s">
        <v>23</v>
      </c>
      <c r="C50" s="2" t="s">
        <v>20</v>
      </c>
      <c r="D50" s="6" t="s">
        <v>76</v>
      </c>
      <c r="E50" s="9">
        <v>178</v>
      </c>
    </row>
    <row r="51" spans="1:5" x14ac:dyDescent="0.25">
      <c r="A51" s="2" t="s">
        <v>54</v>
      </c>
      <c r="B51" s="6" t="s">
        <v>23</v>
      </c>
      <c r="C51" s="2" t="s">
        <v>20</v>
      </c>
      <c r="D51" s="8" t="s">
        <v>77</v>
      </c>
      <c r="E51" s="9">
        <v>167</v>
      </c>
    </row>
    <row r="52" spans="1:5" x14ac:dyDescent="0.25">
      <c r="A52" s="2" t="s">
        <v>22</v>
      </c>
      <c r="B52" s="6" t="s">
        <v>17</v>
      </c>
      <c r="C52" s="2" t="s">
        <v>20</v>
      </c>
      <c r="D52" s="8" t="s">
        <v>78</v>
      </c>
      <c r="E52" s="9">
        <v>199</v>
      </c>
    </row>
    <row r="53" spans="1:5" x14ac:dyDescent="0.25">
      <c r="A53" s="2" t="s">
        <v>45</v>
      </c>
      <c r="B53" s="6" t="s">
        <v>23</v>
      </c>
      <c r="C53" s="2" t="s">
        <v>20</v>
      </c>
      <c r="D53" s="8" t="s">
        <v>79</v>
      </c>
      <c r="E53" s="9">
        <v>101</v>
      </c>
    </row>
    <row r="54" spans="1:5" x14ac:dyDescent="0.25">
      <c r="A54" s="2" t="s">
        <v>47</v>
      </c>
      <c r="B54" s="6" t="s">
        <v>23</v>
      </c>
      <c r="C54" s="2" t="s">
        <v>20</v>
      </c>
      <c r="D54" s="8" t="s">
        <v>80</v>
      </c>
      <c r="E54" s="9">
        <v>175</v>
      </c>
    </row>
    <row r="55" spans="1:5" x14ac:dyDescent="0.25">
      <c r="A55" s="2" t="s">
        <v>22</v>
      </c>
      <c r="B55" s="6" t="s">
        <v>39</v>
      </c>
      <c r="C55" s="2" t="s">
        <v>62</v>
      </c>
      <c r="D55" s="8" t="s">
        <v>81</v>
      </c>
      <c r="E55" s="9">
        <v>100</v>
      </c>
    </row>
    <row r="56" spans="1:5" x14ac:dyDescent="0.25">
      <c r="A56" s="6" t="s">
        <v>51</v>
      </c>
      <c r="B56" s="6" t="s">
        <v>23</v>
      </c>
      <c r="C56" s="6" t="s">
        <v>20</v>
      </c>
      <c r="D56" s="6" t="s">
        <v>70</v>
      </c>
      <c r="E56" s="7">
        <v>40</v>
      </c>
    </row>
    <row r="57" spans="1:5" x14ac:dyDescent="0.25">
      <c r="A57" s="6" t="s">
        <v>51</v>
      </c>
      <c r="B57" s="6" t="s">
        <v>23</v>
      </c>
      <c r="C57" s="6" t="s">
        <v>20</v>
      </c>
      <c r="D57" s="6" t="s">
        <v>70</v>
      </c>
      <c r="E57" s="7">
        <v>40</v>
      </c>
    </row>
    <row r="58" spans="1:5" x14ac:dyDescent="0.25">
      <c r="A58" s="2" t="s">
        <v>51</v>
      </c>
      <c r="B58" s="6" t="s">
        <v>23</v>
      </c>
      <c r="C58" s="2" t="s">
        <v>20</v>
      </c>
      <c r="D58" s="6" t="s">
        <v>82</v>
      </c>
      <c r="E58" s="9">
        <v>54</v>
      </c>
    </row>
    <row r="59" spans="1:5" x14ac:dyDescent="0.25">
      <c r="A59" s="2" t="s">
        <v>51</v>
      </c>
      <c r="B59" s="6" t="s">
        <v>17</v>
      </c>
      <c r="C59" s="2" t="s">
        <v>20</v>
      </c>
      <c r="D59" s="6" t="s">
        <v>83</v>
      </c>
      <c r="E59" s="9">
        <v>180</v>
      </c>
    </row>
    <row r="60" spans="1:5" x14ac:dyDescent="0.25">
      <c r="A60" s="2" t="s">
        <v>54</v>
      </c>
      <c r="B60" s="6" t="s">
        <v>23</v>
      </c>
      <c r="C60" s="2" t="s">
        <v>20</v>
      </c>
      <c r="D60" s="6" t="s">
        <v>84</v>
      </c>
      <c r="E60" s="9">
        <v>160</v>
      </c>
    </row>
    <row r="61" spans="1:5" x14ac:dyDescent="0.25">
      <c r="A61" s="2" t="s">
        <v>45</v>
      </c>
      <c r="B61" s="6" t="s">
        <v>23</v>
      </c>
      <c r="C61" s="2" t="s">
        <v>20</v>
      </c>
      <c r="D61" s="6" t="s">
        <v>85</v>
      </c>
      <c r="E61" s="9">
        <v>124</v>
      </c>
    </row>
    <row r="62" spans="1:5" x14ac:dyDescent="0.25">
      <c r="A62" s="2" t="s">
        <v>47</v>
      </c>
      <c r="B62" s="6" t="s">
        <v>23</v>
      </c>
      <c r="C62" s="2" t="s">
        <v>20</v>
      </c>
      <c r="D62" s="6" t="s">
        <v>86</v>
      </c>
      <c r="E62" s="9">
        <v>150</v>
      </c>
    </row>
    <row r="63" spans="1:5" x14ac:dyDescent="0.25">
      <c r="A63" s="2" t="s">
        <v>22</v>
      </c>
      <c r="B63" s="6" t="s">
        <v>23</v>
      </c>
      <c r="C63" s="2" t="s">
        <v>20</v>
      </c>
      <c r="D63" s="6" t="s">
        <v>87</v>
      </c>
      <c r="E63" s="9">
        <v>177</v>
      </c>
    </row>
    <row r="64" spans="1:5" x14ac:dyDescent="0.25">
      <c r="A64" s="2" t="s">
        <v>22</v>
      </c>
      <c r="B64" s="6" t="s">
        <v>17</v>
      </c>
      <c r="C64" s="2" t="s">
        <v>20</v>
      </c>
      <c r="D64" s="6" t="s">
        <v>88</v>
      </c>
      <c r="E64" s="9">
        <v>153</v>
      </c>
    </row>
    <row r="65" spans="1:5" x14ac:dyDescent="0.25">
      <c r="A65" s="2" t="s">
        <v>22</v>
      </c>
      <c r="B65" s="6" t="s">
        <v>39</v>
      </c>
      <c r="C65" s="2" t="s">
        <v>62</v>
      </c>
      <c r="D65" s="6" t="s">
        <v>89</v>
      </c>
      <c r="E65" s="9">
        <v>187</v>
      </c>
    </row>
    <row r="66" spans="1:5" x14ac:dyDescent="0.25">
      <c r="A66" s="2" t="s">
        <v>51</v>
      </c>
      <c r="B66" s="6" t="s">
        <v>23</v>
      </c>
      <c r="C66" s="2" t="s">
        <v>20</v>
      </c>
      <c r="D66" s="6" t="s">
        <v>90</v>
      </c>
      <c r="E66" s="9">
        <v>135</v>
      </c>
    </row>
    <row r="67" spans="1:5" x14ac:dyDescent="0.25">
      <c r="A67" s="2" t="s">
        <v>51</v>
      </c>
      <c r="B67" s="6" t="s">
        <v>17</v>
      </c>
      <c r="C67" s="2" t="s">
        <v>64</v>
      </c>
      <c r="D67" s="6" t="s">
        <v>91</v>
      </c>
      <c r="E67" s="9">
        <v>183</v>
      </c>
    </row>
    <row r="68" spans="1:5" x14ac:dyDescent="0.25">
      <c r="A68" s="2" t="s">
        <v>54</v>
      </c>
      <c r="B68" s="6" t="s">
        <v>23</v>
      </c>
      <c r="C68" s="2" t="s">
        <v>20</v>
      </c>
      <c r="D68" s="6" t="s">
        <v>92</v>
      </c>
      <c r="E68" s="9">
        <v>182</v>
      </c>
    </row>
    <row r="69" spans="1:5" x14ac:dyDescent="0.25">
      <c r="A69" s="2" t="s">
        <v>22</v>
      </c>
      <c r="B69" s="6" t="s">
        <v>17</v>
      </c>
      <c r="C69" s="2" t="s">
        <v>20</v>
      </c>
      <c r="D69" s="6" t="s">
        <v>93</v>
      </c>
      <c r="E69" s="9">
        <v>78</v>
      </c>
    </row>
    <row r="70" spans="1:5" x14ac:dyDescent="0.25">
      <c r="A70" s="2" t="s">
        <v>45</v>
      </c>
      <c r="B70" s="6" t="s">
        <v>23</v>
      </c>
      <c r="C70" s="2" t="s">
        <v>20</v>
      </c>
      <c r="D70" s="8" t="s">
        <v>94</v>
      </c>
      <c r="E70" s="9">
        <v>149</v>
      </c>
    </row>
    <row r="71" spans="1:5" x14ac:dyDescent="0.25">
      <c r="A71" s="2" t="s">
        <v>47</v>
      </c>
      <c r="B71" s="6" t="s">
        <v>23</v>
      </c>
      <c r="C71" s="2" t="s">
        <v>20</v>
      </c>
      <c r="D71" s="8" t="s">
        <v>95</v>
      </c>
      <c r="E71" s="9">
        <v>14</v>
      </c>
    </row>
    <row r="72" spans="1:5" x14ac:dyDescent="0.25">
      <c r="A72" s="2" t="s">
        <v>22</v>
      </c>
      <c r="B72" s="6" t="s">
        <v>23</v>
      </c>
      <c r="C72" s="2" t="s">
        <v>20</v>
      </c>
      <c r="D72" s="6" t="s">
        <v>96</v>
      </c>
      <c r="E72" s="9">
        <v>39</v>
      </c>
    </row>
    <row r="73" spans="1:5" x14ac:dyDescent="0.25">
      <c r="A73" s="2" t="s">
        <v>22</v>
      </c>
      <c r="B73" s="6" t="s">
        <v>17</v>
      </c>
      <c r="C73" s="2" t="s">
        <v>20</v>
      </c>
      <c r="D73" s="6" t="s">
        <v>97</v>
      </c>
      <c r="E73" s="9">
        <v>54</v>
      </c>
    </row>
    <row r="74" spans="1:5" x14ac:dyDescent="0.25">
      <c r="A74" s="2" t="s">
        <v>51</v>
      </c>
      <c r="B74" s="6" t="s">
        <v>23</v>
      </c>
      <c r="C74" s="2" t="s">
        <v>20</v>
      </c>
      <c r="D74" s="6" t="s">
        <v>98</v>
      </c>
      <c r="E74" s="9">
        <v>184</v>
      </c>
    </row>
    <row r="75" spans="1:5" x14ac:dyDescent="0.25">
      <c r="A75" s="2" t="s">
        <v>51</v>
      </c>
      <c r="B75" s="6" t="s">
        <v>23</v>
      </c>
      <c r="C75" s="2" t="s">
        <v>20</v>
      </c>
      <c r="D75" s="6" t="s">
        <v>99</v>
      </c>
      <c r="E75" s="9">
        <v>11</v>
      </c>
    </row>
    <row r="76" spans="1:5" x14ac:dyDescent="0.25">
      <c r="A76" s="2" t="s">
        <v>54</v>
      </c>
      <c r="B76" s="6" t="s">
        <v>39</v>
      </c>
      <c r="C76" s="2" t="s">
        <v>62</v>
      </c>
      <c r="D76" s="6" t="s">
        <v>100</v>
      </c>
      <c r="E76" s="9">
        <v>127</v>
      </c>
    </row>
    <row r="77" spans="1:5" x14ac:dyDescent="0.25">
      <c r="A77" s="2" t="s">
        <v>22</v>
      </c>
      <c r="B77" s="6" t="s">
        <v>23</v>
      </c>
      <c r="C77" s="2" t="s">
        <v>20</v>
      </c>
      <c r="D77" s="6" t="s">
        <v>101</v>
      </c>
      <c r="E77" s="9">
        <v>176</v>
      </c>
    </row>
    <row r="78" spans="1:5" x14ac:dyDescent="0.25">
      <c r="A78" s="2" t="s">
        <v>45</v>
      </c>
      <c r="B78" s="6" t="s">
        <v>17</v>
      </c>
      <c r="C78" s="2" t="s">
        <v>64</v>
      </c>
      <c r="D78" s="6" t="s">
        <v>102</v>
      </c>
      <c r="E78" s="9">
        <v>37</v>
      </c>
    </row>
    <row r="79" spans="1:5" x14ac:dyDescent="0.25">
      <c r="A79" s="2" t="s">
        <v>47</v>
      </c>
      <c r="B79" s="6" t="s">
        <v>23</v>
      </c>
      <c r="C79" s="2" t="s">
        <v>20</v>
      </c>
      <c r="D79" s="6" t="s">
        <v>103</v>
      </c>
      <c r="E79" s="9">
        <v>10</v>
      </c>
    </row>
    <row r="80" spans="1:5" x14ac:dyDescent="0.25">
      <c r="A80" s="2" t="s">
        <v>22</v>
      </c>
      <c r="B80" s="6" t="s">
        <v>17</v>
      </c>
      <c r="C80" s="2" t="s">
        <v>20</v>
      </c>
      <c r="D80" s="6" t="s">
        <v>104</v>
      </c>
      <c r="E80" s="9">
        <v>182</v>
      </c>
    </row>
    <row r="81" spans="1:5" x14ac:dyDescent="0.25">
      <c r="A81" s="2" t="s">
        <v>51</v>
      </c>
      <c r="B81" s="6" t="s">
        <v>23</v>
      </c>
      <c r="C81" s="2" t="s">
        <v>20</v>
      </c>
      <c r="D81" s="6" t="s">
        <v>105</v>
      </c>
      <c r="E81" s="9">
        <v>128</v>
      </c>
    </row>
    <row r="82" spans="1:5" x14ac:dyDescent="0.25">
      <c r="A82" s="2" t="s">
        <v>51</v>
      </c>
      <c r="B82" s="6" t="s">
        <v>23</v>
      </c>
      <c r="C82" s="2" t="s">
        <v>20</v>
      </c>
      <c r="D82" s="6" t="s">
        <v>106</v>
      </c>
      <c r="E82" s="9">
        <v>170</v>
      </c>
    </row>
    <row r="83" spans="1:5" x14ac:dyDescent="0.25">
      <c r="A83" s="2" t="s">
        <v>54</v>
      </c>
      <c r="B83" s="6" t="s">
        <v>23</v>
      </c>
      <c r="C83" s="2" t="s">
        <v>20</v>
      </c>
      <c r="D83" s="6" t="s">
        <v>107</v>
      </c>
      <c r="E83" s="9">
        <v>36</v>
      </c>
    </row>
    <row r="84" spans="1:5" x14ac:dyDescent="0.25">
      <c r="A84" s="2" t="s">
        <v>22</v>
      </c>
      <c r="B84" s="6" t="s">
        <v>17</v>
      </c>
      <c r="C84" s="2" t="s">
        <v>20</v>
      </c>
      <c r="D84" s="6" t="s">
        <v>108</v>
      </c>
      <c r="E84" s="9">
        <v>12</v>
      </c>
    </row>
    <row r="85" spans="1:5" x14ac:dyDescent="0.25">
      <c r="A85" s="2" t="s">
        <v>22</v>
      </c>
      <c r="B85" s="6" t="s">
        <v>17</v>
      </c>
      <c r="C85" s="2" t="s">
        <v>20</v>
      </c>
      <c r="D85" s="6" t="s">
        <v>93</v>
      </c>
      <c r="E85" s="9">
        <v>25</v>
      </c>
    </row>
    <row r="86" spans="1:5" x14ac:dyDescent="0.25">
      <c r="A86" s="2" t="s">
        <v>45</v>
      </c>
      <c r="B86" s="6" t="s">
        <v>23</v>
      </c>
      <c r="C86" s="2" t="s">
        <v>20</v>
      </c>
      <c r="D86" s="8" t="s">
        <v>94</v>
      </c>
      <c r="E86" s="9">
        <v>2</v>
      </c>
    </row>
    <row r="87" spans="1:5" x14ac:dyDescent="0.25">
      <c r="A87" s="2" t="s">
        <v>47</v>
      </c>
      <c r="B87" s="6" t="s">
        <v>23</v>
      </c>
      <c r="C87" s="2" t="s">
        <v>20</v>
      </c>
      <c r="D87" s="8" t="s">
        <v>95</v>
      </c>
      <c r="E87" s="9">
        <v>44</v>
      </c>
    </row>
    <row r="88" spans="1:5" x14ac:dyDescent="0.25">
      <c r="A88" s="2" t="s">
        <v>22</v>
      </c>
      <c r="B88" s="6" t="s">
        <v>23</v>
      </c>
      <c r="C88" s="2" t="s">
        <v>20</v>
      </c>
      <c r="D88" s="6" t="s">
        <v>96</v>
      </c>
      <c r="E88" s="9">
        <v>68</v>
      </c>
    </row>
    <row r="89" spans="1:5" x14ac:dyDescent="0.25">
      <c r="A89" s="2" t="s">
        <v>22</v>
      </c>
      <c r="B89" s="6" t="s">
        <v>17</v>
      </c>
      <c r="C89" s="2" t="s">
        <v>20</v>
      </c>
      <c r="D89" s="6" t="s">
        <v>97</v>
      </c>
      <c r="E89" s="9">
        <v>28</v>
      </c>
    </row>
    <row r="90" spans="1:5" x14ac:dyDescent="0.25">
      <c r="A90" s="2" t="s">
        <v>51</v>
      </c>
      <c r="B90" s="6" t="s">
        <v>23</v>
      </c>
      <c r="C90" s="2" t="s">
        <v>20</v>
      </c>
      <c r="D90" s="6" t="s">
        <v>98</v>
      </c>
      <c r="E90" s="9">
        <v>124</v>
      </c>
    </row>
    <row r="91" spans="1:5" x14ac:dyDescent="0.25">
      <c r="A91" s="2" t="s">
        <v>51</v>
      </c>
      <c r="B91" s="6" t="s">
        <v>23</v>
      </c>
      <c r="C91" s="2" t="s">
        <v>20</v>
      </c>
      <c r="D91" s="6" t="s">
        <v>99</v>
      </c>
      <c r="E91" s="9">
        <v>3</v>
      </c>
    </row>
    <row r="92" spans="1:5" x14ac:dyDescent="0.25">
      <c r="A92" s="2" t="s">
        <v>54</v>
      </c>
      <c r="B92" s="6" t="s">
        <v>23</v>
      </c>
      <c r="C92" s="2" t="s">
        <v>20</v>
      </c>
      <c r="D92" s="6" t="s">
        <v>109</v>
      </c>
      <c r="E92" s="9">
        <v>98</v>
      </c>
    </row>
    <row r="93" spans="1:5" x14ac:dyDescent="0.25">
      <c r="A93" s="2" t="s">
        <v>45</v>
      </c>
      <c r="B93" s="6" t="s">
        <v>17</v>
      </c>
      <c r="C93" s="2" t="s">
        <v>20</v>
      </c>
      <c r="D93" s="6" t="s">
        <v>110</v>
      </c>
      <c r="E93" s="9">
        <v>31</v>
      </c>
    </row>
    <row r="94" spans="1:5" x14ac:dyDescent="0.25">
      <c r="A94" s="2" t="s">
        <v>47</v>
      </c>
      <c r="B94" s="6" t="s">
        <v>23</v>
      </c>
      <c r="C94" s="2" t="s">
        <v>20</v>
      </c>
      <c r="D94" s="6" t="s">
        <v>111</v>
      </c>
      <c r="E94" s="9">
        <v>132</v>
      </c>
    </row>
    <row r="95" spans="1:5" x14ac:dyDescent="0.25">
      <c r="A95" s="2" t="s">
        <v>22</v>
      </c>
      <c r="B95" s="6" t="s">
        <v>23</v>
      </c>
      <c r="C95" s="2" t="s">
        <v>20</v>
      </c>
      <c r="D95" s="6" t="s">
        <v>112</v>
      </c>
      <c r="E95" s="9">
        <v>41</v>
      </c>
    </row>
    <row r="96" spans="1:5" x14ac:dyDescent="0.25">
      <c r="A96" s="2" t="s">
        <v>22</v>
      </c>
      <c r="B96" s="6" t="s">
        <v>17</v>
      </c>
      <c r="C96" s="2" t="s">
        <v>20</v>
      </c>
      <c r="D96" s="6" t="s">
        <v>113</v>
      </c>
      <c r="E96" s="9">
        <v>160</v>
      </c>
    </row>
    <row r="97" spans="1:5" x14ac:dyDescent="0.25">
      <c r="A97" s="2" t="s">
        <v>22</v>
      </c>
      <c r="B97" s="6" t="s">
        <v>17</v>
      </c>
      <c r="C97" s="2" t="s">
        <v>20</v>
      </c>
      <c r="D97" s="6" t="s">
        <v>114</v>
      </c>
      <c r="E97" s="9">
        <v>57</v>
      </c>
    </row>
    <row r="98" spans="1:5" x14ac:dyDescent="0.25">
      <c r="A98" s="2" t="s">
        <v>51</v>
      </c>
      <c r="B98" s="6" t="s">
        <v>23</v>
      </c>
      <c r="C98" s="2" t="s">
        <v>20</v>
      </c>
      <c r="D98" s="6" t="s">
        <v>115</v>
      </c>
      <c r="E98" s="9">
        <v>151</v>
      </c>
    </row>
    <row r="99" spans="1:5" x14ac:dyDescent="0.25">
      <c r="A99" s="2" t="s">
        <v>51</v>
      </c>
      <c r="B99" s="6" t="s">
        <v>23</v>
      </c>
      <c r="C99" s="2" t="s">
        <v>20</v>
      </c>
      <c r="D99" s="6" t="s">
        <v>116</v>
      </c>
      <c r="E99" s="9">
        <v>149</v>
      </c>
    </row>
    <row r="100" spans="1:5" x14ac:dyDescent="0.25">
      <c r="A100" s="2" t="s">
        <v>54</v>
      </c>
      <c r="B100" s="6" t="s">
        <v>23</v>
      </c>
      <c r="C100" s="2" t="s">
        <v>20</v>
      </c>
      <c r="D100" s="6" t="s">
        <v>117</v>
      </c>
      <c r="E100" s="9">
        <v>78</v>
      </c>
    </row>
    <row r="101" spans="1:5" x14ac:dyDescent="0.25">
      <c r="A101" s="2" t="s">
        <v>22</v>
      </c>
      <c r="B101" s="6" t="s">
        <v>39</v>
      </c>
      <c r="C101" s="2" t="s">
        <v>62</v>
      </c>
      <c r="D101" s="6" t="s">
        <v>118</v>
      </c>
      <c r="E101" s="9">
        <v>124</v>
      </c>
    </row>
    <row r="102" spans="1:5" x14ac:dyDescent="0.25">
      <c r="A102" s="2" t="s">
        <v>45</v>
      </c>
      <c r="B102" s="6" t="s">
        <v>23</v>
      </c>
      <c r="C102" s="2" t="s">
        <v>20</v>
      </c>
      <c r="D102" s="8" t="s">
        <v>119</v>
      </c>
      <c r="E102" s="9">
        <v>44</v>
      </c>
    </row>
    <row r="103" spans="1:5" x14ac:dyDescent="0.25">
      <c r="A103" s="2" t="s">
        <v>47</v>
      </c>
      <c r="B103" s="6" t="s">
        <v>17</v>
      </c>
      <c r="C103" s="2" t="s">
        <v>64</v>
      </c>
      <c r="D103" s="6" t="s">
        <v>120</v>
      </c>
      <c r="E103" s="9">
        <v>76</v>
      </c>
    </row>
    <row r="104" spans="1:5" x14ac:dyDescent="0.25">
      <c r="A104" s="2" t="s">
        <v>22</v>
      </c>
      <c r="B104" s="6" t="s">
        <v>23</v>
      </c>
      <c r="C104" s="2" t="s">
        <v>20</v>
      </c>
      <c r="D104" s="6" t="s">
        <v>121</v>
      </c>
      <c r="E104" s="9">
        <v>195</v>
      </c>
    </row>
    <row r="105" spans="1:5" x14ac:dyDescent="0.25">
      <c r="A105" s="2" t="s">
        <v>22</v>
      </c>
      <c r="B105" s="6" t="s">
        <v>17</v>
      </c>
      <c r="C105" s="2" t="s">
        <v>20</v>
      </c>
      <c r="D105" s="6" t="s">
        <v>122</v>
      </c>
      <c r="E105" s="9">
        <v>59</v>
      </c>
    </row>
    <row r="106" spans="1:5" x14ac:dyDescent="0.25">
      <c r="A106" s="2" t="s">
        <v>51</v>
      </c>
      <c r="B106" s="6" t="s">
        <v>23</v>
      </c>
      <c r="C106" s="2" t="s">
        <v>20</v>
      </c>
      <c r="D106" s="6" t="s">
        <v>123</v>
      </c>
      <c r="E106" s="9">
        <v>94</v>
      </c>
    </row>
    <row r="107" spans="1:5" x14ac:dyDescent="0.25">
      <c r="A107" s="2" t="s">
        <v>51</v>
      </c>
      <c r="B107" s="6" t="s">
        <v>23</v>
      </c>
      <c r="C107" s="2" t="s">
        <v>20</v>
      </c>
      <c r="D107" s="6" t="s">
        <v>124</v>
      </c>
      <c r="E107" s="9">
        <v>60</v>
      </c>
    </row>
    <row r="108" spans="1:5" x14ac:dyDescent="0.25">
      <c r="A108" s="2" t="s">
        <v>54</v>
      </c>
      <c r="B108" s="6" t="s">
        <v>23</v>
      </c>
      <c r="C108" s="2" t="s">
        <v>20</v>
      </c>
      <c r="D108" s="6" t="s">
        <v>125</v>
      </c>
      <c r="E108" s="9">
        <v>84</v>
      </c>
    </row>
    <row r="109" spans="1:5" x14ac:dyDescent="0.25">
      <c r="A109" s="2" t="s">
        <v>22</v>
      </c>
      <c r="B109" s="6" t="s">
        <v>39</v>
      </c>
      <c r="C109" s="2" t="s">
        <v>62</v>
      </c>
      <c r="D109" s="6" t="s">
        <v>126</v>
      </c>
      <c r="E109" s="9">
        <v>151</v>
      </c>
    </row>
    <row r="110" spans="1:5" x14ac:dyDescent="0.25">
      <c r="A110" s="2" t="s">
        <v>47</v>
      </c>
      <c r="B110" s="6" t="s">
        <v>39</v>
      </c>
      <c r="C110" s="2" t="s">
        <v>62</v>
      </c>
      <c r="D110" s="8" t="s">
        <v>127</v>
      </c>
      <c r="E110" s="9">
        <v>165</v>
      </c>
    </row>
    <row r="111" spans="1:5" x14ac:dyDescent="0.25">
      <c r="A111" s="2" t="s">
        <v>22</v>
      </c>
      <c r="B111" s="6" t="s">
        <v>39</v>
      </c>
      <c r="C111" s="2" t="s">
        <v>62</v>
      </c>
      <c r="D111" s="8" t="s">
        <v>128</v>
      </c>
      <c r="E111" s="9">
        <v>146</v>
      </c>
    </row>
    <row r="112" spans="1:5" x14ac:dyDescent="0.25">
      <c r="A112" s="2" t="s">
        <v>16</v>
      </c>
      <c r="B112" s="6" t="s">
        <v>39</v>
      </c>
      <c r="C112" s="2" t="s">
        <v>62</v>
      </c>
      <c r="D112" s="8" t="s">
        <v>129</v>
      </c>
      <c r="E112" s="9">
        <v>102</v>
      </c>
    </row>
    <row r="113" spans="1:5" x14ac:dyDescent="0.25">
      <c r="A113" s="2" t="s">
        <v>22</v>
      </c>
      <c r="B113" s="6" t="s">
        <v>39</v>
      </c>
      <c r="C113" s="2" t="s">
        <v>62</v>
      </c>
      <c r="D113" s="8" t="s">
        <v>130</v>
      </c>
      <c r="E113" s="9">
        <v>29</v>
      </c>
    </row>
    <row r="114" spans="1:5" x14ac:dyDescent="0.25">
      <c r="A114" s="2" t="s">
        <v>47</v>
      </c>
      <c r="B114" s="6" t="s">
        <v>39</v>
      </c>
      <c r="C114" s="2" t="s">
        <v>62</v>
      </c>
      <c r="D114" s="8" t="s">
        <v>131</v>
      </c>
      <c r="E114" s="9">
        <v>123</v>
      </c>
    </row>
    <row r="115" spans="1:5" x14ac:dyDescent="0.25">
      <c r="A115" s="2" t="s">
        <v>22</v>
      </c>
      <c r="B115" s="6" t="s">
        <v>39</v>
      </c>
      <c r="C115" s="2" t="s">
        <v>62</v>
      </c>
      <c r="D115" s="8" t="s">
        <v>132</v>
      </c>
      <c r="E115" s="9">
        <v>186</v>
      </c>
    </row>
    <row r="116" spans="1:5" x14ac:dyDescent="0.25">
      <c r="A116" s="2" t="s">
        <v>16</v>
      </c>
      <c r="B116" s="6" t="s">
        <v>39</v>
      </c>
      <c r="C116" s="2" t="s">
        <v>62</v>
      </c>
      <c r="D116" s="8" t="s">
        <v>133</v>
      </c>
      <c r="E116" s="9">
        <v>172</v>
      </c>
    </row>
    <row r="117" spans="1:5" x14ac:dyDescent="0.25">
      <c r="A117" s="2" t="s">
        <v>22</v>
      </c>
      <c r="B117" s="6" t="s">
        <v>39</v>
      </c>
      <c r="C117" s="2" t="s">
        <v>62</v>
      </c>
      <c r="D117" s="8" t="s">
        <v>134</v>
      </c>
      <c r="E117" s="9">
        <v>144</v>
      </c>
    </row>
    <row r="118" spans="1:5" x14ac:dyDescent="0.25">
      <c r="A118" s="2" t="s">
        <v>47</v>
      </c>
      <c r="B118" s="6" t="s">
        <v>39</v>
      </c>
      <c r="C118" s="2" t="s">
        <v>62</v>
      </c>
      <c r="D118" s="6" t="s">
        <v>135</v>
      </c>
      <c r="E118" s="9">
        <v>103</v>
      </c>
    </row>
    <row r="119" spans="1:5" x14ac:dyDescent="0.25">
      <c r="A119" s="2" t="s">
        <v>22</v>
      </c>
      <c r="B119" s="6" t="s">
        <v>39</v>
      </c>
      <c r="C119" s="2" t="s">
        <v>62</v>
      </c>
      <c r="D119" s="6" t="s">
        <v>136</v>
      </c>
      <c r="E119" s="9">
        <v>169</v>
      </c>
    </row>
    <row r="120" spans="1:5" x14ac:dyDescent="0.25">
      <c r="A120" s="2" t="s">
        <v>16</v>
      </c>
      <c r="B120" s="6" t="s">
        <v>17</v>
      </c>
      <c r="C120" s="2" t="s">
        <v>64</v>
      </c>
      <c r="D120" s="6" t="s">
        <v>137</v>
      </c>
      <c r="E120" s="9">
        <v>20</v>
      </c>
    </row>
    <row r="121" spans="1:5" x14ac:dyDescent="0.25">
      <c r="A121" s="2" t="s">
        <v>22</v>
      </c>
      <c r="B121" s="6" t="s">
        <v>17</v>
      </c>
      <c r="C121" s="2" t="s">
        <v>64</v>
      </c>
      <c r="D121" s="6" t="s">
        <v>138</v>
      </c>
      <c r="E121" s="9">
        <v>173</v>
      </c>
    </row>
    <row r="122" spans="1:5" x14ac:dyDescent="0.25">
      <c r="A122" s="2" t="s">
        <v>47</v>
      </c>
      <c r="B122" s="6" t="s">
        <v>17</v>
      </c>
      <c r="C122" s="2" t="s">
        <v>64</v>
      </c>
      <c r="D122" s="8" t="s">
        <v>139</v>
      </c>
      <c r="E122" s="9">
        <v>125</v>
      </c>
    </row>
    <row r="123" spans="1:5" x14ac:dyDescent="0.25">
      <c r="A123" s="2" t="s">
        <v>22</v>
      </c>
      <c r="B123" s="6" t="s">
        <v>17</v>
      </c>
      <c r="C123" s="2" t="s">
        <v>64</v>
      </c>
      <c r="D123" s="8" t="s">
        <v>140</v>
      </c>
      <c r="E123" s="9">
        <v>58</v>
      </c>
    </row>
    <row r="124" spans="1:5" x14ac:dyDescent="0.25">
      <c r="A124" s="2" t="s">
        <v>16</v>
      </c>
      <c r="B124" s="6" t="s">
        <v>17</v>
      </c>
      <c r="C124" s="2" t="s">
        <v>64</v>
      </c>
      <c r="D124" s="8" t="s">
        <v>141</v>
      </c>
      <c r="E124" s="9">
        <v>93</v>
      </c>
    </row>
    <row r="125" spans="1:5" x14ac:dyDescent="0.25">
      <c r="A125" s="2" t="s">
        <v>22</v>
      </c>
      <c r="B125" s="6" t="s">
        <v>17</v>
      </c>
      <c r="C125" s="2" t="s">
        <v>64</v>
      </c>
      <c r="D125" s="6" t="s">
        <v>142</v>
      </c>
      <c r="E125" s="9">
        <v>115</v>
      </c>
    </row>
    <row r="126" spans="1:5" x14ac:dyDescent="0.25">
      <c r="A126" s="2" t="s">
        <v>47</v>
      </c>
      <c r="B126" s="6" t="s">
        <v>17</v>
      </c>
      <c r="C126" s="2" t="s">
        <v>64</v>
      </c>
      <c r="D126" s="6" t="s">
        <v>143</v>
      </c>
      <c r="E126" s="9">
        <v>76</v>
      </c>
    </row>
    <row r="127" spans="1:5" x14ac:dyDescent="0.25">
      <c r="A127" s="2" t="s">
        <v>22</v>
      </c>
      <c r="B127" s="6" t="s">
        <v>17</v>
      </c>
      <c r="C127" s="2" t="s">
        <v>64</v>
      </c>
      <c r="D127" s="6" t="s">
        <v>144</v>
      </c>
      <c r="E127" s="9">
        <v>194</v>
      </c>
    </row>
    <row r="128" spans="1:5" x14ac:dyDescent="0.25">
      <c r="A128" s="2" t="s">
        <v>16</v>
      </c>
      <c r="B128" s="6" t="s">
        <v>17</v>
      </c>
      <c r="C128" s="2" t="s">
        <v>64</v>
      </c>
      <c r="D128" s="6" t="s">
        <v>145</v>
      </c>
      <c r="E128" s="9">
        <v>46</v>
      </c>
    </row>
    <row r="129" spans="1:5" x14ac:dyDescent="0.25">
      <c r="A129" s="2" t="s">
        <v>22</v>
      </c>
      <c r="B129" s="6" t="s">
        <v>17</v>
      </c>
      <c r="C129" s="2" t="s">
        <v>64</v>
      </c>
      <c r="D129" s="6" t="s">
        <v>146</v>
      </c>
      <c r="E129" s="9">
        <v>57</v>
      </c>
    </row>
    <row r="130" spans="1:5" x14ac:dyDescent="0.25">
      <c r="A130" s="2" t="s">
        <v>47</v>
      </c>
      <c r="B130" s="6" t="s">
        <v>17</v>
      </c>
      <c r="C130" s="2" t="s">
        <v>64</v>
      </c>
      <c r="D130" s="6" t="s">
        <v>147</v>
      </c>
      <c r="E130" s="9">
        <v>100</v>
      </c>
    </row>
    <row r="131" spans="1:5" x14ac:dyDescent="0.25">
      <c r="A131" s="2" t="s">
        <v>22</v>
      </c>
      <c r="B131" s="6" t="s">
        <v>17</v>
      </c>
      <c r="C131" s="2" t="s">
        <v>64</v>
      </c>
      <c r="D131" s="6" t="s">
        <v>148</v>
      </c>
      <c r="E131" s="9">
        <v>30</v>
      </c>
    </row>
    <row r="132" spans="1:5" x14ac:dyDescent="0.25">
      <c r="A132" s="2" t="s">
        <v>16</v>
      </c>
      <c r="B132" s="6" t="s">
        <v>17</v>
      </c>
      <c r="C132" s="2" t="s">
        <v>64</v>
      </c>
      <c r="D132" s="6" t="s">
        <v>149</v>
      </c>
      <c r="E132" s="9">
        <v>103</v>
      </c>
    </row>
    <row r="133" spans="1:5" x14ac:dyDescent="0.25">
      <c r="A133" s="2" t="s">
        <v>22</v>
      </c>
      <c r="B133" s="6" t="s">
        <v>39</v>
      </c>
      <c r="C133" s="2" t="s">
        <v>62</v>
      </c>
      <c r="D133" s="8" t="s">
        <v>150</v>
      </c>
      <c r="E133" s="9">
        <v>66</v>
      </c>
    </row>
    <row r="134" spans="1:5" x14ac:dyDescent="0.25">
      <c r="A134" s="2" t="s">
        <v>47</v>
      </c>
      <c r="B134" s="6" t="s">
        <v>39</v>
      </c>
      <c r="C134" s="2" t="s">
        <v>62</v>
      </c>
      <c r="D134" s="8" t="s">
        <v>151</v>
      </c>
      <c r="E134" s="9">
        <v>14</v>
      </c>
    </row>
    <row r="135" spans="1:5" x14ac:dyDescent="0.25">
      <c r="A135" s="2" t="s">
        <v>22</v>
      </c>
      <c r="B135" s="6" t="s">
        <v>39</v>
      </c>
      <c r="C135" s="2" t="s">
        <v>62</v>
      </c>
      <c r="D135" s="8" t="s">
        <v>152</v>
      </c>
      <c r="E135" s="9">
        <v>94</v>
      </c>
    </row>
    <row r="136" spans="1:5" x14ac:dyDescent="0.25">
      <c r="A136" s="2" t="s">
        <v>16</v>
      </c>
      <c r="B136" s="6" t="s">
        <v>39</v>
      </c>
      <c r="C136" s="2" t="s">
        <v>62</v>
      </c>
      <c r="D136" s="6" t="s">
        <v>153</v>
      </c>
      <c r="E136" s="9">
        <v>73</v>
      </c>
    </row>
    <row r="137" spans="1:5" x14ac:dyDescent="0.25">
      <c r="A137" s="2" t="s">
        <v>22</v>
      </c>
      <c r="B137" s="6" t="s">
        <v>39</v>
      </c>
      <c r="C137" s="2" t="s">
        <v>62</v>
      </c>
      <c r="D137" s="6" t="s">
        <v>154</v>
      </c>
      <c r="E137" s="9">
        <v>17</v>
      </c>
    </row>
    <row r="138" spans="1:5" x14ac:dyDescent="0.25">
      <c r="A138" s="2" t="s">
        <v>47</v>
      </c>
      <c r="B138" s="6" t="s">
        <v>39</v>
      </c>
      <c r="C138" s="2" t="s">
        <v>62</v>
      </c>
      <c r="D138" s="6" t="s">
        <v>155</v>
      </c>
      <c r="E138" s="9">
        <v>16</v>
      </c>
    </row>
    <row r="139" spans="1:5" x14ac:dyDescent="0.25">
      <c r="A139" s="2" t="s">
        <v>28</v>
      </c>
      <c r="B139" s="6" t="s">
        <v>23</v>
      </c>
      <c r="C139" s="2" t="s">
        <v>20</v>
      </c>
      <c r="D139" s="10" t="s">
        <v>156</v>
      </c>
      <c r="E139" s="9">
        <v>105</v>
      </c>
    </row>
    <row r="140" spans="1:5" x14ac:dyDescent="0.25">
      <c r="A140" s="2" t="s">
        <v>28</v>
      </c>
      <c r="B140" s="6" t="s">
        <v>23</v>
      </c>
      <c r="C140" s="2" t="s">
        <v>20</v>
      </c>
      <c r="D140" s="6" t="s">
        <v>157</v>
      </c>
      <c r="E140" s="9">
        <v>131</v>
      </c>
    </row>
    <row r="141" spans="1:5" x14ac:dyDescent="0.25">
      <c r="A141" s="2" t="s">
        <v>22</v>
      </c>
      <c r="B141" s="6" t="s">
        <v>17</v>
      </c>
      <c r="C141" s="2" t="s">
        <v>64</v>
      </c>
      <c r="D141" s="6" t="s">
        <v>144</v>
      </c>
      <c r="E141" s="9">
        <v>30</v>
      </c>
    </row>
    <row r="142" spans="1:5" x14ac:dyDescent="0.25">
      <c r="A142" s="2" t="s">
        <v>16</v>
      </c>
      <c r="B142" s="6" t="s">
        <v>17</v>
      </c>
      <c r="C142" s="2" t="s">
        <v>64</v>
      </c>
      <c r="D142" s="6" t="s">
        <v>145</v>
      </c>
      <c r="E142" s="9">
        <v>47</v>
      </c>
    </row>
    <row r="143" spans="1:5" x14ac:dyDescent="0.25">
      <c r="A143" s="2" t="s">
        <v>22</v>
      </c>
      <c r="B143" s="6" t="s">
        <v>17</v>
      </c>
      <c r="C143" s="2" t="s">
        <v>64</v>
      </c>
      <c r="D143" s="6" t="s">
        <v>146</v>
      </c>
      <c r="E143" s="9">
        <v>188</v>
      </c>
    </row>
    <row r="144" spans="1:5" x14ac:dyDescent="0.25">
      <c r="A144" s="2" t="s">
        <v>47</v>
      </c>
      <c r="B144" s="6" t="s">
        <v>17</v>
      </c>
      <c r="C144" s="2" t="s">
        <v>64</v>
      </c>
      <c r="D144" s="6" t="s">
        <v>147</v>
      </c>
      <c r="E144" s="9">
        <v>93</v>
      </c>
    </row>
    <row r="145" spans="1:5" x14ac:dyDescent="0.25">
      <c r="A145" s="2" t="s">
        <v>22</v>
      </c>
      <c r="B145" s="6" t="s">
        <v>17</v>
      </c>
      <c r="C145" s="2" t="s">
        <v>64</v>
      </c>
      <c r="D145" s="6" t="s">
        <v>148</v>
      </c>
      <c r="E145" s="9">
        <v>139</v>
      </c>
    </row>
    <row r="146" spans="1:5" x14ac:dyDescent="0.25">
      <c r="A146" s="2" t="s">
        <v>16</v>
      </c>
      <c r="B146" s="6" t="s">
        <v>17</v>
      </c>
      <c r="C146" s="2" t="s">
        <v>64</v>
      </c>
      <c r="D146" s="6" t="s">
        <v>149</v>
      </c>
      <c r="E146" s="9">
        <v>107</v>
      </c>
    </row>
    <row r="147" spans="1:5" x14ac:dyDescent="0.25">
      <c r="A147" s="2" t="s">
        <v>158</v>
      </c>
      <c r="B147" s="6" t="s">
        <v>39</v>
      </c>
      <c r="C147" s="2" t="s">
        <v>62</v>
      </c>
      <c r="D147" s="6" t="s">
        <v>159</v>
      </c>
      <c r="E147" s="9">
        <v>72</v>
      </c>
    </row>
    <row r="148" spans="1:5" x14ac:dyDescent="0.25">
      <c r="A148" s="2" t="s">
        <v>158</v>
      </c>
      <c r="B148" s="6" t="s">
        <v>39</v>
      </c>
      <c r="C148" s="2" t="s">
        <v>62</v>
      </c>
      <c r="D148" s="6" t="s">
        <v>160</v>
      </c>
      <c r="E148" s="9">
        <v>140</v>
      </c>
    </row>
    <row r="149" spans="1:5" x14ac:dyDescent="0.25">
      <c r="A149" s="2" t="s">
        <v>161</v>
      </c>
      <c r="B149" s="6" t="s">
        <v>39</v>
      </c>
      <c r="C149" s="2" t="s">
        <v>62</v>
      </c>
      <c r="D149" s="6" t="s">
        <v>162</v>
      </c>
      <c r="E149" s="9">
        <v>187</v>
      </c>
    </row>
    <row r="150" spans="1:5" x14ac:dyDescent="0.25">
      <c r="A150" s="2" t="s">
        <v>47</v>
      </c>
      <c r="B150" s="6" t="s">
        <v>39</v>
      </c>
      <c r="C150" s="2" t="s">
        <v>62</v>
      </c>
      <c r="D150" s="6" t="s">
        <v>163</v>
      </c>
      <c r="E150" s="9">
        <v>98</v>
      </c>
    </row>
    <row r="151" spans="1:5" x14ac:dyDescent="0.25">
      <c r="A151" s="2" t="s">
        <v>47</v>
      </c>
      <c r="B151" s="6" t="s">
        <v>39</v>
      </c>
      <c r="C151" s="2" t="s">
        <v>62</v>
      </c>
      <c r="D151" s="6" t="s">
        <v>164</v>
      </c>
      <c r="E151" s="9">
        <v>114</v>
      </c>
    </row>
    <row r="152" spans="1:5" x14ac:dyDescent="0.25">
      <c r="A152" s="2" t="s">
        <v>158</v>
      </c>
      <c r="B152" s="6" t="s">
        <v>23</v>
      </c>
      <c r="C152" s="2" t="s">
        <v>20</v>
      </c>
      <c r="D152" s="6" t="s">
        <v>165</v>
      </c>
      <c r="E152" s="9">
        <v>183</v>
      </c>
    </row>
    <row r="153" spans="1:5" x14ac:dyDescent="0.25">
      <c r="A153" s="2" t="s">
        <v>158</v>
      </c>
      <c r="B153" s="6" t="s">
        <v>17</v>
      </c>
      <c r="C153" s="2" t="s">
        <v>64</v>
      </c>
      <c r="D153" s="6" t="s">
        <v>166</v>
      </c>
      <c r="E153" s="9">
        <v>172</v>
      </c>
    </row>
    <row r="154" spans="1:5" x14ac:dyDescent="0.25">
      <c r="A154" s="2" t="s">
        <v>161</v>
      </c>
      <c r="B154" s="6" t="s">
        <v>23</v>
      </c>
      <c r="C154" s="2" t="s">
        <v>20</v>
      </c>
      <c r="D154" s="6" t="s">
        <v>167</v>
      </c>
      <c r="E154" s="9">
        <v>187</v>
      </c>
    </row>
    <row r="155" spans="1:5" x14ac:dyDescent="0.25">
      <c r="A155" s="2" t="s">
        <v>47</v>
      </c>
      <c r="B155" s="6" t="s">
        <v>17</v>
      </c>
      <c r="C155" s="2" t="s">
        <v>20</v>
      </c>
      <c r="D155" s="6" t="s">
        <v>168</v>
      </c>
      <c r="E155" s="9">
        <v>11</v>
      </c>
    </row>
    <row r="156" spans="1:5" x14ac:dyDescent="0.25">
      <c r="A156" s="2" t="s">
        <v>47</v>
      </c>
      <c r="B156" s="6" t="s">
        <v>39</v>
      </c>
      <c r="C156" s="2" t="s">
        <v>62</v>
      </c>
      <c r="D156" s="8" t="s">
        <v>169</v>
      </c>
      <c r="E156" s="9">
        <v>187</v>
      </c>
    </row>
    <row r="157" spans="1:5" x14ac:dyDescent="0.25">
      <c r="A157" s="2" t="s">
        <v>158</v>
      </c>
      <c r="B157" s="6" t="s">
        <v>34</v>
      </c>
      <c r="C157" s="2" t="s">
        <v>20</v>
      </c>
      <c r="D157" s="6" t="s">
        <v>165</v>
      </c>
      <c r="E157" s="9">
        <v>183</v>
      </c>
    </row>
    <row r="158" spans="1:5" x14ac:dyDescent="0.25">
      <c r="A158" s="2" t="s">
        <v>158</v>
      </c>
      <c r="B158" s="6" t="s">
        <v>34</v>
      </c>
      <c r="C158" s="2" t="s">
        <v>20</v>
      </c>
      <c r="D158" s="6" t="s">
        <v>166</v>
      </c>
      <c r="E158" s="9">
        <v>172</v>
      </c>
    </row>
    <row r="159" spans="1:5" x14ac:dyDescent="0.25">
      <c r="A159" s="2" t="s">
        <v>47</v>
      </c>
      <c r="B159" s="2" t="s">
        <v>170</v>
      </c>
      <c r="C159" s="2" t="s">
        <v>62</v>
      </c>
      <c r="D159" s="6" t="s">
        <v>159</v>
      </c>
      <c r="E159" s="9">
        <v>72</v>
      </c>
    </row>
    <row r="160" spans="1:5" x14ac:dyDescent="0.25">
      <c r="A160" s="2" t="s">
        <v>158</v>
      </c>
      <c r="B160" s="2" t="s">
        <v>170</v>
      </c>
      <c r="C160" s="2" t="s">
        <v>62</v>
      </c>
      <c r="D160" s="6" t="s">
        <v>160</v>
      </c>
      <c r="E160" s="9">
        <v>140</v>
      </c>
    </row>
    <row r="161" spans="1:5" x14ac:dyDescent="0.25">
      <c r="A161" s="2" t="s">
        <v>161</v>
      </c>
      <c r="B161" s="2" t="s">
        <v>170</v>
      </c>
      <c r="C161" s="2" t="s">
        <v>62</v>
      </c>
      <c r="D161" s="6" t="s">
        <v>162</v>
      </c>
      <c r="E161" s="9">
        <v>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zoomScale="120" zoomScaleNormal="120" workbookViewId="0">
      <selection activeCell="G14" sqref="G14"/>
    </sheetView>
  </sheetViews>
  <sheetFormatPr defaultRowHeight="15" x14ac:dyDescent="0.25"/>
  <cols>
    <col min="1" max="1" width="18" bestFit="1" customWidth="1"/>
    <col min="2" max="2" width="10.28515625" bestFit="1" customWidth="1"/>
    <col min="4" max="4" width="13.85546875" bestFit="1" customWidth="1"/>
  </cols>
  <sheetData>
    <row r="1" spans="1:1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</row>
    <row r="2" spans="1:11" x14ac:dyDescent="0.25">
      <c r="A2" s="6" t="s">
        <v>16</v>
      </c>
      <c r="B2" s="6" t="s">
        <v>17</v>
      </c>
      <c r="C2" s="6" t="s">
        <v>18</v>
      </c>
      <c r="D2" s="6" t="s">
        <v>19</v>
      </c>
      <c r="E2" s="7">
        <v>80</v>
      </c>
      <c r="F2" s="7">
        <v>130</v>
      </c>
      <c r="G2" s="7">
        <v>93</v>
      </c>
      <c r="H2" s="7">
        <v>48</v>
      </c>
    </row>
    <row r="3" spans="1:11" x14ac:dyDescent="0.25">
      <c r="A3" s="6" t="s">
        <v>16</v>
      </c>
      <c r="B3" s="6" t="s">
        <v>17</v>
      </c>
      <c r="C3" s="6" t="s">
        <v>20</v>
      </c>
      <c r="D3" s="6" t="s">
        <v>21</v>
      </c>
      <c r="E3" s="7">
        <v>84</v>
      </c>
      <c r="F3" s="7">
        <v>199</v>
      </c>
      <c r="G3" s="7">
        <v>32</v>
      </c>
      <c r="H3" s="7">
        <v>149</v>
      </c>
      <c r="J3" s="5"/>
      <c r="K3" s="5"/>
    </row>
    <row r="4" spans="1:11" x14ac:dyDescent="0.25">
      <c r="A4" s="6" t="s">
        <v>22</v>
      </c>
      <c r="B4" s="6" t="s">
        <v>23</v>
      </c>
      <c r="C4" s="6" t="s">
        <v>20</v>
      </c>
      <c r="D4" s="6" t="s">
        <v>24</v>
      </c>
      <c r="E4" s="7">
        <v>181</v>
      </c>
      <c r="F4" s="7">
        <v>178</v>
      </c>
      <c r="G4" s="7">
        <v>9</v>
      </c>
      <c r="H4" s="7">
        <v>30</v>
      </c>
      <c r="J4" s="5"/>
      <c r="K4" s="5"/>
    </row>
    <row r="5" spans="1:11" x14ac:dyDescent="0.25">
      <c r="A5" s="6" t="s">
        <v>16</v>
      </c>
      <c r="B5" s="6" t="s">
        <v>23</v>
      </c>
      <c r="C5" s="6" t="s">
        <v>20</v>
      </c>
      <c r="D5" s="6" t="s">
        <v>25</v>
      </c>
      <c r="E5" s="7">
        <v>112</v>
      </c>
      <c r="F5" s="7">
        <v>168</v>
      </c>
      <c r="G5" s="7">
        <v>91</v>
      </c>
      <c r="H5" s="7">
        <v>98</v>
      </c>
      <c r="J5" s="5"/>
      <c r="K5" s="5"/>
    </row>
    <row r="6" spans="1:11" x14ac:dyDescent="0.25">
      <c r="A6" s="6" t="s">
        <v>22</v>
      </c>
      <c r="B6" s="6" t="s">
        <v>23</v>
      </c>
      <c r="C6" s="6" t="s">
        <v>20</v>
      </c>
      <c r="D6" s="6" t="s">
        <v>26</v>
      </c>
      <c r="E6" s="7">
        <v>7</v>
      </c>
      <c r="F6" s="7">
        <v>165</v>
      </c>
      <c r="G6" s="7">
        <v>59</v>
      </c>
      <c r="H6" s="7">
        <v>76</v>
      </c>
      <c r="J6" s="5"/>
      <c r="K6" s="5"/>
    </row>
    <row r="7" spans="1:11" x14ac:dyDescent="0.25">
      <c r="A7" s="6" t="s">
        <v>16</v>
      </c>
      <c r="B7" s="6" t="s">
        <v>23</v>
      </c>
      <c r="C7" s="6" t="s">
        <v>20</v>
      </c>
      <c r="D7" s="6" t="s">
        <v>27</v>
      </c>
      <c r="E7" s="7">
        <v>98</v>
      </c>
      <c r="F7" s="7">
        <v>162</v>
      </c>
      <c r="G7" s="7">
        <v>99</v>
      </c>
      <c r="H7" s="7">
        <v>92</v>
      </c>
      <c r="J7" s="5"/>
      <c r="K7" s="5"/>
    </row>
    <row r="8" spans="1:11" x14ac:dyDescent="0.25">
      <c r="A8" s="6" t="s">
        <v>28</v>
      </c>
      <c r="B8" s="6" t="s">
        <v>23</v>
      </c>
      <c r="C8" s="6" t="s">
        <v>20</v>
      </c>
      <c r="D8" s="6" t="s">
        <v>29</v>
      </c>
      <c r="E8" s="7">
        <v>23</v>
      </c>
      <c r="F8" s="7">
        <v>58</v>
      </c>
      <c r="G8" s="7">
        <v>0</v>
      </c>
      <c r="H8" s="7">
        <v>78</v>
      </c>
      <c r="J8" s="5"/>
      <c r="K8" s="5"/>
    </row>
    <row r="9" spans="1:11" x14ac:dyDescent="0.25">
      <c r="A9" s="6" t="s">
        <v>22</v>
      </c>
      <c r="B9" s="6" t="s">
        <v>23</v>
      </c>
      <c r="C9" s="6" t="s">
        <v>20</v>
      </c>
      <c r="D9" s="6" t="s">
        <v>30</v>
      </c>
      <c r="E9" s="7">
        <v>197</v>
      </c>
      <c r="F9" s="7">
        <v>96</v>
      </c>
      <c r="G9" s="7">
        <v>15</v>
      </c>
      <c r="H9" s="7">
        <v>56</v>
      </c>
    </row>
    <row r="10" spans="1:11" x14ac:dyDescent="0.25">
      <c r="A10" s="6" t="s">
        <v>31</v>
      </c>
      <c r="B10" s="6" t="s">
        <v>23</v>
      </c>
      <c r="C10" s="6" t="s">
        <v>20</v>
      </c>
      <c r="D10" s="6" t="s">
        <v>32</v>
      </c>
      <c r="E10" s="7">
        <v>154</v>
      </c>
      <c r="F10" s="7">
        <v>86</v>
      </c>
      <c r="G10" s="7">
        <v>90</v>
      </c>
      <c r="H10" s="7">
        <v>122</v>
      </c>
    </row>
    <row r="11" spans="1:11" x14ac:dyDescent="0.25">
      <c r="A11" s="6" t="s">
        <v>28</v>
      </c>
      <c r="B11" s="6" t="s">
        <v>23</v>
      </c>
      <c r="C11" s="6" t="s">
        <v>20</v>
      </c>
      <c r="D11" s="6" t="s">
        <v>33</v>
      </c>
      <c r="E11" s="7">
        <v>51</v>
      </c>
      <c r="F11" s="7">
        <v>181</v>
      </c>
      <c r="G11" s="7">
        <v>72</v>
      </c>
      <c r="H11" s="7">
        <v>55</v>
      </c>
    </row>
    <row r="12" spans="1:11" x14ac:dyDescent="0.25">
      <c r="A12" s="6" t="s">
        <v>31</v>
      </c>
      <c r="B12" s="6" t="s">
        <v>34</v>
      </c>
      <c r="C12" s="6" t="s">
        <v>18</v>
      </c>
      <c r="D12" s="6" t="s">
        <v>35</v>
      </c>
      <c r="E12" s="7">
        <v>73</v>
      </c>
      <c r="F12" s="7">
        <v>165</v>
      </c>
      <c r="G12" s="7">
        <v>70</v>
      </c>
      <c r="H12" s="7">
        <v>91</v>
      </c>
    </row>
    <row r="13" spans="1:11" x14ac:dyDescent="0.25">
      <c r="A13" s="6" t="s">
        <v>16</v>
      </c>
      <c r="B13" s="6" t="s">
        <v>34</v>
      </c>
      <c r="C13" s="6" t="s">
        <v>18</v>
      </c>
      <c r="D13" s="6" t="s">
        <v>19</v>
      </c>
      <c r="E13" s="7">
        <v>47</v>
      </c>
      <c r="F13" s="7">
        <v>157</v>
      </c>
      <c r="G13" s="7">
        <v>65</v>
      </c>
      <c r="H13" s="7">
        <v>33</v>
      </c>
    </row>
    <row r="14" spans="1:11" x14ac:dyDescent="0.25">
      <c r="E14" s="37">
        <f>SUM(E2:E13)</f>
        <v>1107</v>
      </c>
      <c r="F14" s="37">
        <f t="shared" ref="F14:H14" si="0">SUM(F2:F13)</f>
        <v>1745</v>
      </c>
      <c r="G14" s="37">
        <f t="shared" si="0"/>
        <v>695</v>
      </c>
      <c r="H14" s="37">
        <f t="shared" si="0"/>
        <v>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1"/>
  <sheetViews>
    <sheetView zoomScale="120" zoomScaleNormal="120" workbookViewId="0">
      <selection activeCell="I2" sqref="I2"/>
    </sheetView>
  </sheetViews>
  <sheetFormatPr defaultRowHeight="15" x14ac:dyDescent="0.25"/>
  <cols>
    <col min="1" max="1" width="18" bestFit="1" customWidth="1"/>
    <col min="2" max="2" width="10.28515625" bestFit="1" customWidth="1"/>
    <col min="3" max="3" width="8" bestFit="1" customWidth="1"/>
    <col min="4" max="4" width="14.140625" bestFit="1" customWidth="1"/>
    <col min="5" max="5" width="6.7109375" bestFit="1" customWidth="1"/>
    <col min="8" max="8" width="18.85546875" customWidth="1"/>
    <col min="9" max="9" width="15" customWidth="1"/>
    <col min="13" max="13" width="10.5703125" bestFit="1" customWidth="1"/>
  </cols>
  <sheetData>
    <row r="1" spans="1:14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172</v>
      </c>
      <c r="H1" s="4" t="s">
        <v>8</v>
      </c>
      <c r="I1" s="4" t="s">
        <v>181</v>
      </c>
      <c r="L1" s="4" t="s">
        <v>10</v>
      </c>
      <c r="M1" s="4" t="s">
        <v>181</v>
      </c>
    </row>
    <row r="2" spans="1:14" x14ac:dyDescent="0.25">
      <c r="A2" s="6" t="s">
        <v>16</v>
      </c>
      <c r="B2" s="6" t="s">
        <v>17</v>
      </c>
      <c r="C2" s="6" t="s">
        <v>18</v>
      </c>
      <c r="D2" s="6" t="s">
        <v>19</v>
      </c>
      <c r="E2" s="7">
        <v>80</v>
      </c>
      <c r="H2" s="6" t="s">
        <v>16</v>
      </c>
      <c r="I2" s="2">
        <f>SUMIF($A$2:$A$161,"Reliance Mart",$E$2:$E$161)</f>
        <v>1333</v>
      </c>
      <c r="L2" s="6" t="s">
        <v>18</v>
      </c>
      <c r="M2" s="2">
        <f>SUMIF($C$2:$C$161,L2,$E$2:$E$161)</f>
        <v>567</v>
      </c>
    </row>
    <row r="3" spans="1:14" x14ac:dyDescent="0.25">
      <c r="A3" s="6" t="s">
        <v>16</v>
      </c>
      <c r="B3" s="6" t="s">
        <v>17</v>
      </c>
      <c r="C3" s="6" t="s">
        <v>20</v>
      </c>
      <c r="D3" s="6" t="s">
        <v>21</v>
      </c>
      <c r="E3" s="7">
        <v>84</v>
      </c>
      <c r="H3" s="6" t="s">
        <v>22</v>
      </c>
      <c r="I3" s="2">
        <f t="shared" ref="I3:I12" si="0">SUMIF($A$2:$A$161,H3,$E$2:$E$161)</f>
        <v>5272</v>
      </c>
      <c r="L3" s="6" t="s">
        <v>20</v>
      </c>
      <c r="M3" s="2">
        <f t="shared" ref="M3:M5" si="1">SUMIF($C$2:$C$161,L3,$E$2:$E$161)</f>
        <v>9454</v>
      </c>
    </row>
    <row r="4" spans="1:14" x14ac:dyDescent="0.25">
      <c r="A4" s="6" t="s">
        <v>22</v>
      </c>
      <c r="B4" s="6" t="s">
        <v>23</v>
      </c>
      <c r="C4" s="6" t="s">
        <v>20</v>
      </c>
      <c r="D4" s="6" t="s">
        <v>24</v>
      </c>
      <c r="E4" s="7">
        <v>181</v>
      </c>
      <c r="H4" s="6" t="s">
        <v>28</v>
      </c>
      <c r="I4" s="2">
        <f t="shared" si="0"/>
        <v>390</v>
      </c>
      <c r="L4" s="6" t="s">
        <v>62</v>
      </c>
      <c r="M4" s="2">
        <f t="shared" si="1"/>
        <v>3686</v>
      </c>
    </row>
    <row r="5" spans="1:14" x14ac:dyDescent="0.25">
      <c r="A5" s="6" t="s">
        <v>16</v>
      </c>
      <c r="B5" s="6" t="s">
        <v>23</v>
      </c>
      <c r="C5" s="6" t="s">
        <v>20</v>
      </c>
      <c r="D5" s="6" t="s">
        <v>25</v>
      </c>
      <c r="E5" s="7">
        <v>112</v>
      </c>
      <c r="H5" s="6" t="s">
        <v>31</v>
      </c>
      <c r="I5" s="2">
        <f t="shared" si="0"/>
        <v>439</v>
      </c>
      <c r="L5" s="6" t="s">
        <v>64</v>
      </c>
      <c r="M5" s="2">
        <f t="shared" si="1"/>
        <v>2452</v>
      </c>
    </row>
    <row r="6" spans="1:14" x14ac:dyDescent="0.25">
      <c r="A6" s="6" t="s">
        <v>22</v>
      </c>
      <c r="B6" s="6" t="s">
        <v>23</v>
      </c>
      <c r="C6" s="6" t="s">
        <v>20</v>
      </c>
      <c r="D6" s="6" t="s">
        <v>26</v>
      </c>
      <c r="E6" s="7">
        <v>7</v>
      </c>
      <c r="H6" s="6" t="s">
        <v>37</v>
      </c>
      <c r="I6" s="2">
        <f t="shared" si="0"/>
        <v>370</v>
      </c>
    </row>
    <row r="7" spans="1:14" x14ac:dyDescent="0.25">
      <c r="A7" s="6" t="s">
        <v>16</v>
      </c>
      <c r="B7" s="6" t="s">
        <v>23</v>
      </c>
      <c r="C7" s="6" t="s">
        <v>20</v>
      </c>
      <c r="D7" s="6" t="s">
        <v>27</v>
      </c>
      <c r="E7" s="7">
        <v>163</v>
      </c>
      <c r="H7" s="6" t="s">
        <v>45</v>
      </c>
      <c r="I7" s="2">
        <f t="shared" si="0"/>
        <v>752</v>
      </c>
      <c r="K7" s="11"/>
    </row>
    <row r="8" spans="1:14" x14ac:dyDescent="0.25">
      <c r="A8" s="6" t="s">
        <v>28</v>
      </c>
      <c r="B8" s="6" t="s">
        <v>23</v>
      </c>
      <c r="C8" s="6" t="s">
        <v>20</v>
      </c>
      <c r="D8" s="6" t="s">
        <v>29</v>
      </c>
      <c r="E8" s="7">
        <v>103</v>
      </c>
      <c r="H8" s="6" t="s">
        <v>47</v>
      </c>
      <c r="I8" s="2">
        <f t="shared" si="0"/>
        <v>2338</v>
      </c>
      <c r="K8" s="36" t="s">
        <v>214</v>
      </c>
      <c r="L8" s="35"/>
      <c r="M8" s="35"/>
      <c r="N8" s="35"/>
    </row>
    <row r="9" spans="1:14" x14ac:dyDescent="0.25">
      <c r="A9" s="6" t="s">
        <v>22</v>
      </c>
      <c r="B9" s="6" t="s">
        <v>23</v>
      </c>
      <c r="C9" s="6" t="s">
        <v>20</v>
      </c>
      <c r="D9" s="6" t="s">
        <v>30</v>
      </c>
      <c r="E9" s="7">
        <v>197</v>
      </c>
      <c r="H9" s="6" t="s">
        <v>51</v>
      </c>
      <c r="I9" s="2">
        <f t="shared" si="0"/>
        <v>2479</v>
      </c>
    </row>
    <row r="10" spans="1:14" x14ac:dyDescent="0.25">
      <c r="A10" s="6" t="s">
        <v>31</v>
      </c>
      <c r="B10" s="6" t="s">
        <v>23</v>
      </c>
      <c r="C10" s="6" t="s">
        <v>20</v>
      </c>
      <c r="D10" s="6" t="s">
        <v>32</v>
      </c>
      <c r="E10" s="7">
        <v>154</v>
      </c>
      <c r="H10" s="6" t="s">
        <v>54</v>
      </c>
      <c r="I10" s="2">
        <f t="shared" si="0"/>
        <v>1163</v>
      </c>
    </row>
    <row r="11" spans="1:14" x14ac:dyDescent="0.25">
      <c r="A11" s="6" t="s">
        <v>28</v>
      </c>
      <c r="B11" s="6" t="s">
        <v>23</v>
      </c>
      <c r="C11" s="6" t="s">
        <v>20</v>
      </c>
      <c r="D11" s="6" t="s">
        <v>33</v>
      </c>
      <c r="E11" s="7">
        <v>51</v>
      </c>
      <c r="H11" s="2" t="s">
        <v>158</v>
      </c>
      <c r="I11" s="2">
        <f t="shared" si="0"/>
        <v>1062</v>
      </c>
    </row>
    <row r="12" spans="1:14" x14ac:dyDescent="0.25">
      <c r="A12" s="6" t="s">
        <v>31</v>
      </c>
      <c r="B12" s="6" t="s">
        <v>34</v>
      </c>
      <c r="C12" s="6" t="s">
        <v>18</v>
      </c>
      <c r="D12" s="6" t="s">
        <v>35</v>
      </c>
      <c r="E12" s="7">
        <v>73</v>
      </c>
      <c r="H12" s="2" t="s">
        <v>161</v>
      </c>
      <c r="I12" s="2">
        <f t="shared" si="0"/>
        <v>561</v>
      </c>
    </row>
    <row r="13" spans="1:14" ht="15.75" thickBot="1" x14ac:dyDescent="0.3">
      <c r="A13" s="6" t="s">
        <v>16</v>
      </c>
      <c r="B13" s="6" t="s">
        <v>34</v>
      </c>
      <c r="C13" s="6" t="s">
        <v>18</v>
      </c>
      <c r="D13" s="6" t="s">
        <v>19</v>
      </c>
      <c r="E13" s="7">
        <v>47</v>
      </c>
    </row>
    <row r="14" spans="1:14" x14ac:dyDescent="0.25">
      <c r="A14" s="6" t="s">
        <v>16</v>
      </c>
      <c r="B14" s="6" t="s">
        <v>17</v>
      </c>
      <c r="C14" s="6" t="s">
        <v>20</v>
      </c>
      <c r="D14" s="6" t="s">
        <v>21</v>
      </c>
      <c r="E14" s="7">
        <v>84</v>
      </c>
      <c r="H14" s="22" t="s">
        <v>207</v>
      </c>
      <c r="I14" s="18"/>
    </row>
    <row r="15" spans="1:14" ht="15.75" thickBot="1" x14ac:dyDescent="0.3">
      <c r="A15" s="6" t="s">
        <v>31</v>
      </c>
      <c r="B15" s="6" t="s">
        <v>34</v>
      </c>
      <c r="C15" s="6" t="s">
        <v>18</v>
      </c>
      <c r="D15" s="6" t="s">
        <v>36</v>
      </c>
      <c r="E15" s="7">
        <v>170</v>
      </c>
      <c r="H15" s="23" t="s">
        <v>206</v>
      </c>
      <c r="I15" s="19"/>
    </row>
    <row r="16" spans="1:14" x14ac:dyDescent="0.25">
      <c r="A16" s="6" t="s">
        <v>37</v>
      </c>
      <c r="B16" s="6" t="s">
        <v>34</v>
      </c>
      <c r="C16" s="6" t="s">
        <v>18</v>
      </c>
      <c r="D16" s="6" t="s">
        <v>38</v>
      </c>
      <c r="E16" s="7">
        <v>197</v>
      </c>
    </row>
    <row r="17" spans="1:10" x14ac:dyDescent="0.25">
      <c r="A17" s="6" t="s">
        <v>37</v>
      </c>
      <c r="B17" s="6" t="s">
        <v>39</v>
      </c>
      <c r="C17" s="6" t="s">
        <v>20</v>
      </c>
      <c r="D17" s="6" t="s">
        <v>40</v>
      </c>
      <c r="E17" s="7">
        <v>77</v>
      </c>
      <c r="H17" s="36" t="s">
        <v>213</v>
      </c>
      <c r="I17" s="35"/>
      <c r="J17" s="35"/>
    </row>
    <row r="18" spans="1:10" x14ac:dyDescent="0.25">
      <c r="A18" s="6" t="s">
        <v>31</v>
      </c>
      <c r="B18" s="6" t="s">
        <v>39</v>
      </c>
      <c r="C18" s="6" t="s">
        <v>20</v>
      </c>
      <c r="D18" s="6" t="s">
        <v>41</v>
      </c>
      <c r="E18" s="7">
        <v>30</v>
      </c>
    </row>
    <row r="19" spans="1:10" x14ac:dyDescent="0.25">
      <c r="A19" s="6" t="s">
        <v>31</v>
      </c>
      <c r="B19" s="6" t="s">
        <v>39</v>
      </c>
      <c r="C19" s="6" t="s">
        <v>20</v>
      </c>
      <c r="D19" s="6" t="s">
        <v>42</v>
      </c>
      <c r="E19" s="7">
        <v>12</v>
      </c>
    </row>
    <row r="20" spans="1:10" x14ac:dyDescent="0.25">
      <c r="A20" s="6" t="s">
        <v>37</v>
      </c>
      <c r="B20" s="6" t="s">
        <v>39</v>
      </c>
      <c r="C20" s="6" t="s">
        <v>20</v>
      </c>
      <c r="D20" s="6" t="s">
        <v>43</v>
      </c>
      <c r="E20" s="7">
        <v>48</v>
      </c>
    </row>
    <row r="21" spans="1:10" x14ac:dyDescent="0.25">
      <c r="A21" s="6" t="s">
        <v>22</v>
      </c>
      <c r="B21" s="6" t="s">
        <v>17</v>
      </c>
      <c r="C21" s="6" t="s">
        <v>20</v>
      </c>
      <c r="D21" s="6" t="s">
        <v>44</v>
      </c>
      <c r="E21" s="7">
        <v>119</v>
      </c>
    </row>
    <row r="22" spans="1:10" x14ac:dyDescent="0.25">
      <c r="A22" s="6" t="s">
        <v>45</v>
      </c>
      <c r="B22" s="6" t="s">
        <v>23</v>
      </c>
      <c r="C22" s="6" t="s">
        <v>20</v>
      </c>
      <c r="D22" s="6" t="s">
        <v>46</v>
      </c>
      <c r="E22" s="7">
        <v>64</v>
      </c>
    </row>
    <row r="23" spans="1:10" x14ac:dyDescent="0.25">
      <c r="A23" s="6" t="s">
        <v>47</v>
      </c>
      <c r="B23" s="6" t="s">
        <v>23</v>
      </c>
      <c r="C23" s="6" t="s">
        <v>20</v>
      </c>
      <c r="D23" s="6" t="s">
        <v>48</v>
      </c>
      <c r="E23" s="7">
        <v>137</v>
      </c>
    </row>
    <row r="24" spans="1:10" x14ac:dyDescent="0.25">
      <c r="A24" s="6" t="s">
        <v>22</v>
      </c>
      <c r="B24" s="6" t="s">
        <v>23</v>
      </c>
      <c r="C24" s="6" t="s">
        <v>20</v>
      </c>
      <c r="D24" s="6" t="s">
        <v>49</v>
      </c>
      <c r="E24" s="7">
        <v>46</v>
      </c>
    </row>
    <row r="25" spans="1:10" x14ac:dyDescent="0.25">
      <c r="A25" s="6" t="s">
        <v>22</v>
      </c>
      <c r="B25" s="6" t="s">
        <v>17</v>
      </c>
      <c r="C25" s="6" t="s">
        <v>20</v>
      </c>
      <c r="D25" s="6" t="s">
        <v>50</v>
      </c>
      <c r="E25" s="7">
        <v>81</v>
      </c>
    </row>
    <row r="26" spans="1:10" x14ac:dyDescent="0.25">
      <c r="A26" s="6" t="s">
        <v>51</v>
      </c>
      <c r="B26" s="6" t="s">
        <v>23</v>
      </c>
      <c r="C26" s="6" t="s">
        <v>20</v>
      </c>
      <c r="D26" s="6" t="s">
        <v>52</v>
      </c>
      <c r="E26" s="7">
        <v>46</v>
      </c>
    </row>
    <row r="27" spans="1:10" x14ac:dyDescent="0.25">
      <c r="A27" s="6" t="s">
        <v>51</v>
      </c>
      <c r="B27" s="6" t="s">
        <v>23</v>
      </c>
      <c r="C27" s="6" t="s">
        <v>20</v>
      </c>
      <c r="D27" s="6" t="s">
        <v>53</v>
      </c>
      <c r="E27" s="7">
        <v>173</v>
      </c>
    </row>
    <row r="28" spans="1:10" x14ac:dyDescent="0.25">
      <c r="A28" s="6" t="s">
        <v>54</v>
      </c>
      <c r="B28" s="6" t="s">
        <v>23</v>
      </c>
      <c r="C28" s="6" t="s">
        <v>20</v>
      </c>
      <c r="D28" s="6" t="s">
        <v>55</v>
      </c>
      <c r="E28" s="7">
        <v>156</v>
      </c>
    </row>
    <row r="29" spans="1:10" x14ac:dyDescent="0.25">
      <c r="A29" s="6" t="s">
        <v>45</v>
      </c>
      <c r="B29" s="6" t="s">
        <v>23</v>
      </c>
      <c r="C29" s="6" t="s">
        <v>20</v>
      </c>
      <c r="D29" s="6" t="s">
        <v>56</v>
      </c>
      <c r="E29" s="7">
        <v>12</v>
      </c>
    </row>
    <row r="30" spans="1:10" x14ac:dyDescent="0.25">
      <c r="A30" s="6" t="s">
        <v>47</v>
      </c>
      <c r="B30" s="6" t="s">
        <v>23</v>
      </c>
      <c r="C30" s="6" t="s">
        <v>20</v>
      </c>
      <c r="D30" s="6" t="s">
        <v>57</v>
      </c>
      <c r="E30" s="7">
        <v>113</v>
      </c>
    </row>
    <row r="31" spans="1:10" x14ac:dyDescent="0.25">
      <c r="A31" s="6" t="s">
        <v>22</v>
      </c>
      <c r="B31" s="6" t="s">
        <v>23</v>
      </c>
      <c r="C31" s="6" t="s">
        <v>20</v>
      </c>
      <c r="D31" s="6" t="s">
        <v>58</v>
      </c>
      <c r="E31" s="7">
        <v>96</v>
      </c>
    </row>
    <row r="32" spans="1:10" x14ac:dyDescent="0.25">
      <c r="A32" s="6" t="s">
        <v>22</v>
      </c>
      <c r="B32" s="6" t="s">
        <v>17</v>
      </c>
      <c r="C32" s="6" t="s">
        <v>20</v>
      </c>
      <c r="D32" s="6" t="s">
        <v>59</v>
      </c>
      <c r="E32" s="7">
        <v>123</v>
      </c>
    </row>
    <row r="33" spans="1:5" x14ac:dyDescent="0.25">
      <c r="A33" s="6" t="s">
        <v>51</v>
      </c>
      <c r="B33" s="6" t="s">
        <v>23</v>
      </c>
      <c r="C33" s="6" t="s">
        <v>20</v>
      </c>
      <c r="D33" s="6" t="s">
        <v>60</v>
      </c>
      <c r="E33" s="7">
        <v>13</v>
      </c>
    </row>
    <row r="34" spans="1:5" x14ac:dyDescent="0.25">
      <c r="A34" s="6" t="s">
        <v>51</v>
      </c>
      <c r="B34" s="6" t="s">
        <v>23</v>
      </c>
      <c r="C34" s="6" t="s">
        <v>20</v>
      </c>
      <c r="D34" s="6" t="s">
        <v>61</v>
      </c>
      <c r="E34" s="7">
        <v>88</v>
      </c>
    </row>
    <row r="35" spans="1:5" x14ac:dyDescent="0.25">
      <c r="A35" s="6" t="s">
        <v>54</v>
      </c>
      <c r="B35" s="6" t="s">
        <v>23</v>
      </c>
      <c r="C35" s="6" t="s">
        <v>20</v>
      </c>
      <c r="D35" s="6" t="s">
        <v>61</v>
      </c>
      <c r="E35" s="7">
        <v>6</v>
      </c>
    </row>
    <row r="36" spans="1:5" x14ac:dyDescent="0.25">
      <c r="A36" s="6" t="s">
        <v>22</v>
      </c>
      <c r="B36" s="6" t="s">
        <v>39</v>
      </c>
      <c r="C36" s="6" t="s">
        <v>62</v>
      </c>
      <c r="D36" s="6" t="s">
        <v>63</v>
      </c>
      <c r="E36" s="7">
        <v>27</v>
      </c>
    </row>
    <row r="37" spans="1:5" x14ac:dyDescent="0.25">
      <c r="A37" s="6" t="s">
        <v>37</v>
      </c>
      <c r="B37" s="6" t="s">
        <v>39</v>
      </c>
      <c r="C37" s="6" t="s">
        <v>20</v>
      </c>
      <c r="D37" s="6" t="s">
        <v>43</v>
      </c>
      <c r="E37" s="7">
        <v>48</v>
      </c>
    </row>
    <row r="38" spans="1:5" x14ac:dyDescent="0.25">
      <c r="A38" s="6" t="s">
        <v>47</v>
      </c>
      <c r="B38" s="6" t="s">
        <v>17</v>
      </c>
      <c r="C38" s="6" t="s">
        <v>64</v>
      </c>
      <c r="D38" s="6" t="s">
        <v>65</v>
      </c>
      <c r="E38" s="7">
        <v>117</v>
      </c>
    </row>
    <row r="39" spans="1:5" x14ac:dyDescent="0.25">
      <c r="A39" s="6" t="s">
        <v>22</v>
      </c>
      <c r="B39" s="6" t="s">
        <v>23</v>
      </c>
      <c r="C39" s="6" t="s">
        <v>20</v>
      </c>
      <c r="D39" s="6" t="s">
        <v>66</v>
      </c>
      <c r="E39" s="7">
        <v>6</v>
      </c>
    </row>
    <row r="40" spans="1:5" x14ac:dyDescent="0.25">
      <c r="A40" s="6" t="s">
        <v>22</v>
      </c>
      <c r="B40" s="6" t="s">
        <v>17</v>
      </c>
      <c r="C40" s="6" t="s">
        <v>20</v>
      </c>
      <c r="D40" s="6" t="s">
        <v>67</v>
      </c>
      <c r="E40" s="7">
        <v>18</v>
      </c>
    </row>
    <row r="41" spans="1:5" x14ac:dyDescent="0.25">
      <c r="A41" s="6" t="s">
        <v>22</v>
      </c>
      <c r="B41" s="6" t="s">
        <v>17</v>
      </c>
      <c r="C41" s="6" t="s">
        <v>20</v>
      </c>
      <c r="D41" s="6" t="s">
        <v>68</v>
      </c>
      <c r="E41" s="7">
        <v>5</v>
      </c>
    </row>
    <row r="42" spans="1:5" x14ac:dyDescent="0.25">
      <c r="A42" s="6" t="s">
        <v>51</v>
      </c>
      <c r="B42" s="6" t="s">
        <v>23</v>
      </c>
      <c r="C42" s="6" t="s">
        <v>20</v>
      </c>
      <c r="D42" s="6" t="s">
        <v>69</v>
      </c>
      <c r="E42" s="7">
        <v>160</v>
      </c>
    </row>
    <row r="43" spans="1:5" x14ac:dyDescent="0.25">
      <c r="A43" s="6" t="s">
        <v>51</v>
      </c>
      <c r="B43" s="6" t="s">
        <v>23</v>
      </c>
      <c r="C43" s="6" t="s">
        <v>20</v>
      </c>
      <c r="D43" s="6" t="s">
        <v>70</v>
      </c>
      <c r="E43" s="7">
        <v>40</v>
      </c>
    </row>
    <row r="44" spans="1:5" x14ac:dyDescent="0.25">
      <c r="A44" s="6" t="s">
        <v>54</v>
      </c>
      <c r="B44" s="6" t="s">
        <v>23</v>
      </c>
      <c r="C44" s="6" t="s">
        <v>20</v>
      </c>
      <c r="D44" s="6" t="s">
        <v>71</v>
      </c>
      <c r="E44" s="7">
        <v>69</v>
      </c>
    </row>
    <row r="45" spans="1:5" x14ac:dyDescent="0.25">
      <c r="A45" s="2" t="s">
        <v>22</v>
      </c>
      <c r="B45" s="6" t="s">
        <v>39</v>
      </c>
      <c r="C45" s="2" t="s">
        <v>62</v>
      </c>
      <c r="D45" s="8" t="s">
        <v>72</v>
      </c>
      <c r="E45" s="9">
        <v>154</v>
      </c>
    </row>
    <row r="46" spans="1:5" x14ac:dyDescent="0.25">
      <c r="A46" s="2" t="s">
        <v>45</v>
      </c>
      <c r="B46" s="6" t="s">
        <v>23</v>
      </c>
      <c r="C46" s="2" t="s">
        <v>20</v>
      </c>
      <c r="D46" s="6" t="s">
        <v>73</v>
      </c>
      <c r="E46" s="9">
        <v>188</v>
      </c>
    </row>
    <row r="47" spans="1:5" x14ac:dyDescent="0.25">
      <c r="A47" s="2" t="s">
        <v>47</v>
      </c>
      <c r="B47" s="6" t="s">
        <v>17</v>
      </c>
      <c r="C47" s="2" t="s">
        <v>64</v>
      </c>
      <c r="D47" s="10" t="s">
        <v>74</v>
      </c>
      <c r="E47" s="9">
        <v>73</v>
      </c>
    </row>
    <row r="48" spans="1:5" x14ac:dyDescent="0.25">
      <c r="A48" s="2" t="s">
        <v>22</v>
      </c>
      <c r="B48" s="6" t="s">
        <v>23</v>
      </c>
      <c r="C48" s="2" t="s">
        <v>20</v>
      </c>
      <c r="D48" s="10" t="s">
        <v>75</v>
      </c>
      <c r="E48" s="9">
        <v>112</v>
      </c>
    </row>
    <row r="49" spans="1:5" x14ac:dyDescent="0.25">
      <c r="A49" s="2" t="s">
        <v>51</v>
      </c>
      <c r="B49" s="6" t="s">
        <v>17</v>
      </c>
      <c r="C49" s="2" t="s">
        <v>20</v>
      </c>
      <c r="D49" s="6" t="s">
        <v>76</v>
      </c>
      <c r="E49" s="9">
        <v>75</v>
      </c>
    </row>
    <row r="50" spans="1:5" x14ac:dyDescent="0.25">
      <c r="A50" s="2" t="s">
        <v>51</v>
      </c>
      <c r="B50" s="6" t="s">
        <v>23</v>
      </c>
      <c r="C50" s="2" t="s">
        <v>20</v>
      </c>
      <c r="D50" s="6" t="s">
        <v>76</v>
      </c>
      <c r="E50" s="9">
        <v>178</v>
      </c>
    </row>
    <row r="51" spans="1:5" x14ac:dyDescent="0.25">
      <c r="A51" s="2" t="s">
        <v>54</v>
      </c>
      <c r="B51" s="6" t="s">
        <v>23</v>
      </c>
      <c r="C51" s="2" t="s">
        <v>20</v>
      </c>
      <c r="D51" s="8" t="s">
        <v>77</v>
      </c>
      <c r="E51" s="9">
        <v>167</v>
      </c>
    </row>
    <row r="52" spans="1:5" x14ac:dyDescent="0.25">
      <c r="A52" s="2" t="s">
        <v>22</v>
      </c>
      <c r="B52" s="6" t="s">
        <v>17</v>
      </c>
      <c r="C52" s="2" t="s">
        <v>20</v>
      </c>
      <c r="D52" s="8" t="s">
        <v>78</v>
      </c>
      <c r="E52" s="9">
        <v>199</v>
      </c>
    </row>
    <row r="53" spans="1:5" x14ac:dyDescent="0.25">
      <c r="A53" s="2" t="s">
        <v>45</v>
      </c>
      <c r="B53" s="6" t="s">
        <v>23</v>
      </c>
      <c r="C53" s="2" t="s">
        <v>20</v>
      </c>
      <c r="D53" s="8" t="s">
        <v>79</v>
      </c>
      <c r="E53" s="9">
        <v>101</v>
      </c>
    </row>
    <row r="54" spans="1:5" x14ac:dyDescent="0.25">
      <c r="A54" s="2" t="s">
        <v>47</v>
      </c>
      <c r="B54" s="6" t="s">
        <v>23</v>
      </c>
      <c r="C54" s="2" t="s">
        <v>20</v>
      </c>
      <c r="D54" s="8" t="s">
        <v>80</v>
      </c>
      <c r="E54" s="9">
        <v>175</v>
      </c>
    </row>
    <row r="55" spans="1:5" x14ac:dyDescent="0.25">
      <c r="A55" s="2" t="s">
        <v>22</v>
      </c>
      <c r="B55" s="6" t="s">
        <v>39</v>
      </c>
      <c r="C55" s="2" t="s">
        <v>62</v>
      </c>
      <c r="D55" s="8" t="s">
        <v>81</v>
      </c>
      <c r="E55" s="9">
        <v>100</v>
      </c>
    </row>
    <row r="56" spans="1:5" x14ac:dyDescent="0.25">
      <c r="A56" s="6" t="s">
        <v>51</v>
      </c>
      <c r="B56" s="6" t="s">
        <v>23</v>
      </c>
      <c r="C56" s="6" t="s">
        <v>20</v>
      </c>
      <c r="D56" s="6" t="s">
        <v>70</v>
      </c>
      <c r="E56" s="7">
        <v>40</v>
      </c>
    </row>
    <row r="57" spans="1:5" x14ac:dyDescent="0.25">
      <c r="A57" s="6" t="s">
        <v>51</v>
      </c>
      <c r="B57" s="6" t="s">
        <v>23</v>
      </c>
      <c r="C57" s="6" t="s">
        <v>20</v>
      </c>
      <c r="D57" s="6" t="s">
        <v>70</v>
      </c>
      <c r="E57" s="7">
        <v>40</v>
      </c>
    </row>
    <row r="58" spans="1:5" x14ac:dyDescent="0.25">
      <c r="A58" s="2" t="s">
        <v>51</v>
      </c>
      <c r="B58" s="6" t="s">
        <v>23</v>
      </c>
      <c r="C58" s="2" t="s">
        <v>20</v>
      </c>
      <c r="D58" s="6" t="s">
        <v>82</v>
      </c>
      <c r="E58" s="9">
        <v>54</v>
      </c>
    </row>
    <row r="59" spans="1:5" x14ac:dyDescent="0.25">
      <c r="A59" s="2" t="s">
        <v>51</v>
      </c>
      <c r="B59" s="6" t="s">
        <v>17</v>
      </c>
      <c r="C59" s="2" t="s">
        <v>20</v>
      </c>
      <c r="D59" s="6" t="s">
        <v>83</v>
      </c>
      <c r="E59" s="9">
        <v>180</v>
      </c>
    </row>
    <row r="60" spans="1:5" x14ac:dyDescent="0.25">
      <c r="A60" s="2" t="s">
        <v>54</v>
      </c>
      <c r="B60" s="6" t="s">
        <v>23</v>
      </c>
      <c r="C60" s="2" t="s">
        <v>20</v>
      </c>
      <c r="D60" s="6" t="s">
        <v>84</v>
      </c>
      <c r="E60" s="9">
        <v>160</v>
      </c>
    </row>
    <row r="61" spans="1:5" x14ac:dyDescent="0.25">
      <c r="A61" s="2" t="s">
        <v>45</v>
      </c>
      <c r="B61" s="6" t="s">
        <v>23</v>
      </c>
      <c r="C61" s="2" t="s">
        <v>20</v>
      </c>
      <c r="D61" s="6" t="s">
        <v>85</v>
      </c>
      <c r="E61" s="9">
        <v>124</v>
      </c>
    </row>
    <row r="62" spans="1:5" x14ac:dyDescent="0.25">
      <c r="A62" s="2" t="s">
        <v>47</v>
      </c>
      <c r="B62" s="6" t="s">
        <v>23</v>
      </c>
      <c r="C62" s="2" t="s">
        <v>20</v>
      </c>
      <c r="D62" s="6" t="s">
        <v>86</v>
      </c>
      <c r="E62" s="9">
        <v>150</v>
      </c>
    </row>
    <row r="63" spans="1:5" x14ac:dyDescent="0.25">
      <c r="A63" s="2" t="s">
        <v>22</v>
      </c>
      <c r="B63" s="6" t="s">
        <v>23</v>
      </c>
      <c r="C63" s="2" t="s">
        <v>20</v>
      </c>
      <c r="D63" s="6" t="s">
        <v>87</v>
      </c>
      <c r="E63" s="9">
        <v>177</v>
      </c>
    </row>
    <row r="64" spans="1:5" x14ac:dyDescent="0.25">
      <c r="A64" s="2" t="s">
        <v>22</v>
      </c>
      <c r="B64" s="6" t="s">
        <v>17</v>
      </c>
      <c r="C64" s="2" t="s">
        <v>20</v>
      </c>
      <c r="D64" s="6" t="s">
        <v>88</v>
      </c>
      <c r="E64" s="9">
        <v>153</v>
      </c>
    </row>
    <row r="65" spans="1:5" x14ac:dyDescent="0.25">
      <c r="A65" s="2" t="s">
        <v>22</v>
      </c>
      <c r="B65" s="6" t="s">
        <v>39</v>
      </c>
      <c r="C65" s="2" t="s">
        <v>62</v>
      </c>
      <c r="D65" s="6" t="s">
        <v>89</v>
      </c>
      <c r="E65" s="9">
        <v>187</v>
      </c>
    </row>
    <row r="66" spans="1:5" x14ac:dyDescent="0.25">
      <c r="A66" s="2" t="s">
        <v>51</v>
      </c>
      <c r="B66" s="6" t="s">
        <v>23</v>
      </c>
      <c r="C66" s="2" t="s">
        <v>20</v>
      </c>
      <c r="D66" s="6" t="s">
        <v>90</v>
      </c>
      <c r="E66" s="9">
        <v>135</v>
      </c>
    </row>
    <row r="67" spans="1:5" x14ac:dyDescent="0.25">
      <c r="A67" s="2" t="s">
        <v>51</v>
      </c>
      <c r="B67" s="6" t="s">
        <v>17</v>
      </c>
      <c r="C67" s="2" t="s">
        <v>64</v>
      </c>
      <c r="D67" s="6" t="s">
        <v>91</v>
      </c>
      <c r="E67" s="9">
        <v>183</v>
      </c>
    </row>
    <row r="68" spans="1:5" x14ac:dyDescent="0.25">
      <c r="A68" s="2" t="s">
        <v>54</v>
      </c>
      <c r="B68" s="6" t="s">
        <v>23</v>
      </c>
      <c r="C68" s="2" t="s">
        <v>20</v>
      </c>
      <c r="D68" s="6" t="s">
        <v>92</v>
      </c>
      <c r="E68" s="9">
        <v>182</v>
      </c>
    </row>
    <row r="69" spans="1:5" x14ac:dyDescent="0.25">
      <c r="A69" s="2" t="s">
        <v>22</v>
      </c>
      <c r="B69" s="6" t="s">
        <v>17</v>
      </c>
      <c r="C69" s="2" t="s">
        <v>20</v>
      </c>
      <c r="D69" s="6" t="s">
        <v>93</v>
      </c>
      <c r="E69" s="9">
        <v>78</v>
      </c>
    </row>
    <row r="70" spans="1:5" x14ac:dyDescent="0.25">
      <c r="A70" s="2" t="s">
        <v>45</v>
      </c>
      <c r="B70" s="6" t="s">
        <v>23</v>
      </c>
      <c r="C70" s="2" t="s">
        <v>20</v>
      </c>
      <c r="D70" s="8" t="s">
        <v>94</v>
      </c>
      <c r="E70" s="9">
        <v>149</v>
      </c>
    </row>
    <row r="71" spans="1:5" x14ac:dyDescent="0.25">
      <c r="A71" s="2" t="s">
        <v>47</v>
      </c>
      <c r="B71" s="6" t="s">
        <v>23</v>
      </c>
      <c r="C71" s="2" t="s">
        <v>20</v>
      </c>
      <c r="D71" s="8" t="s">
        <v>95</v>
      </c>
      <c r="E71" s="9">
        <v>14</v>
      </c>
    </row>
    <row r="72" spans="1:5" x14ac:dyDescent="0.25">
      <c r="A72" s="2" t="s">
        <v>22</v>
      </c>
      <c r="B72" s="6" t="s">
        <v>23</v>
      </c>
      <c r="C72" s="2" t="s">
        <v>20</v>
      </c>
      <c r="D72" s="6" t="s">
        <v>96</v>
      </c>
      <c r="E72" s="9">
        <v>39</v>
      </c>
    </row>
    <row r="73" spans="1:5" x14ac:dyDescent="0.25">
      <c r="A73" s="2" t="s">
        <v>22</v>
      </c>
      <c r="B73" s="6" t="s">
        <v>17</v>
      </c>
      <c r="C73" s="2" t="s">
        <v>20</v>
      </c>
      <c r="D73" s="6" t="s">
        <v>97</v>
      </c>
      <c r="E73" s="9">
        <v>54</v>
      </c>
    </row>
    <row r="74" spans="1:5" x14ac:dyDescent="0.25">
      <c r="A74" s="2" t="s">
        <v>51</v>
      </c>
      <c r="B74" s="6" t="s">
        <v>23</v>
      </c>
      <c r="C74" s="2" t="s">
        <v>20</v>
      </c>
      <c r="D74" s="6" t="s">
        <v>98</v>
      </c>
      <c r="E74" s="9">
        <v>184</v>
      </c>
    </row>
    <row r="75" spans="1:5" x14ac:dyDescent="0.25">
      <c r="A75" s="2" t="s">
        <v>51</v>
      </c>
      <c r="B75" s="6" t="s">
        <v>23</v>
      </c>
      <c r="C75" s="2" t="s">
        <v>20</v>
      </c>
      <c r="D75" s="6" t="s">
        <v>99</v>
      </c>
      <c r="E75" s="9">
        <v>11</v>
      </c>
    </row>
    <row r="76" spans="1:5" x14ac:dyDescent="0.25">
      <c r="A76" s="2" t="s">
        <v>54</v>
      </c>
      <c r="B76" s="6" t="s">
        <v>39</v>
      </c>
      <c r="C76" s="2" t="s">
        <v>62</v>
      </c>
      <c r="D76" s="6" t="s">
        <v>100</v>
      </c>
      <c r="E76" s="9">
        <v>127</v>
      </c>
    </row>
    <row r="77" spans="1:5" x14ac:dyDescent="0.25">
      <c r="A77" s="2" t="s">
        <v>22</v>
      </c>
      <c r="B77" s="6" t="s">
        <v>23</v>
      </c>
      <c r="C77" s="2" t="s">
        <v>20</v>
      </c>
      <c r="D77" s="6" t="s">
        <v>101</v>
      </c>
      <c r="E77" s="9">
        <v>176</v>
      </c>
    </row>
    <row r="78" spans="1:5" x14ac:dyDescent="0.25">
      <c r="A78" s="2" t="s">
        <v>45</v>
      </c>
      <c r="B78" s="6" t="s">
        <v>17</v>
      </c>
      <c r="C78" s="2" t="s">
        <v>64</v>
      </c>
      <c r="D78" s="6" t="s">
        <v>102</v>
      </c>
      <c r="E78" s="9">
        <v>37</v>
      </c>
    </row>
    <row r="79" spans="1:5" x14ac:dyDescent="0.25">
      <c r="A79" s="2" t="s">
        <v>47</v>
      </c>
      <c r="B79" s="6" t="s">
        <v>23</v>
      </c>
      <c r="C79" s="2" t="s">
        <v>20</v>
      </c>
      <c r="D79" s="6" t="s">
        <v>103</v>
      </c>
      <c r="E79" s="9">
        <v>10</v>
      </c>
    </row>
    <row r="80" spans="1:5" x14ac:dyDescent="0.25">
      <c r="A80" s="2" t="s">
        <v>22</v>
      </c>
      <c r="B80" s="6" t="s">
        <v>17</v>
      </c>
      <c r="C80" s="2" t="s">
        <v>20</v>
      </c>
      <c r="D80" s="6" t="s">
        <v>104</v>
      </c>
      <c r="E80" s="9">
        <v>182</v>
      </c>
    </row>
    <row r="81" spans="1:5" x14ac:dyDescent="0.25">
      <c r="A81" s="2" t="s">
        <v>51</v>
      </c>
      <c r="B81" s="6" t="s">
        <v>23</v>
      </c>
      <c r="C81" s="2" t="s">
        <v>20</v>
      </c>
      <c r="D81" s="6" t="s">
        <v>105</v>
      </c>
      <c r="E81" s="9">
        <v>128</v>
      </c>
    </row>
    <row r="82" spans="1:5" x14ac:dyDescent="0.25">
      <c r="A82" s="2" t="s">
        <v>51</v>
      </c>
      <c r="B82" s="6" t="s">
        <v>23</v>
      </c>
      <c r="C82" s="2" t="s">
        <v>20</v>
      </c>
      <c r="D82" s="6" t="s">
        <v>106</v>
      </c>
      <c r="E82" s="9">
        <v>170</v>
      </c>
    </row>
    <row r="83" spans="1:5" x14ac:dyDescent="0.25">
      <c r="A83" s="2" t="s">
        <v>54</v>
      </c>
      <c r="B83" s="6" t="s">
        <v>23</v>
      </c>
      <c r="C83" s="2" t="s">
        <v>20</v>
      </c>
      <c r="D83" s="6" t="s">
        <v>107</v>
      </c>
      <c r="E83" s="9">
        <v>36</v>
      </c>
    </row>
    <row r="84" spans="1:5" x14ac:dyDescent="0.25">
      <c r="A84" s="2" t="s">
        <v>22</v>
      </c>
      <c r="B84" s="6" t="s">
        <v>17</v>
      </c>
      <c r="C84" s="2" t="s">
        <v>20</v>
      </c>
      <c r="D84" s="6" t="s">
        <v>108</v>
      </c>
      <c r="E84" s="9">
        <v>12</v>
      </c>
    </row>
    <row r="85" spans="1:5" x14ac:dyDescent="0.25">
      <c r="A85" s="2" t="s">
        <v>22</v>
      </c>
      <c r="B85" s="6" t="s">
        <v>17</v>
      </c>
      <c r="C85" s="2" t="s">
        <v>20</v>
      </c>
      <c r="D85" s="6" t="s">
        <v>93</v>
      </c>
      <c r="E85" s="9">
        <v>25</v>
      </c>
    </row>
    <row r="86" spans="1:5" x14ac:dyDescent="0.25">
      <c r="A86" s="2" t="s">
        <v>45</v>
      </c>
      <c r="B86" s="6" t="s">
        <v>23</v>
      </c>
      <c r="C86" s="2" t="s">
        <v>20</v>
      </c>
      <c r="D86" s="8" t="s">
        <v>94</v>
      </c>
      <c r="E86" s="9">
        <v>2</v>
      </c>
    </row>
    <row r="87" spans="1:5" x14ac:dyDescent="0.25">
      <c r="A87" s="2" t="s">
        <v>47</v>
      </c>
      <c r="B87" s="6" t="s">
        <v>23</v>
      </c>
      <c r="C87" s="2" t="s">
        <v>20</v>
      </c>
      <c r="D87" s="8" t="s">
        <v>95</v>
      </c>
      <c r="E87" s="9">
        <v>44</v>
      </c>
    </row>
    <row r="88" spans="1:5" x14ac:dyDescent="0.25">
      <c r="A88" s="2" t="s">
        <v>22</v>
      </c>
      <c r="B88" s="6" t="s">
        <v>23</v>
      </c>
      <c r="C88" s="2" t="s">
        <v>20</v>
      </c>
      <c r="D88" s="6" t="s">
        <v>96</v>
      </c>
      <c r="E88" s="9">
        <v>68</v>
      </c>
    </row>
    <row r="89" spans="1:5" x14ac:dyDescent="0.25">
      <c r="A89" s="2" t="s">
        <v>22</v>
      </c>
      <c r="B89" s="6" t="s">
        <v>17</v>
      </c>
      <c r="C89" s="2" t="s">
        <v>20</v>
      </c>
      <c r="D89" s="6" t="s">
        <v>97</v>
      </c>
      <c r="E89" s="9">
        <v>28</v>
      </c>
    </row>
    <row r="90" spans="1:5" x14ac:dyDescent="0.25">
      <c r="A90" s="2" t="s">
        <v>51</v>
      </c>
      <c r="B90" s="6" t="s">
        <v>23</v>
      </c>
      <c r="C90" s="2" t="s">
        <v>20</v>
      </c>
      <c r="D90" s="6" t="s">
        <v>98</v>
      </c>
      <c r="E90" s="9">
        <v>124</v>
      </c>
    </row>
    <row r="91" spans="1:5" x14ac:dyDescent="0.25">
      <c r="A91" s="2" t="s">
        <v>51</v>
      </c>
      <c r="B91" s="6" t="s">
        <v>23</v>
      </c>
      <c r="C91" s="2" t="s">
        <v>20</v>
      </c>
      <c r="D91" s="6" t="s">
        <v>99</v>
      </c>
      <c r="E91" s="9">
        <v>3</v>
      </c>
    </row>
    <row r="92" spans="1:5" x14ac:dyDescent="0.25">
      <c r="A92" s="2" t="s">
        <v>54</v>
      </c>
      <c r="B92" s="6" t="s">
        <v>23</v>
      </c>
      <c r="C92" s="2" t="s">
        <v>20</v>
      </c>
      <c r="D92" s="6" t="s">
        <v>109</v>
      </c>
      <c r="E92" s="9">
        <v>98</v>
      </c>
    </row>
    <row r="93" spans="1:5" x14ac:dyDescent="0.25">
      <c r="A93" s="2" t="s">
        <v>45</v>
      </c>
      <c r="B93" s="6" t="s">
        <v>17</v>
      </c>
      <c r="C93" s="2" t="s">
        <v>20</v>
      </c>
      <c r="D93" s="6" t="s">
        <v>110</v>
      </c>
      <c r="E93" s="9">
        <v>31</v>
      </c>
    </row>
    <row r="94" spans="1:5" x14ac:dyDescent="0.25">
      <c r="A94" s="2" t="s">
        <v>47</v>
      </c>
      <c r="B94" s="6" t="s">
        <v>23</v>
      </c>
      <c r="C94" s="2" t="s">
        <v>20</v>
      </c>
      <c r="D94" s="6" t="s">
        <v>111</v>
      </c>
      <c r="E94" s="9">
        <v>132</v>
      </c>
    </row>
    <row r="95" spans="1:5" x14ac:dyDescent="0.25">
      <c r="A95" s="2" t="s">
        <v>22</v>
      </c>
      <c r="B95" s="6" t="s">
        <v>23</v>
      </c>
      <c r="C95" s="2" t="s">
        <v>20</v>
      </c>
      <c r="D95" s="6" t="s">
        <v>112</v>
      </c>
      <c r="E95" s="9">
        <v>41</v>
      </c>
    </row>
    <row r="96" spans="1:5" x14ac:dyDescent="0.25">
      <c r="A96" s="2" t="s">
        <v>22</v>
      </c>
      <c r="B96" s="6" t="s">
        <v>17</v>
      </c>
      <c r="C96" s="2" t="s">
        <v>20</v>
      </c>
      <c r="D96" s="6" t="s">
        <v>113</v>
      </c>
      <c r="E96" s="9">
        <v>160</v>
      </c>
    </row>
    <row r="97" spans="1:5" x14ac:dyDescent="0.25">
      <c r="A97" s="2" t="s">
        <v>22</v>
      </c>
      <c r="B97" s="6" t="s">
        <v>17</v>
      </c>
      <c r="C97" s="2" t="s">
        <v>20</v>
      </c>
      <c r="D97" s="6" t="s">
        <v>114</v>
      </c>
      <c r="E97" s="9">
        <v>57</v>
      </c>
    </row>
    <row r="98" spans="1:5" x14ac:dyDescent="0.25">
      <c r="A98" s="2" t="s">
        <v>51</v>
      </c>
      <c r="B98" s="6" t="s">
        <v>23</v>
      </c>
      <c r="C98" s="2" t="s">
        <v>20</v>
      </c>
      <c r="D98" s="6" t="s">
        <v>115</v>
      </c>
      <c r="E98" s="9">
        <v>151</v>
      </c>
    </row>
    <row r="99" spans="1:5" x14ac:dyDescent="0.25">
      <c r="A99" s="2" t="s">
        <v>51</v>
      </c>
      <c r="B99" s="6" t="s">
        <v>23</v>
      </c>
      <c r="C99" s="2" t="s">
        <v>20</v>
      </c>
      <c r="D99" s="6" t="s">
        <v>116</v>
      </c>
      <c r="E99" s="9">
        <v>149</v>
      </c>
    </row>
    <row r="100" spans="1:5" x14ac:dyDescent="0.25">
      <c r="A100" s="2" t="s">
        <v>54</v>
      </c>
      <c r="B100" s="6" t="s">
        <v>23</v>
      </c>
      <c r="C100" s="2" t="s">
        <v>20</v>
      </c>
      <c r="D100" s="6" t="s">
        <v>117</v>
      </c>
      <c r="E100" s="9">
        <v>78</v>
      </c>
    </row>
    <row r="101" spans="1:5" x14ac:dyDescent="0.25">
      <c r="A101" s="2" t="s">
        <v>22</v>
      </c>
      <c r="B101" s="6" t="s">
        <v>39</v>
      </c>
      <c r="C101" s="2" t="s">
        <v>62</v>
      </c>
      <c r="D101" s="6" t="s">
        <v>118</v>
      </c>
      <c r="E101" s="9">
        <v>124</v>
      </c>
    </row>
    <row r="102" spans="1:5" x14ac:dyDescent="0.25">
      <c r="A102" s="2" t="s">
        <v>45</v>
      </c>
      <c r="B102" s="6" t="s">
        <v>23</v>
      </c>
      <c r="C102" s="2" t="s">
        <v>20</v>
      </c>
      <c r="D102" s="8" t="s">
        <v>119</v>
      </c>
      <c r="E102" s="9">
        <v>44</v>
      </c>
    </row>
    <row r="103" spans="1:5" x14ac:dyDescent="0.25">
      <c r="A103" s="2" t="s">
        <v>47</v>
      </c>
      <c r="B103" s="6" t="s">
        <v>17</v>
      </c>
      <c r="C103" s="2" t="s">
        <v>64</v>
      </c>
      <c r="D103" s="6" t="s">
        <v>120</v>
      </c>
      <c r="E103" s="9">
        <v>76</v>
      </c>
    </row>
    <row r="104" spans="1:5" x14ac:dyDescent="0.25">
      <c r="A104" s="2" t="s">
        <v>22</v>
      </c>
      <c r="B104" s="6" t="s">
        <v>23</v>
      </c>
      <c r="C104" s="2" t="s">
        <v>20</v>
      </c>
      <c r="D104" s="6" t="s">
        <v>121</v>
      </c>
      <c r="E104" s="9">
        <v>195</v>
      </c>
    </row>
    <row r="105" spans="1:5" x14ac:dyDescent="0.25">
      <c r="A105" s="2" t="s">
        <v>22</v>
      </c>
      <c r="B105" s="6" t="s">
        <v>17</v>
      </c>
      <c r="C105" s="2" t="s">
        <v>20</v>
      </c>
      <c r="D105" s="6" t="s">
        <v>122</v>
      </c>
      <c r="E105" s="9">
        <v>59</v>
      </c>
    </row>
    <row r="106" spans="1:5" x14ac:dyDescent="0.25">
      <c r="A106" s="2" t="s">
        <v>51</v>
      </c>
      <c r="B106" s="6" t="s">
        <v>23</v>
      </c>
      <c r="C106" s="2" t="s">
        <v>20</v>
      </c>
      <c r="D106" s="6" t="s">
        <v>123</v>
      </c>
      <c r="E106" s="9">
        <v>94</v>
      </c>
    </row>
    <row r="107" spans="1:5" x14ac:dyDescent="0.25">
      <c r="A107" s="2" t="s">
        <v>51</v>
      </c>
      <c r="B107" s="6" t="s">
        <v>23</v>
      </c>
      <c r="C107" s="2" t="s">
        <v>20</v>
      </c>
      <c r="D107" s="6" t="s">
        <v>124</v>
      </c>
      <c r="E107" s="9">
        <v>60</v>
      </c>
    </row>
    <row r="108" spans="1:5" x14ac:dyDescent="0.25">
      <c r="A108" s="2" t="s">
        <v>54</v>
      </c>
      <c r="B108" s="6" t="s">
        <v>23</v>
      </c>
      <c r="C108" s="2" t="s">
        <v>20</v>
      </c>
      <c r="D108" s="6" t="s">
        <v>125</v>
      </c>
      <c r="E108" s="9">
        <v>84</v>
      </c>
    </row>
    <row r="109" spans="1:5" x14ac:dyDescent="0.25">
      <c r="A109" s="2" t="s">
        <v>22</v>
      </c>
      <c r="B109" s="6" t="s">
        <v>39</v>
      </c>
      <c r="C109" s="2" t="s">
        <v>62</v>
      </c>
      <c r="D109" s="6" t="s">
        <v>126</v>
      </c>
      <c r="E109" s="9">
        <v>151</v>
      </c>
    </row>
    <row r="110" spans="1:5" x14ac:dyDescent="0.25">
      <c r="A110" s="2" t="s">
        <v>47</v>
      </c>
      <c r="B110" s="6" t="s">
        <v>39</v>
      </c>
      <c r="C110" s="2" t="s">
        <v>62</v>
      </c>
      <c r="D110" s="8" t="s">
        <v>127</v>
      </c>
      <c r="E110" s="9">
        <v>165</v>
      </c>
    </row>
    <row r="111" spans="1:5" x14ac:dyDescent="0.25">
      <c r="A111" s="2" t="s">
        <v>22</v>
      </c>
      <c r="B111" s="6" t="s">
        <v>39</v>
      </c>
      <c r="C111" s="2" t="s">
        <v>62</v>
      </c>
      <c r="D111" s="8" t="s">
        <v>128</v>
      </c>
      <c r="E111" s="9">
        <v>146</v>
      </c>
    </row>
    <row r="112" spans="1:5" x14ac:dyDescent="0.25">
      <c r="A112" s="2" t="s">
        <v>16</v>
      </c>
      <c r="B112" s="6" t="s">
        <v>39</v>
      </c>
      <c r="C112" s="2" t="s">
        <v>62</v>
      </c>
      <c r="D112" s="8" t="s">
        <v>129</v>
      </c>
      <c r="E112" s="9">
        <v>102</v>
      </c>
    </row>
    <row r="113" spans="1:5" x14ac:dyDescent="0.25">
      <c r="A113" s="2" t="s">
        <v>22</v>
      </c>
      <c r="B113" s="6" t="s">
        <v>39</v>
      </c>
      <c r="C113" s="2" t="s">
        <v>62</v>
      </c>
      <c r="D113" s="8" t="s">
        <v>130</v>
      </c>
      <c r="E113" s="9">
        <v>29</v>
      </c>
    </row>
    <row r="114" spans="1:5" x14ac:dyDescent="0.25">
      <c r="A114" s="2" t="s">
        <v>47</v>
      </c>
      <c r="B114" s="6" t="s">
        <v>39</v>
      </c>
      <c r="C114" s="2" t="s">
        <v>62</v>
      </c>
      <c r="D114" s="8" t="s">
        <v>131</v>
      </c>
      <c r="E114" s="9">
        <v>123</v>
      </c>
    </row>
    <row r="115" spans="1:5" x14ac:dyDescent="0.25">
      <c r="A115" s="2" t="s">
        <v>22</v>
      </c>
      <c r="B115" s="6" t="s">
        <v>39</v>
      </c>
      <c r="C115" s="2" t="s">
        <v>62</v>
      </c>
      <c r="D115" s="8" t="s">
        <v>132</v>
      </c>
      <c r="E115" s="9">
        <v>186</v>
      </c>
    </row>
    <row r="116" spans="1:5" x14ac:dyDescent="0.25">
      <c r="A116" s="2" t="s">
        <v>16</v>
      </c>
      <c r="B116" s="6" t="s">
        <v>39</v>
      </c>
      <c r="C116" s="2" t="s">
        <v>62</v>
      </c>
      <c r="D116" s="8" t="s">
        <v>133</v>
      </c>
      <c r="E116" s="9">
        <v>172</v>
      </c>
    </row>
    <row r="117" spans="1:5" x14ac:dyDescent="0.25">
      <c r="A117" s="2" t="s">
        <v>22</v>
      </c>
      <c r="B117" s="6" t="s">
        <v>39</v>
      </c>
      <c r="C117" s="2" t="s">
        <v>62</v>
      </c>
      <c r="D117" s="8" t="s">
        <v>134</v>
      </c>
      <c r="E117" s="9">
        <v>144</v>
      </c>
    </row>
    <row r="118" spans="1:5" x14ac:dyDescent="0.25">
      <c r="A118" s="2" t="s">
        <v>47</v>
      </c>
      <c r="B118" s="6" t="s">
        <v>39</v>
      </c>
      <c r="C118" s="2" t="s">
        <v>62</v>
      </c>
      <c r="D118" s="6" t="s">
        <v>135</v>
      </c>
      <c r="E118" s="9">
        <v>103</v>
      </c>
    </row>
    <row r="119" spans="1:5" x14ac:dyDescent="0.25">
      <c r="A119" s="2" t="s">
        <v>22</v>
      </c>
      <c r="B119" s="6" t="s">
        <v>39</v>
      </c>
      <c r="C119" s="2" t="s">
        <v>62</v>
      </c>
      <c r="D119" s="6" t="s">
        <v>136</v>
      </c>
      <c r="E119" s="9">
        <v>169</v>
      </c>
    </row>
    <row r="120" spans="1:5" x14ac:dyDescent="0.25">
      <c r="A120" s="2" t="s">
        <v>16</v>
      </c>
      <c r="B120" s="6" t="s">
        <v>17</v>
      </c>
      <c r="C120" s="2" t="s">
        <v>64</v>
      </c>
      <c r="D120" s="6" t="s">
        <v>137</v>
      </c>
      <c r="E120" s="9">
        <v>20</v>
      </c>
    </row>
    <row r="121" spans="1:5" x14ac:dyDescent="0.25">
      <c r="A121" s="2" t="s">
        <v>22</v>
      </c>
      <c r="B121" s="6" t="s">
        <v>17</v>
      </c>
      <c r="C121" s="2" t="s">
        <v>64</v>
      </c>
      <c r="D121" s="6" t="s">
        <v>138</v>
      </c>
      <c r="E121" s="9">
        <v>173</v>
      </c>
    </row>
    <row r="122" spans="1:5" x14ac:dyDescent="0.25">
      <c r="A122" s="2" t="s">
        <v>47</v>
      </c>
      <c r="B122" s="6" t="s">
        <v>17</v>
      </c>
      <c r="C122" s="2" t="s">
        <v>64</v>
      </c>
      <c r="D122" s="8" t="s">
        <v>139</v>
      </c>
      <c r="E122" s="9">
        <v>125</v>
      </c>
    </row>
    <row r="123" spans="1:5" x14ac:dyDescent="0.25">
      <c r="A123" s="2" t="s">
        <v>22</v>
      </c>
      <c r="B123" s="6" t="s">
        <v>17</v>
      </c>
      <c r="C123" s="2" t="s">
        <v>64</v>
      </c>
      <c r="D123" s="8" t="s">
        <v>140</v>
      </c>
      <c r="E123" s="9">
        <v>58</v>
      </c>
    </row>
    <row r="124" spans="1:5" x14ac:dyDescent="0.25">
      <c r="A124" s="2" t="s">
        <v>16</v>
      </c>
      <c r="B124" s="6" t="s">
        <v>17</v>
      </c>
      <c r="C124" s="2" t="s">
        <v>64</v>
      </c>
      <c r="D124" s="8" t="s">
        <v>141</v>
      </c>
      <c r="E124" s="9">
        <v>93</v>
      </c>
    </row>
    <row r="125" spans="1:5" x14ac:dyDescent="0.25">
      <c r="A125" s="2" t="s">
        <v>22</v>
      </c>
      <c r="B125" s="6" t="s">
        <v>17</v>
      </c>
      <c r="C125" s="2" t="s">
        <v>64</v>
      </c>
      <c r="D125" s="6" t="s">
        <v>142</v>
      </c>
      <c r="E125" s="9">
        <v>115</v>
      </c>
    </row>
    <row r="126" spans="1:5" x14ac:dyDescent="0.25">
      <c r="A126" s="2" t="s">
        <v>47</v>
      </c>
      <c r="B126" s="6" t="s">
        <v>17</v>
      </c>
      <c r="C126" s="2" t="s">
        <v>64</v>
      </c>
      <c r="D126" s="6" t="s">
        <v>143</v>
      </c>
      <c r="E126" s="9">
        <v>76</v>
      </c>
    </row>
    <row r="127" spans="1:5" x14ac:dyDescent="0.25">
      <c r="A127" s="2" t="s">
        <v>22</v>
      </c>
      <c r="B127" s="6" t="s">
        <v>17</v>
      </c>
      <c r="C127" s="2" t="s">
        <v>64</v>
      </c>
      <c r="D127" s="6" t="s">
        <v>144</v>
      </c>
      <c r="E127" s="9">
        <v>194</v>
      </c>
    </row>
    <row r="128" spans="1:5" x14ac:dyDescent="0.25">
      <c r="A128" s="2" t="s">
        <v>16</v>
      </c>
      <c r="B128" s="6" t="s">
        <v>17</v>
      </c>
      <c r="C128" s="2" t="s">
        <v>64</v>
      </c>
      <c r="D128" s="6" t="s">
        <v>145</v>
      </c>
      <c r="E128" s="9">
        <v>46</v>
      </c>
    </row>
    <row r="129" spans="1:5" x14ac:dyDescent="0.25">
      <c r="A129" s="2" t="s">
        <v>22</v>
      </c>
      <c r="B129" s="6" t="s">
        <v>17</v>
      </c>
      <c r="C129" s="2" t="s">
        <v>64</v>
      </c>
      <c r="D129" s="6" t="s">
        <v>146</v>
      </c>
      <c r="E129" s="9">
        <v>57</v>
      </c>
    </row>
    <row r="130" spans="1:5" x14ac:dyDescent="0.25">
      <c r="A130" s="2" t="s">
        <v>47</v>
      </c>
      <c r="B130" s="6" t="s">
        <v>17</v>
      </c>
      <c r="C130" s="2" t="s">
        <v>64</v>
      </c>
      <c r="D130" s="6" t="s">
        <v>147</v>
      </c>
      <c r="E130" s="9">
        <v>100</v>
      </c>
    </row>
    <row r="131" spans="1:5" x14ac:dyDescent="0.25">
      <c r="A131" s="2" t="s">
        <v>22</v>
      </c>
      <c r="B131" s="6" t="s">
        <v>17</v>
      </c>
      <c r="C131" s="2" t="s">
        <v>64</v>
      </c>
      <c r="D131" s="6" t="s">
        <v>148</v>
      </c>
      <c r="E131" s="9">
        <v>30</v>
      </c>
    </row>
    <row r="132" spans="1:5" x14ac:dyDescent="0.25">
      <c r="A132" s="2" t="s">
        <v>16</v>
      </c>
      <c r="B132" s="6" t="s">
        <v>17</v>
      </c>
      <c r="C132" s="2" t="s">
        <v>64</v>
      </c>
      <c r="D132" s="6" t="s">
        <v>149</v>
      </c>
      <c r="E132" s="9">
        <v>103</v>
      </c>
    </row>
    <row r="133" spans="1:5" x14ac:dyDescent="0.25">
      <c r="A133" s="2" t="s">
        <v>22</v>
      </c>
      <c r="B133" s="6" t="s">
        <v>39</v>
      </c>
      <c r="C133" s="2" t="s">
        <v>62</v>
      </c>
      <c r="D133" s="8" t="s">
        <v>150</v>
      </c>
      <c r="E133" s="9">
        <v>66</v>
      </c>
    </row>
    <row r="134" spans="1:5" x14ac:dyDescent="0.25">
      <c r="A134" s="2" t="s">
        <v>47</v>
      </c>
      <c r="B134" s="6" t="s">
        <v>39</v>
      </c>
      <c r="C134" s="2" t="s">
        <v>62</v>
      </c>
      <c r="D134" s="8" t="s">
        <v>151</v>
      </c>
      <c r="E134" s="9">
        <v>14</v>
      </c>
    </row>
    <row r="135" spans="1:5" x14ac:dyDescent="0.25">
      <c r="A135" s="2" t="s">
        <v>22</v>
      </c>
      <c r="B135" s="6" t="s">
        <v>39</v>
      </c>
      <c r="C135" s="2" t="s">
        <v>62</v>
      </c>
      <c r="D135" s="8" t="s">
        <v>152</v>
      </c>
      <c r="E135" s="9">
        <v>94</v>
      </c>
    </row>
    <row r="136" spans="1:5" x14ac:dyDescent="0.25">
      <c r="A136" s="2" t="s">
        <v>16</v>
      </c>
      <c r="B136" s="6" t="s">
        <v>39</v>
      </c>
      <c r="C136" s="2" t="s">
        <v>62</v>
      </c>
      <c r="D136" s="6" t="s">
        <v>153</v>
      </c>
      <c r="E136" s="9">
        <v>73</v>
      </c>
    </row>
    <row r="137" spans="1:5" x14ac:dyDescent="0.25">
      <c r="A137" s="2" t="s">
        <v>22</v>
      </c>
      <c r="B137" s="6" t="s">
        <v>39</v>
      </c>
      <c r="C137" s="2" t="s">
        <v>62</v>
      </c>
      <c r="D137" s="6" t="s">
        <v>154</v>
      </c>
      <c r="E137" s="9">
        <v>17</v>
      </c>
    </row>
    <row r="138" spans="1:5" x14ac:dyDescent="0.25">
      <c r="A138" s="2" t="s">
        <v>47</v>
      </c>
      <c r="B138" s="6" t="s">
        <v>39</v>
      </c>
      <c r="C138" s="2" t="s">
        <v>62</v>
      </c>
      <c r="D138" s="6" t="s">
        <v>155</v>
      </c>
      <c r="E138" s="9">
        <v>16</v>
      </c>
    </row>
    <row r="139" spans="1:5" x14ac:dyDescent="0.25">
      <c r="A139" s="2" t="s">
        <v>28</v>
      </c>
      <c r="B139" s="6" t="s">
        <v>23</v>
      </c>
      <c r="C139" s="2" t="s">
        <v>20</v>
      </c>
      <c r="D139" s="10" t="s">
        <v>156</v>
      </c>
      <c r="E139" s="9">
        <v>105</v>
      </c>
    </row>
    <row r="140" spans="1:5" x14ac:dyDescent="0.25">
      <c r="A140" s="2" t="s">
        <v>28</v>
      </c>
      <c r="B140" s="6" t="s">
        <v>23</v>
      </c>
      <c r="C140" s="2" t="s">
        <v>20</v>
      </c>
      <c r="D140" s="6" t="s">
        <v>157</v>
      </c>
      <c r="E140" s="9">
        <v>131</v>
      </c>
    </row>
    <row r="141" spans="1:5" x14ac:dyDescent="0.25">
      <c r="A141" s="2" t="s">
        <v>22</v>
      </c>
      <c r="B141" s="6" t="s">
        <v>17</v>
      </c>
      <c r="C141" s="2" t="s">
        <v>64</v>
      </c>
      <c r="D141" s="6" t="s">
        <v>144</v>
      </c>
      <c r="E141" s="9">
        <v>30</v>
      </c>
    </row>
    <row r="142" spans="1:5" x14ac:dyDescent="0.25">
      <c r="A142" s="2" t="s">
        <v>16</v>
      </c>
      <c r="B142" s="6" t="s">
        <v>17</v>
      </c>
      <c r="C142" s="2" t="s">
        <v>64</v>
      </c>
      <c r="D142" s="6" t="s">
        <v>145</v>
      </c>
      <c r="E142" s="9">
        <v>47</v>
      </c>
    </row>
    <row r="143" spans="1:5" x14ac:dyDescent="0.25">
      <c r="A143" s="2" t="s">
        <v>22</v>
      </c>
      <c r="B143" s="6" t="s">
        <v>17</v>
      </c>
      <c r="C143" s="2" t="s">
        <v>64</v>
      </c>
      <c r="D143" s="6" t="s">
        <v>146</v>
      </c>
      <c r="E143" s="9">
        <v>188</v>
      </c>
    </row>
    <row r="144" spans="1:5" x14ac:dyDescent="0.25">
      <c r="A144" s="2" t="s">
        <v>47</v>
      </c>
      <c r="B144" s="6" t="s">
        <v>17</v>
      </c>
      <c r="C144" s="2" t="s">
        <v>64</v>
      </c>
      <c r="D144" s="6" t="s">
        <v>147</v>
      </c>
      <c r="E144" s="9">
        <v>93</v>
      </c>
    </row>
    <row r="145" spans="1:5" x14ac:dyDescent="0.25">
      <c r="A145" s="2" t="s">
        <v>22</v>
      </c>
      <c r="B145" s="6" t="s">
        <v>17</v>
      </c>
      <c r="C145" s="2" t="s">
        <v>64</v>
      </c>
      <c r="D145" s="6" t="s">
        <v>148</v>
      </c>
      <c r="E145" s="9">
        <v>139</v>
      </c>
    </row>
    <row r="146" spans="1:5" x14ac:dyDescent="0.25">
      <c r="A146" s="2" t="s">
        <v>16</v>
      </c>
      <c r="B146" s="6" t="s">
        <v>17</v>
      </c>
      <c r="C146" s="2" t="s">
        <v>64</v>
      </c>
      <c r="D146" s="6" t="s">
        <v>149</v>
      </c>
      <c r="E146" s="9">
        <v>107</v>
      </c>
    </row>
    <row r="147" spans="1:5" x14ac:dyDescent="0.25">
      <c r="A147" s="2" t="s">
        <v>158</v>
      </c>
      <c r="B147" s="6" t="s">
        <v>39</v>
      </c>
      <c r="C147" s="2" t="s">
        <v>62</v>
      </c>
      <c r="D147" s="6" t="s">
        <v>159</v>
      </c>
      <c r="E147" s="9">
        <v>72</v>
      </c>
    </row>
    <row r="148" spans="1:5" x14ac:dyDescent="0.25">
      <c r="A148" s="2" t="s">
        <v>158</v>
      </c>
      <c r="B148" s="6" t="s">
        <v>39</v>
      </c>
      <c r="C148" s="2" t="s">
        <v>62</v>
      </c>
      <c r="D148" s="6" t="s">
        <v>160</v>
      </c>
      <c r="E148" s="9">
        <v>140</v>
      </c>
    </row>
    <row r="149" spans="1:5" x14ac:dyDescent="0.25">
      <c r="A149" s="2" t="s">
        <v>161</v>
      </c>
      <c r="B149" s="6" t="s">
        <v>39</v>
      </c>
      <c r="C149" s="2" t="s">
        <v>62</v>
      </c>
      <c r="D149" s="6" t="s">
        <v>162</v>
      </c>
      <c r="E149" s="9">
        <v>187</v>
      </c>
    </row>
    <row r="150" spans="1:5" x14ac:dyDescent="0.25">
      <c r="A150" s="2" t="s">
        <v>47</v>
      </c>
      <c r="B150" s="6" t="s">
        <v>39</v>
      </c>
      <c r="C150" s="2" t="s">
        <v>62</v>
      </c>
      <c r="D150" s="6" t="s">
        <v>163</v>
      </c>
      <c r="E150" s="9">
        <v>98</v>
      </c>
    </row>
    <row r="151" spans="1:5" x14ac:dyDescent="0.25">
      <c r="A151" s="2" t="s">
        <v>47</v>
      </c>
      <c r="B151" s="6" t="s">
        <v>39</v>
      </c>
      <c r="C151" s="2" t="s">
        <v>62</v>
      </c>
      <c r="D151" s="6" t="s">
        <v>164</v>
      </c>
      <c r="E151" s="9">
        <v>114</v>
      </c>
    </row>
    <row r="152" spans="1:5" x14ac:dyDescent="0.25">
      <c r="A152" s="2" t="s">
        <v>158</v>
      </c>
      <c r="B152" s="6" t="s">
        <v>23</v>
      </c>
      <c r="C152" s="2" t="s">
        <v>20</v>
      </c>
      <c r="D152" s="6" t="s">
        <v>165</v>
      </c>
      <c r="E152" s="9">
        <v>183</v>
      </c>
    </row>
    <row r="153" spans="1:5" x14ac:dyDescent="0.25">
      <c r="A153" s="2" t="s">
        <v>158</v>
      </c>
      <c r="B153" s="6" t="s">
        <v>17</v>
      </c>
      <c r="C153" s="2" t="s">
        <v>64</v>
      </c>
      <c r="D153" s="6" t="s">
        <v>166</v>
      </c>
      <c r="E153" s="9">
        <v>172</v>
      </c>
    </row>
    <row r="154" spans="1:5" x14ac:dyDescent="0.25">
      <c r="A154" s="2" t="s">
        <v>161</v>
      </c>
      <c r="B154" s="6" t="s">
        <v>23</v>
      </c>
      <c r="C154" s="2" t="s">
        <v>20</v>
      </c>
      <c r="D154" s="6" t="s">
        <v>167</v>
      </c>
      <c r="E154" s="9">
        <v>187</v>
      </c>
    </row>
    <row r="155" spans="1:5" x14ac:dyDescent="0.25">
      <c r="A155" s="2" t="s">
        <v>47</v>
      </c>
      <c r="B155" s="6" t="s">
        <v>17</v>
      </c>
      <c r="C155" s="2" t="s">
        <v>20</v>
      </c>
      <c r="D155" s="6" t="s">
        <v>168</v>
      </c>
      <c r="E155" s="9">
        <v>11</v>
      </c>
    </row>
    <row r="156" spans="1:5" x14ac:dyDescent="0.25">
      <c r="A156" s="2" t="s">
        <v>47</v>
      </c>
      <c r="B156" s="6" t="s">
        <v>39</v>
      </c>
      <c r="C156" s="2" t="s">
        <v>62</v>
      </c>
      <c r="D156" s="8" t="s">
        <v>169</v>
      </c>
      <c r="E156" s="9">
        <v>187</v>
      </c>
    </row>
    <row r="157" spans="1:5" x14ac:dyDescent="0.25">
      <c r="A157" s="2" t="s">
        <v>158</v>
      </c>
      <c r="B157" s="6" t="s">
        <v>34</v>
      </c>
      <c r="C157" s="2" t="s">
        <v>20</v>
      </c>
      <c r="D157" s="6" t="s">
        <v>165</v>
      </c>
      <c r="E157" s="9">
        <v>183</v>
      </c>
    </row>
    <row r="158" spans="1:5" x14ac:dyDescent="0.25">
      <c r="A158" s="2" t="s">
        <v>158</v>
      </c>
      <c r="B158" s="6" t="s">
        <v>34</v>
      </c>
      <c r="C158" s="2" t="s">
        <v>20</v>
      </c>
      <c r="D158" s="6" t="s">
        <v>166</v>
      </c>
      <c r="E158" s="9">
        <v>172</v>
      </c>
    </row>
    <row r="159" spans="1:5" x14ac:dyDescent="0.25">
      <c r="A159" s="2" t="s">
        <v>47</v>
      </c>
      <c r="B159" s="2" t="s">
        <v>170</v>
      </c>
      <c r="C159" s="2" t="s">
        <v>62</v>
      </c>
      <c r="D159" s="6" t="s">
        <v>159</v>
      </c>
      <c r="E159" s="9">
        <v>72</v>
      </c>
    </row>
    <row r="160" spans="1:5" x14ac:dyDescent="0.25">
      <c r="A160" s="2" t="s">
        <v>158</v>
      </c>
      <c r="B160" s="2" t="s">
        <v>170</v>
      </c>
      <c r="C160" s="2" t="s">
        <v>62</v>
      </c>
      <c r="D160" s="6" t="s">
        <v>160</v>
      </c>
      <c r="E160" s="9">
        <v>140</v>
      </c>
    </row>
    <row r="161" spans="1:5" x14ac:dyDescent="0.25">
      <c r="A161" s="2" t="s">
        <v>161</v>
      </c>
      <c r="B161" s="2" t="s">
        <v>170</v>
      </c>
      <c r="C161" s="2" t="s">
        <v>62</v>
      </c>
      <c r="D161" s="6" t="s">
        <v>162</v>
      </c>
      <c r="E161" s="9">
        <v>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61"/>
  <sheetViews>
    <sheetView topLeftCell="B1" zoomScale="110" zoomScaleNormal="110" workbookViewId="0">
      <selection activeCell="I2" sqref="I2"/>
    </sheetView>
  </sheetViews>
  <sheetFormatPr defaultRowHeight="15" x14ac:dyDescent="0.25"/>
  <cols>
    <col min="1" max="1" width="18" bestFit="1" customWidth="1"/>
    <col min="2" max="2" width="10.28515625" bestFit="1" customWidth="1"/>
    <col min="3" max="3" width="8" bestFit="1" customWidth="1"/>
    <col min="4" max="4" width="13.28515625" bestFit="1" customWidth="1"/>
    <col min="5" max="5" width="6.7109375" bestFit="1" customWidth="1"/>
    <col min="8" max="8" width="18.85546875" customWidth="1"/>
    <col min="9" max="9" width="15" customWidth="1"/>
  </cols>
  <sheetData>
    <row r="1" spans="1:14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172</v>
      </c>
      <c r="H1" s="4" t="s">
        <v>8</v>
      </c>
      <c r="I1" s="32" t="s">
        <v>20</v>
      </c>
      <c r="J1" s="32" t="s">
        <v>64</v>
      </c>
      <c r="K1" s="32" t="s">
        <v>62</v>
      </c>
      <c r="L1" s="32" t="s">
        <v>18</v>
      </c>
    </row>
    <row r="2" spans="1:14" x14ac:dyDescent="0.25">
      <c r="A2" s="6" t="s">
        <v>16</v>
      </c>
      <c r="B2" s="6" t="s">
        <v>17</v>
      </c>
      <c r="C2" s="6" t="s">
        <v>18</v>
      </c>
      <c r="D2" s="6" t="s">
        <v>19</v>
      </c>
      <c r="E2" s="7">
        <v>80</v>
      </c>
      <c r="H2" s="6" t="s">
        <v>16</v>
      </c>
      <c r="I2" s="39">
        <f>SUMIFS($E$2:$E$161,$A$2:$A$161,$H2,$C$2:$C$161,I$1)</f>
        <v>443</v>
      </c>
      <c r="J2" s="39">
        <f t="shared" ref="J2:L2" si="0">SUMIFS($E$2:$E$161,$A$2:$A$161,$H2,$C$2:$C$161,J$1)</f>
        <v>416</v>
      </c>
      <c r="K2" s="39">
        <f t="shared" si="0"/>
        <v>347</v>
      </c>
      <c r="L2" s="39">
        <f t="shared" si="0"/>
        <v>127</v>
      </c>
      <c r="M2" s="14"/>
      <c r="N2" s="14"/>
    </row>
    <row r="3" spans="1:14" x14ac:dyDescent="0.25">
      <c r="A3" s="6" t="s">
        <v>16</v>
      </c>
      <c r="B3" s="6" t="s">
        <v>17</v>
      </c>
      <c r="C3" s="6" t="s">
        <v>20</v>
      </c>
      <c r="D3" s="6" t="s">
        <v>21</v>
      </c>
      <c r="E3" s="7">
        <v>84</v>
      </c>
      <c r="H3" s="6" t="s">
        <v>22</v>
      </c>
      <c r="I3" s="39">
        <f t="shared" ref="I3:L12" si="1">SUMIFS($E$2:$E$161,$A$2:$A$161,$H3,$C$2:$C$161,I$1)</f>
        <v>2694</v>
      </c>
      <c r="J3" s="39">
        <f t="shared" si="1"/>
        <v>984</v>
      </c>
      <c r="K3" s="39">
        <f t="shared" si="1"/>
        <v>1594</v>
      </c>
      <c r="L3" s="39">
        <f t="shared" si="1"/>
        <v>0</v>
      </c>
      <c r="M3" s="14"/>
      <c r="N3" s="14"/>
    </row>
    <row r="4" spans="1:14" x14ac:dyDescent="0.25">
      <c r="A4" s="6" t="s">
        <v>22</v>
      </c>
      <c r="B4" s="6" t="s">
        <v>23</v>
      </c>
      <c r="C4" s="6" t="s">
        <v>20</v>
      </c>
      <c r="D4" s="6" t="s">
        <v>24</v>
      </c>
      <c r="E4" s="7">
        <v>181</v>
      </c>
      <c r="H4" s="6" t="s">
        <v>28</v>
      </c>
      <c r="I4" s="39">
        <f t="shared" si="1"/>
        <v>390</v>
      </c>
      <c r="J4" s="39">
        <f t="shared" si="1"/>
        <v>0</v>
      </c>
      <c r="K4" s="39">
        <f t="shared" si="1"/>
        <v>0</v>
      </c>
      <c r="L4" s="39">
        <f t="shared" si="1"/>
        <v>0</v>
      </c>
      <c r="M4" s="14"/>
      <c r="N4" s="14"/>
    </row>
    <row r="5" spans="1:14" x14ac:dyDescent="0.25">
      <c r="A5" s="6" t="s">
        <v>16</v>
      </c>
      <c r="B5" s="6" t="s">
        <v>23</v>
      </c>
      <c r="C5" s="6" t="s">
        <v>20</v>
      </c>
      <c r="D5" s="6" t="s">
        <v>25</v>
      </c>
      <c r="E5" s="7">
        <v>112</v>
      </c>
      <c r="H5" s="6" t="s">
        <v>31</v>
      </c>
      <c r="I5" s="39">
        <f t="shared" si="1"/>
        <v>196</v>
      </c>
      <c r="J5" s="39">
        <f t="shared" si="1"/>
        <v>0</v>
      </c>
      <c r="K5" s="39">
        <f t="shared" si="1"/>
        <v>0</v>
      </c>
      <c r="L5" s="39">
        <f t="shared" si="1"/>
        <v>243</v>
      </c>
      <c r="M5" s="14"/>
      <c r="N5" s="14"/>
    </row>
    <row r="6" spans="1:14" x14ac:dyDescent="0.25">
      <c r="A6" s="6" t="s">
        <v>22</v>
      </c>
      <c r="B6" s="6" t="s">
        <v>23</v>
      </c>
      <c r="C6" s="6" t="s">
        <v>20</v>
      </c>
      <c r="D6" s="6" t="s">
        <v>26</v>
      </c>
      <c r="E6" s="7">
        <v>7</v>
      </c>
      <c r="H6" s="6" t="s">
        <v>37</v>
      </c>
      <c r="I6" s="39">
        <f t="shared" si="1"/>
        <v>173</v>
      </c>
      <c r="J6" s="39">
        <f t="shared" si="1"/>
        <v>0</v>
      </c>
      <c r="K6" s="39">
        <f t="shared" si="1"/>
        <v>0</v>
      </c>
      <c r="L6" s="39">
        <f t="shared" si="1"/>
        <v>197</v>
      </c>
      <c r="M6" s="14"/>
      <c r="N6" s="14"/>
    </row>
    <row r="7" spans="1:14" x14ac:dyDescent="0.25">
      <c r="A7" s="6" t="s">
        <v>16</v>
      </c>
      <c r="B7" s="6" t="s">
        <v>23</v>
      </c>
      <c r="C7" s="6" t="s">
        <v>20</v>
      </c>
      <c r="D7" s="6" t="s">
        <v>27</v>
      </c>
      <c r="E7" s="7">
        <v>163</v>
      </c>
      <c r="H7" s="6" t="s">
        <v>45</v>
      </c>
      <c r="I7" s="39">
        <f t="shared" si="1"/>
        <v>715</v>
      </c>
      <c r="J7" s="39">
        <f t="shared" si="1"/>
        <v>37</v>
      </c>
      <c r="K7" s="39">
        <f t="shared" si="1"/>
        <v>0</v>
      </c>
      <c r="L7" s="39">
        <f t="shared" si="1"/>
        <v>0</v>
      </c>
      <c r="M7" s="14"/>
      <c r="N7" s="14"/>
    </row>
    <row r="8" spans="1:14" x14ac:dyDescent="0.25">
      <c r="A8" s="6" t="s">
        <v>28</v>
      </c>
      <c r="B8" s="6" t="s">
        <v>23</v>
      </c>
      <c r="C8" s="6" t="s">
        <v>20</v>
      </c>
      <c r="D8" s="6" t="s">
        <v>29</v>
      </c>
      <c r="E8" s="7">
        <v>103</v>
      </c>
      <c r="H8" s="6" t="s">
        <v>47</v>
      </c>
      <c r="I8" s="39">
        <f t="shared" si="1"/>
        <v>786</v>
      </c>
      <c r="J8" s="39">
        <f t="shared" si="1"/>
        <v>660</v>
      </c>
      <c r="K8" s="39">
        <f t="shared" si="1"/>
        <v>892</v>
      </c>
      <c r="L8" s="39">
        <f t="shared" si="1"/>
        <v>0</v>
      </c>
      <c r="M8" s="14"/>
      <c r="N8" s="14"/>
    </row>
    <row r="9" spans="1:14" x14ac:dyDescent="0.25">
      <c r="A9" s="6" t="s">
        <v>22</v>
      </c>
      <c r="B9" s="6" t="s">
        <v>23</v>
      </c>
      <c r="C9" s="6" t="s">
        <v>20</v>
      </c>
      <c r="D9" s="6" t="s">
        <v>30</v>
      </c>
      <c r="E9" s="7">
        <v>197</v>
      </c>
      <c r="H9" s="6" t="s">
        <v>51</v>
      </c>
      <c r="I9" s="39">
        <f t="shared" si="1"/>
        <v>2296</v>
      </c>
      <c r="J9" s="39">
        <f t="shared" si="1"/>
        <v>183</v>
      </c>
      <c r="K9" s="39">
        <f t="shared" si="1"/>
        <v>0</v>
      </c>
      <c r="L9" s="39">
        <f t="shared" si="1"/>
        <v>0</v>
      </c>
      <c r="M9" s="14"/>
      <c r="N9" s="14"/>
    </row>
    <row r="10" spans="1:14" x14ac:dyDescent="0.25">
      <c r="A10" s="6" t="s">
        <v>31</v>
      </c>
      <c r="B10" s="6" t="s">
        <v>23</v>
      </c>
      <c r="C10" s="6" t="s">
        <v>20</v>
      </c>
      <c r="D10" s="6" t="s">
        <v>32</v>
      </c>
      <c r="E10" s="7">
        <v>154</v>
      </c>
      <c r="H10" s="6" t="s">
        <v>54</v>
      </c>
      <c r="I10" s="39">
        <f t="shared" si="1"/>
        <v>1036</v>
      </c>
      <c r="J10" s="39">
        <f t="shared" si="1"/>
        <v>0</v>
      </c>
      <c r="K10" s="39">
        <f t="shared" si="1"/>
        <v>127</v>
      </c>
      <c r="L10" s="39">
        <f t="shared" si="1"/>
        <v>0</v>
      </c>
      <c r="M10" s="14"/>
      <c r="N10" s="14"/>
    </row>
    <row r="11" spans="1:14" x14ac:dyDescent="0.25">
      <c r="A11" s="6" t="s">
        <v>28</v>
      </c>
      <c r="B11" s="6" t="s">
        <v>23</v>
      </c>
      <c r="C11" s="6" t="s">
        <v>20</v>
      </c>
      <c r="D11" s="6" t="s">
        <v>33</v>
      </c>
      <c r="E11" s="7">
        <v>51</v>
      </c>
      <c r="H11" s="2" t="s">
        <v>158</v>
      </c>
      <c r="I11" s="39">
        <f t="shared" si="1"/>
        <v>538</v>
      </c>
      <c r="J11" s="39">
        <f t="shared" si="1"/>
        <v>172</v>
      </c>
      <c r="K11" s="39">
        <f t="shared" si="1"/>
        <v>352</v>
      </c>
      <c r="L11" s="39">
        <f t="shared" si="1"/>
        <v>0</v>
      </c>
      <c r="M11" s="14"/>
      <c r="N11" s="14"/>
    </row>
    <row r="12" spans="1:14" x14ac:dyDescent="0.25">
      <c r="A12" s="6" t="s">
        <v>31</v>
      </c>
      <c r="B12" s="6" t="s">
        <v>34</v>
      </c>
      <c r="C12" s="6" t="s">
        <v>18</v>
      </c>
      <c r="D12" s="6" t="s">
        <v>35</v>
      </c>
      <c r="E12" s="7">
        <v>73</v>
      </c>
      <c r="H12" s="2" t="s">
        <v>161</v>
      </c>
      <c r="I12" s="39">
        <f t="shared" si="1"/>
        <v>187</v>
      </c>
      <c r="J12" s="39">
        <f t="shared" si="1"/>
        <v>0</v>
      </c>
      <c r="K12" s="39">
        <f t="shared" si="1"/>
        <v>374</v>
      </c>
      <c r="L12" s="39">
        <f t="shared" si="1"/>
        <v>0</v>
      </c>
      <c r="M12" s="14"/>
      <c r="N12" s="14"/>
    </row>
    <row r="13" spans="1:14" x14ac:dyDescent="0.25">
      <c r="A13" s="6" t="s">
        <v>16</v>
      </c>
      <c r="B13" s="6" t="s">
        <v>34</v>
      </c>
      <c r="C13" s="6" t="s">
        <v>18</v>
      </c>
      <c r="D13" s="6" t="s">
        <v>19</v>
      </c>
      <c r="E13" s="7">
        <v>47</v>
      </c>
      <c r="I13" s="14"/>
      <c r="J13" s="14"/>
      <c r="K13" s="14"/>
      <c r="L13" s="14"/>
      <c r="M13" s="14"/>
    </row>
    <row r="14" spans="1:14" x14ac:dyDescent="0.25">
      <c r="A14" s="6" t="s">
        <v>16</v>
      </c>
      <c r="B14" s="6" t="s">
        <v>17</v>
      </c>
      <c r="C14" s="6" t="s">
        <v>20</v>
      </c>
      <c r="D14" s="6" t="s">
        <v>21</v>
      </c>
      <c r="E14" s="7">
        <v>84</v>
      </c>
      <c r="H14" s="36" t="s">
        <v>215</v>
      </c>
      <c r="I14" s="35"/>
      <c r="J14" s="35"/>
      <c r="K14" s="35"/>
      <c r="L14" s="35"/>
    </row>
    <row r="15" spans="1:14" ht="15.75" thickBot="1" x14ac:dyDescent="0.3">
      <c r="A15" s="6" t="s">
        <v>31</v>
      </c>
      <c r="B15" s="6" t="s">
        <v>34</v>
      </c>
      <c r="C15" s="6" t="s">
        <v>18</v>
      </c>
      <c r="D15" s="6" t="s">
        <v>36</v>
      </c>
      <c r="E15" s="7">
        <v>170</v>
      </c>
      <c r="L15" t="s">
        <v>195</v>
      </c>
    </row>
    <row r="16" spans="1:14" x14ac:dyDescent="0.25">
      <c r="A16" s="6" t="s">
        <v>37</v>
      </c>
      <c r="B16" s="6" t="s">
        <v>34</v>
      </c>
      <c r="C16" s="6" t="s">
        <v>18</v>
      </c>
      <c r="D16" s="6" t="s">
        <v>38</v>
      </c>
      <c r="E16" s="7">
        <v>197</v>
      </c>
      <c r="H16" s="22" t="s">
        <v>198</v>
      </c>
      <c r="I16" s="20"/>
      <c r="J16" s="18"/>
    </row>
    <row r="17" spans="1:10" ht="15.75" thickBot="1" x14ac:dyDescent="0.3">
      <c r="A17" s="6" t="s">
        <v>37</v>
      </c>
      <c r="B17" s="6" t="s">
        <v>39</v>
      </c>
      <c r="C17" s="6" t="s">
        <v>20</v>
      </c>
      <c r="D17" s="6" t="s">
        <v>40</v>
      </c>
      <c r="E17" s="7">
        <v>77</v>
      </c>
      <c r="H17" s="38" t="s">
        <v>200</v>
      </c>
      <c r="I17" s="21"/>
      <c r="J17" s="19"/>
    </row>
    <row r="18" spans="1:10" x14ac:dyDescent="0.25">
      <c r="A18" s="6" t="s">
        <v>31</v>
      </c>
      <c r="B18" s="6" t="s">
        <v>39</v>
      </c>
      <c r="C18" s="6" t="s">
        <v>20</v>
      </c>
      <c r="D18" s="6" t="s">
        <v>41</v>
      </c>
      <c r="E18" s="7">
        <v>30</v>
      </c>
    </row>
    <row r="19" spans="1:10" x14ac:dyDescent="0.25">
      <c r="A19" s="6" t="s">
        <v>31</v>
      </c>
      <c r="B19" s="6" t="s">
        <v>39</v>
      </c>
      <c r="C19" s="6" t="s">
        <v>20</v>
      </c>
      <c r="D19" s="6" t="s">
        <v>42</v>
      </c>
      <c r="E19" s="7">
        <v>12</v>
      </c>
    </row>
    <row r="20" spans="1:10" x14ac:dyDescent="0.25">
      <c r="A20" s="6" t="s">
        <v>37</v>
      </c>
      <c r="B20" s="6" t="s">
        <v>39</v>
      </c>
      <c r="C20" s="6" t="s">
        <v>20</v>
      </c>
      <c r="D20" s="6" t="s">
        <v>43</v>
      </c>
      <c r="E20" s="7">
        <v>48</v>
      </c>
    </row>
    <row r="21" spans="1:10" x14ac:dyDescent="0.25">
      <c r="A21" s="6" t="s">
        <v>22</v>
      </c>
      <c r="B21" s="6" t="s">
        <v>17</v>
      </c>
      <c r="C21" s="6" t="s">
        <v>20</v>
      </c>
      <c r="D21" s="6" t="s">
        <v>44</v>
      </c>
      <c r="E21" s="7">
        <v>119</v>
      </c>
    </row>
    <row r="22" spans="1:10" x14ac:dyDescent="0.25">
      <c r="A22" s="6" t="s">
        <v>45</v>
      </c>
      <c r="B22" s="6" t="s">
        <v>23</v>
      </c>
      <c r="C22" s="6" t="s">
        <v>20</v>
      </c>
      <c r="D22" s="6" t="s">
        <v>46</v>
      </c>
      <c r="E22" s="7">
        <v>64</v>
      </c>
    </row>
    <row r="23" spans="1:10" x14ac:dyDescent="0.25">
      <c r="A23" s="6" t="s">
        <v>47</v>
      </c>
      <c r="B23" s="6" t="s">
        <v>23</v>
      </c>
      <c r="C23" s="6" t="s">
        <v>20</v>
      </c>
      <c r="D23" s="6" t="s">
        <v>48</v>
      </c>
      <c r="E23" s="7">
        <v>137</v>
      </c>
    </row>
    <row r="24" spans="1:10" x14ac:dyDescent="0.25">
      <c r="A24" s="6" t="s">
        <v>22</v>
      </c>
      <c r="B24" s="6" t="s">
        <v>23</v>
      </c>
      <c r="C24" s="6" t="s">
        <v>20</v>
      </c>
      <c r="D24" s="6" t="s">
        <v>49</v>
      </c>
      <c r="E24" s="7">
        <v>46</v>
      </c>
    </row>
    <row r="25" spans="1:10" x14ac:dyDescent="0.25">
      <c r="A25" s="6" t="s">
        <v>22</v>
      </c>
      <c r="B25" s="6" t="s">
        <v>17</v>
      </c>
      <c r="C25" s="6" t="s">
        <v>20</v>
      </c>
      <c r="D25" s="6" t="s">
        <v>50</v>
      </c>
      <c r="E25" s="7">
        <v>81</v>
      </c>
    </row>
    <row r="26" spans="1:10" x14ac:dyDescent="0.25">
      <c r="A26" s="6" t="s">
        <v>51</v>
      </c>
      <c r="B26" s="6" t="s">
        <v>23</v>
      </c>
      <c r="C26" s="6" t="s">
        <v>20</v>
      </c>
      <c r="D26" s="6" t="s">
        <v>52</v>
      </c>
      <c r="E26" s="7">
        <v>46</v>
      </c>
    </row>
    <row r="27" spans="1:10" x14ac:dyDescent="0.25">
      <c r="A27" s="6" t="s">
        <v>51</v>
      </c>
      <c r="B27" s="6" t="s">
        <v>23</v>
      </c>
      <c r="C27" s="6" t="s">
        <v>20</v>
      </c>
      <c r="D27" s="6" t="s">
        <v>53</v>
      </c>
      <c r="E27" s="7">
        <v>173</v>
      </c>
    </row>
    <row r="28" spans="1:10" x14ac:dyDescent="0.25">
      <c r="A28" s="6" t="s">
        <v>54</v>
      </c>
      <c r="B28" s="6" t="s">
        <v>23</v>
      </c>
      <c r="C28" s="6" t="s">
        <v>20</v>
      </c>
      <c r="D28" s="6" t="s">
        <v>55</v>
      </c>
      <c r="E28" s="7">
        <v>156</v>
      </c>
    </row>
    <row r="29" spans="1:10" x14ac:dyDescent="0.25">
      <c r="A29" s="6" t="s">
        <v>45</v>
      </c>
      <c r="B29" s="6" t="s">
        <v>23</v>
      </c>
      <c r="C29" s="6" t="s">
        <v>20</v>
      </c>
      <c r="D29" s="6" t="s">
        <v>56</v>
      </c>
      <c r="E29" s="7">
        <v>12</v>
      </c>
    </row>
    <row r="30" spans="1:10" x14ac:dyDescent="0.25">
      <c r="A30" s="6" t="s">
        <v>47</v>
      </c>
      <c r="B30" s="6" t="s">
        <v>23</v>
      </c>
      <c r="C30" s="6" t="s">
        <v>20</v>
      </c>
      <c r="D30" s="6" t="s">
        <v>57</v>
      </c>
      <c r="E30" s="7">
        <v>113</v>
      </c>
    </row>
    <row r="31" spans="1:10" x14ac:dyDescent="0.25">
      <c r="A31" s="6" t="s">
        <v>22</v>
      </c>
      <c r="B31" s="6" t="s">
        <v>23</v>
      </c>
      <c r="C31" s="6" t="s">
        <v>20</v>
      </c>
      <c r="D31" s="6" t="s">
        <v>58</v>
      </c>
      <c r="E31" s="7">
        <v>96</v>
      </c>
    </row>
    <row r="32" spans="1:10" x14ac:dyDescent="0.25">
      <c r="A32" s="6" t="s">
        <v>22</v>
      </c>
      <c r="B32" s="6" t="s">
        <v>17</v>
      </c>
      <c r="C32" s="6" t="s">
        <v>20</v>
      </c>
      <c r="D32" s="6" t="s">
        <v>59</v>
      </c>
      <c r="E32" s="7">
        <v>123</v>
      </c>
    </row>
    <row r="33" spans="1:5" x14ac:dyDescent="0.25">
      <c r="A33" s="6" t="s">
        <v>51</v>
      </c>
      <c r="B33" s="6" t="s">
        <v>23</v>
      </c>
      <c r="C33" s="6" t="s">
        <v>20</v>
      </c>
      <c r="D33" s="6" t="s">
        <v>60</v>
      </c>
      <c r="E33" s="7">
        <v>13</v>
      </c>
    </row>
    <row r="34" spans="1:5" x14ac:dyDescent="0.25">
      <c r="A34" s="6" t="s">
        <v>51</v>
      </c>
      <c r="B34" s="6" t="s">
        <v>23</v>
      </c>
      <c r="C34" s="6" t="s">
        <v>20</v>
      </c>
      <c r="D34" s="6" t="s">
        <v>61</v>
      </c>
      <c r="E34" s="7">
        <v>88</v>
      </c>
    </row>
    <row r="35" spans="1:5" x14ac:dyDescent="0.25">
      <c r="A35" s="6" t="s">
        <v>54</v>
      </c>
      <c r="B35" s="6" t="s">
        <v>23</v>
      </c>
      <c r="C35" s="6" t="s">
        <v>20</v>
      </c>
      <c r="D35" s="6" t="s">
        <v>61</v>
      </c>
      <c r="E35" s="7">
        <v>6</v>
      </c>
    </row>
    <row r="36" spans="1:5" x14ac:dyDescent="0.25">
      <c r="A36" s="6" t="s">
        <v>22</v>
      </c>
      <c r="B36" s="6" t="s">
        <v>39</v>
      </c>
      <c r="C36" s="6" t="s">
        <v>62</v>
      </c>
      <c r="D36" s="6" t="s">
        <v>63</v>
      </c>
      <c r="E36" s="7">
        <v>27</v>
      </c>
    </row>
    <row r="37" spans="1:5" x14ac:dyDescent="0.25">
      <c r="A37" s="6" t="s">
        <v>37</v>
      </c>
      <c r="B37" s="6" t="s">
        <v>39</v>
      </c>
      <c r="C37" s="6" t="s">
        <v>20</v>
      </c>
      <c r="D37" s="6" t="s">
        <v>43</v>
      </c>
      <c r="E37" s="7">
        <v>48</v>
      </c>
    </row>
    <row r="38" spans="1:5" x14ac:dyDescent="0.25">
      <c r="A38" s="6" t="s">
        <v>47</v>
      </c>
      <c r="B38" s="6" t="s">
        <v>17</v>
      </c>
      <c r="C38" s="6" t="s">
        <v>64</v>
      </c>
      <c r="D38" s="6" t="s">
        <v>65</v>
      </c>
      <c r="E38" s="7">
        <v>117</v>
      </c>
    </row>
    <row r="39" spans="1:5" x14ac:dyDescent="0.25">
      <c r="A39" s="6" t="s">
        <v>22</v>
      </c>
      <c r="B39" s="6" t="s">
        <v>23</v>
      </c>
      <c r="C39" s="6" t="s">
        <v>20</v>
      </c>
      <c r="D39" s="6" t="s">
        <v>66</v>
      </c>
      <c r="E39" s="7">
        <v>6</v>
      </c>
    </row>
    <row r="40" spans="1:5" x14ac:dyDescent="0.25">
      <c r="A40" s="6" t="s">
        <v>22</v>
      </c>
      <c r="B40" s="6" t="s">
        <v>17</v>
      </c>
      <c r="C40" s="6" t="s">
        <v>20</v>
      </c>
      <c r="D40" s="6" t="s">
        <v>67</v>
      </c>
      <c r="E40" s="7">
        <v>18</v>
      </c>
    </row>
    <row r="41" spans="1:5" x14ac:dyDescent="0.25">
      <c r="A41" s="6" t="s">
        <v>22</v>
      </c>
      <c r="B41" s="6" t="s">
        <v>17</v>
      </c>
      <c r="C41" s="6" t="s">
        <v>20</v>
      </c>
      <c r="D41" s="6" t="s">
        <v>68</v>
      </c>
      <c r="E41" s="7">
        <v>5</v>
      </c>
    </row>
    <row r="42" spans="1:5" x14ac:dyDescent="0.25">
      <c r="A42" s="6" t="s">
        <v>51</v>
      </c>
      <c r="B42" s="6" t="s">
        <v>23</v>
      </c>
      <c r="C42" s="6" t="s">
        <v>20</v>
      </c>
      <c r="D42" s="6" t="s">
        <v>69</v>
      </c>
      <c r="E42" s="7">
        <v>160</v>
      </c>
    </row>
    <row r="43" spans="1:5" x14ac:dyDescent="0.25">
      <c r="A43" s="6" t="s">
        <v>51</v>
      </c>
      <c r="B43" s="6" t="s">
        <v>23</v>
      </c>
      <c r="C43" s="6" t="s">
        <v>20</v>
      </c>
      <c r="D43" s="6" t="s">
        <v>70</v>
      </c>
      <c r="E43" s="7">
        <v>40</v>
      </c>
    </row>
    <row r="44" spans="1:5" x14ac:dyDescent="0.25">
      <c r="A44" s="6" t="s">
        <v>54</v>
      </c>
      <c r="B44" s="6" t="s">
        <v>23</v>
      </c>
      <c r="C44" s="6" t="s">
        <v>20</v>
      </c>
      <c r="D44" s="6" t="s">
        <v>71</v>
      </c>
      <c r="E44" s="7">
        <v>69</v>
      </c>
    </row>
    <row r="45" spans="1:5" x14ac:dyDescent="0.25">
      <c r="A45" s="2" t="s">
        <v>22</v>
      </c>
      <c r="B45" s="6" t="s">
        <v>39</v>
      </c>
      <c r="C45" s="2" t="s">
        <v>62</v>
      </c>
      <c r="D45" s="8" t="s">
        <v>72</v>
      </c>
      <c r="E45" s="9">
        <v>154</v>
      </c>
    </row>
    <row r="46" spans="1:5" x14ac:dyDescent="0.25">
      <c r="A46" s="2" t="s">
        <v>45</v>
      </c>
      <c r="B46" s="6" t="s">
        <v>23</v>
      </c>
      <c r="C46" s="2" t="s">
        <v>20</v>
      </c>
      <c r="D46" s="6" t="s">
        <v>73</v>
      </c>
      <c r="E46" s="9">
        <v>188</v>
      </c>
    </row>
    <row r="47" spans="1:5" x14ac:dyDescent="0.25">
      <c r="A47" s="2" t="s">
        <v>47</v>
      </c>
      <c r="B47" s="6" t="s">
        <v>17</v>
      </c>
      <c r="C47" s="2" t="s">
        <v>64</v>
      </c>
      <c r="D47" s="10" t="s">
        <v>74</v>
      </c>
      <c r="E47" s="9">
        <v>73</v>
      </c>
    </row>
    <row r="48" spans="1:5" x14ac:dyDescent="0.25">
      <c r="A48" s="2" t="s">
        <v>22</v>
      </c>
      <c r="B48" s="6" t="s">
        <v>23</v>
      </c>
      <c r="C48" s="2" t="s">
        <v>20</v>
      </c>
      <c r="D48" s="10" t="s">
        <v>75</v>
      </c>
      <c r="E48" s="9">
        <v>112</v>
      </c>
    </row>
    <row r="49" spans="1:5" x14ac:dyDescent="0.25">
      <c r="A49" s="2" t="s">
        <v>51</v>
      </c>
      <c r="B49" s="6" t="s">
        <v>17</v>
      </c>
      <c r="C49" s="2" t="s">
        <v>20</v>
      </c>
      <c r="D49" s="6" t="s">
        <v>76</v>
      </c>
      <c r="E49" s="9">
        <v>75</v>
      </c>
    </row>
    <row r="50" spans="1:5" x14ac:dyDescent="0.25">
      <c r="A50" s="2" t="s">
        <v>51</v>
      </c>
      <c r="B50" s="6" t="s">
        <v>23</v>
      </c>
      <c r="C50" s="2" t="s">
        <v>20</v>
      </c>
      <c r="D50" s="6" t="s">
        <v>76</v>
      </c>
      <c r="E50" s="9">
        <v>178</v>
      </c>
    </row>
    <row r="51" spans="1:5" x14ac:dyDescent="0.25">
      <c r="A51" s="2" t="s">
        <v>54</v>
      </c>
      <c r="B51" s="6" t="s">
        <v>23</v>
      </c>
      <c r="C51" s="2" t="s">
        <v>20</v>
      </c>
      <c r="D51" s="8" t="s">
        <v>77</v>
      </c>
      <c r="E51" s="9">
        <v>167</v>
      </c>
    </row>
    <row r="52" spans="1:5" x14ac:dyDescent="0.25">
      <c r="A52" s="2" t="s">
        <v>22</v>
      </c>
      <c r="B52" s="6" t="s">
        <v>17</v>
      </c>
      <c r="C52" s="2" t="s">
        <v>20</v>
      </c>
      <c r="D52" s="8" t="s">
        <v>78</v>
      </c>
      <c r="E52" s="9">
        <v>199</v>
      </c>
    </row>
    <row r="53" spans="1:5" x14ac:dyDescent="0.25">
      <c r="A53" s="2" t="s">
        <v>45</v>
      </c>
      <c r="B53" s="6" t="s">
        <v>23</v>
      </c>
      <c r="C53" s="2" t="s">
        <v>20</v>
      </c>
      <c r="D53" s="8" t="s">
        <v>79</v>
      </c>
      <c r="E53" s="9">
        <v>101</v>
      </c>
    </row>
    <row r="54" spans="1:5" x14ac:dyDescent="0.25">
      <c r="A54" s="2" t="s">
        <v>47</v>
      </c>
      <c r="B54" s="6" t="s">
        <v>23</v>
      </c>
      <c r="C54" s="2" t="s">
        <v>20</v>
      </c>
      <c r="D54" s="8" t="s">
        <v>80</v>
      </c>
      <c r="E54" s="9">
        <v>175</v>
      </c>
    </row>
    <row r="55" spans="1:5" x14ac:dyDescent="0.25">
      <c r="A55" s="2" t="s">
        <v>22</v>
      </c>
      <c r="B55" s="6" t="s">
        <v>39</v>
      </c>
      <c r="C55" s="2" t="s">
        <v>62</v>
      </c>
      <c r="D55" s="8" t="s">
        <v>81</v>
      </c>
      <c r="E55" s="9">
        <v>100</v>
      </c>
    </row>
    <row r="56" spans="1:5" x14ac:dyDescent="0.25">
      <c r="A56" s="6" t="s">
        <v>51</v>
      </c>
      <c r="B56" s="6" t="s">
        <v>23</v>
      </c>
      <c r="C56" s="6" t="s">
        <v>20</v>
      </c>
      <c r="D56" s="6" t="s">
        <v>70</v>
      </c>
      <c r="E56" s="7">
        <v>40</v>
      </c>
    </row>
    <row r="57" spans="1:5" x14ac:dyDescent="0.25">
      <c r="A57" s="6" t="s">
        <v>51</v>
      </c>
      <c r="B57" s="6" t="s">
        <v>23</v>
      </c>
      <c r="C57" s="6" t="s">
        <v>20</v>
      </c>
      <c r="D57" s="6" t="s">
        <v>70</v>
      </c>
      <c r="E57" s="7">
        <v>40</v>
      </c>
    </row>
    <row r="58" spans="1:5" x14ac:dyDescent="0.25">
      <c r="A58" s="2" t="s">
        <v>51</v>
      </c>
      <c r="B58" s="6" t="s">
        <v>23</v>
      </c>
      <c r="C58" s="2" t="s">
        <v>20</v>
      </c>
      <c r="D58" s="6" t="s">
        <v>82</v>
      </c>
      <c r="E58" s="9">
        <v>54</v>
      </c>
    </row>
    <row r="59" spans="1:5" x14ac:dyDescent="0.25">
      <c r="A59" s="2" t="s">
        <v>51</v>
      </c>
      <c r="B59" s="6" t="s">
        <v>17</v>
      </c>
      <c r="C59" s="2" t="s">
        <v>20</v>
      </c>
      <c r="D59" s="6" t="s">
        <v>83</v>
      </c>
      <c r="E59" s="9">
        <v>180</v>
      </c>
    </row>
    <row r="60" spans="1:5" x14ac:dyDescent="0.25">
      <c r="A60" s="2" t="s">
        <v>54</v>
      </c>
      <c r="B60" s="6" t="s">
        <v>23</v>
      </c>
      <c r="C60" s="2" t="s">
        <v>20</v>
      </c>
      <c r="D60" s="6" t="s">
        <v>84</v>
      </c>
      <c r="E60" s="9">
        <v>160</v>
      </c>
    </row>
    <row r="61" spans="1:5" x14ac:dyDescent="0.25">
      <c r="A61" s="2" t="s">
        <v>45</v>
      </c>
      <c r="B61" s="6" t="s">
        <v>23</v>
      </c>
      <c r="C61" s="2" t="s">
        <v>20</v>
      </c>
      <c r="D61" s="6" t="s">
        <v>85</v>
      </c>
      <c r="E61" s="9">
        <v>124</v>
      </c>
    </row>
    <row r="62" spans="1:5" x14ac:dyDescent="0.25">
      <c r="A62" s="2" t="s">
        <v>47</v>
      </c>
      <c r="B62" s="6" t="s">
        <v>23</v>
      </c>
      <c r="C62" s="2" t="s">
        <v>20</v>
      </c>
      <c r="D62" s="6" t="s">
        <v>86</v>
      </c>
      <c r="E62" s="9">
        <v>150</v>
      </c>
    </row>
    <row r="63" spans="1:5" x14ac:dyDescent="0.25">
      <c r="A63" s="2" t="s">
        <v>22</v>
      </c>
      <c r="B63" s="6" t="s">
        <v>23</v>
      </c>
      <c r="C63" s="2" t="s">
        <v>20</v>
      </c>
      <c r="D63" s="6" t="s">
        <v>87</v>
      </c>
      <c r="E63" s="9">
        <v>177</v>
      </c>
    </row>
    <row r="64" spans="1:5" x14ac:dyDescent="0.25">
      <c r="A64" s="2" t="s">
        <v>22</v>
      </c>
      <c r="B64" s="6" t="s">
        <v>17</v>
      </c>
      <c r="C64" s="2" t="s">
        <v>20</v>
      </c>
      <c r="D64" s="6" t="s">
        <v>88</v>
      </c>
      <c r="E64" s="9">
        <v>153</v>
      </c>
    </row>
    <row r="65" spans="1:5" x14ac:dyDescent="0.25">
      <c r="A65" s="2" t="s">
        <v>22</v>
      </c>
      <c r="B65" s="6" t="s">
        <v>39</v>
      </c>
      <c r="C65" s="2" t="s">
        <v>62</v>
      </c>
      <c r="D65" s="6" t="s">
        <v>89</v>
      </c>
      <c r="E65" s="9">
        <v>187</v>
      </c>
    </row>
    <row r="66" spans="1:5" x14ac:dyDescent="0.25">
      <c r="A66" s="2" t="s">
        <v>51</v>
      </c>
      <c r="B66" s="6" t="s">
        <v>23</v>
      </c>
      <c r="C66" s="2" t="s">
        <v>20</v>
      </c>
      <c r="D66" s="6" t="s">
        <v>90</v>
      </c>
      <c r="E66" s="9">
        <v>135</v>
      </c>
    </row>
    <row r="67" spans="1:5" x14ac:dyDescent="0.25">
      <c r="A67" s="2" t="s">
        <v>51</v>
      </c>
      <c r="B67" s="6" t="s">
        <v>17</v>
      </c>
      <c r="C67" s="2" t="s">
        <v>64</v>
      </c>
      <c r="D67" s="6" t="s">
        <v>91</v>
      </c>
      <c r="E67" s="9">
        <v>183</v>
      </c>
    </row>
    <row r="68" spans="1:5" x14ac:dyDescent="0.25">
      <c r="A68" s="2" t="s">
        <v>54</v>
      </c>
      <c r="B68" s="6" t="s">
        <v>23</v>
      </c>
      <c r="C68" s="2" t="s">
        <v>20</v>
      </c>
      <c r="D68" s="6" t="s">
        <v>92</v>
      </c>
      <c r="E68" s="9">
        <v>182</v>
      </c>
    </row>
    <row r="69" spans="1:5" x14ac:dyDescent="0.25">
      <c r="A69" s="2" t="s">
        <v>22</v>
      </c>
      <c r="B69" s="6" t="s">
        <v>17</v>
      </c>
      <c r="C69" s="2" t="s">
        <v>20</v>
      </c>
      <c r="D69" s="6" t="s">
        <v>93</v>
      </c>
      <c r="E69" s="9">
        <v>78</v>
      </c>
    </row>
    <row r="70" spans="1:5" x14ac:dyDescent="0.25">
      <c r="A70" s="2" t="s">
        <v>45</v>
      </c>
      <c r="B70" s="6" t="s">
        <v>23</v>
      </c>
      <c r="C70" s="2" t="s">
        <v>20</v>
      </c>
      <c r="D70" s="8" t="s">
        <v>94</v>
      </c>
      <c r="E70" s="9">
        <v>149</v>
      </c>
    </row>
    <row r="71" spans="1:5" x14ac:dyDescent="0.25">
      <c r="A71" s="2" t="s">
        <v>47</v>
      </c>
      <c r="B71" s="6" t="s">
        <v>23</v>
      </c>
      <c r="C71" s="2" t="s">
        <v>20</v>
      </c>
      <c r="D71" s="8" t="s">
        <v>95</v>
      </c>
      <c r="E71" s="9">
        <v>14</v>
      </c>
    </row>
    <row r="72" spans="1:5" x14ac:dyDescent="0.25">
      <c r="A72" s="2" t="s">
        <v>22</v>
      </c>
      <c r="B72" s="6" t="s">
        <v>23</v>
      </c>
      <c r="C72" s="2" t="s">
        <v>20</v>
      </c>
      <c r="D72" s="6" t="s">
        <v>96</v>
      </c>
      <c r="E72" s="9">
        <v>39</v>
      </c>
    </row>
    <row r="73" spans="1:5" x14ac:dyDescent="0.25">
      <c r="A73" s="2" t="s">
        <v>22</v>
      </c>
      <c r="B73" s="6" t="s">
        <v>17</v>
      </c>
      <c r="C73" s="2" t="s">
        <v>20</v>
      </c>
      <c r="D73" s="6" t="s">
        <v>97</v>
      </c>
      <c r="E73" s="9">
        <v>54</v>
      </c>
    </row>
    <row r="74" spans="1:5" x14ac:dyDescent="0.25">
      <c r="A74" s="2" t="s">
        <v>51</v>
      </c>
      <c r="B74" s="6" t="s">
        <v>23</v>
      </c>
      <c r="C74" s="2" t="s">
        <v>20</v>
      </c>
      <c r="D74" s="6" t="s">
        <v>98</v>
      </c>
      <c r="E74" s="9">
        <v>184</v>
      </c>
    </row>
    <row r="75" spans="1:5" x14ac:dyDescent="0.25">
      <c r="A75" s="2" t="s">
        <v>51</v>
      </c>
      <c r="B75" s="6" t="s">
        <v>23</v>
      </c>
      <c r="C75" s="2" t="s">
        <v>20</v>
      </c>
      <c r="D75" s="6" t="s">
        <v>99</v>
      </c>
      <c r="E75" s="9">
        <v>11</v>
      </c>
    </row>
    <row r="76" spans="1:5" x14ac:dyDescent="0.25">
      <c r="A76" s="2" t="s">
        <v>54</v>
      </c>
      <c r="B76" s="6" t="s">
        <v>39</v>
      </c>
      <c r="C76" s="2" t="s">
        <v>62</v>
      </c>
      <c r="D76" s="6" t="s">
        <v>100</v>
      </c>
      <c r="E76" s="9">
        <v>127</v>
      </c>
    </row>
    <row r="77" spans="1:5" x14ac:dyDescent="0.25">
      <c r="A77" s="2" t="s">
        <v>22</v>
      </c>
      <c r="B77" s="6" t="s">
        <v>23</v>
      </c>
      <c r="C77" s="2" t="s">
        <v>20</v>
      </c>
      <c r="D77" s="6" t="s">
        <v>101</v>
      </c>
      <c r="E77" s="9">
        <v>176</v>
      </c>
    </row>
    <row r="78" spans="1:5" x14ac:dyDescent="0.25">
      <c r="A78" s="2" t="s">
        <v>45</v>
      </c>
      <c r="B78" s="6" t="s">
        <v>17</v>
      </c>
      <c r="C78" s="2" t="s">
        <v>64</v>
      </c>
      <c r="D78" s="6" t="s">
        <v>102</v>
      </c>
      <c r="E78" s="9">
        <v>37</v>
      </c>
    </row>
    <row r="79" spans="1:5" x14ac:dyDescent="0.25">
      <c r="A79" s="2" t="s">
        <v>47</v>
      </c>
      <c r="B79" s="6" t="s">
        <v>23</v>
      </c>
      <c r="C79" s="2" t="s">
        <v>20</v>
      </c>
      <c r="D79" s="6" t="s">
        <v>103</v>
      </c>
      <c r="E79" s="9">
        <v>10</v>
      </c>
    </row>
    <row r="80" spans="1:5" x14ac:dyDescent="0.25">
      <c r="A80" s="2" t="s">
        <v>22</v>
      </c>
      <c r="B80" s="6" t="s">
        <v>17</v>
      </c>
      <c r="C80" s="2" t="s">
        <v>20</v>
      </c>
      <c r="D80" s="6" t="s">
        <v>104</v>
      </c>
      <c r="E80" s="9">
        <v>182</v>
      </c>
    </row>
    <row r="81" spans="1:5" x14ac:dyDescent="0.25">
      <c r="A81" s="2" t="s">
        <v>51</v>
      </c>
      <c r="B81" s="6" t="s">
        <v>23</v>
      </c>
      <c r="C81" s="2" t="s">
        <v>20</v>
      </c>
      <c r="D81" s="6" t="s">
        <v>105</v>
      </c>
      <c r="E81" s="9">
        <v>128</v>
      </c>
    </row>
    <row r="82" spans="1:5" x14ac:dyDescent="0.25">
      <c r="A82" s="2" t="s">
        <v>51</v>
      </c>
      <c r="B82" s="6" t="s">
        <v>23</v>
      </c>
      <c r="C82" s="2" t="s">
        <v>20</v>
      </c>
      <c r="D82" s="6" t="s">
        <v>106</v>
      </c>
      <c r="E82" s="9">
        <v>170</v>
      </c>
    </row>
    <row r="83" spans="1:5" x14ac:dyDescent="0.25">
      <c r="A83" s="2" t="s">
        <v>54</v>
      </c>
      <c r="B83" s="6" t="s">
        <v>23</v>
      </c>
      <c r="C83" s="2" t="s">
        <v>20</v>
      </c>
      <c r="D83" s="6" t="s">
        <v>107</v>
      </c>
      <c r="E83" s="9">
        <v>36</v>
      </c>
    </row>
    <row r="84" spans="1:5" x14ac:dyDescent="0.25">
      <c r="A84" s="2" t="s">
        <v>22</v>
      </c>
      <c r="B84" s="6" t="s">
        <v>17</v>
      </c>
      <c r="C84" s="2" t="s">
        <v>20</v>
      </c>
      <c r="D84" s="6" t="s">
        <v>108</v>
      </c>
      <c r="E84" s="9">
        <v>12</v>
      </c>
    </row>
    <row r="85" spans="1:5" x14ac:dyDescent="0.25">
      <c r="A85" s="2" t="s">
        <v>22</v>
      </c>
      <c r="B85" s="6" t="s">
        <v>17</v>
      </c>
      <c r="C85" s="2" t="s">
        <v>20</v>
      </c>
      <c r="D85" s="6" t="s">
        <v>93</v>
      </c>
      <c r="E85" s="9">
        <v>25</v>
      </c>
    </row>
    <row r="86" spans="1:5" x14ac:dyDescent="0.25">
      <c r="A86" s="2" t="s">
        <v>45</v>
      </c>
      <c r="B86" s="6" t="s">
        <v>23</v>
      </c>
      <c r="C86" s="2" t="s">
        <v>20</v>
      </c>
      <c r="D86" s="8" t="s">
        <v>94</v>
      </c>
      <c r="E86" s="9">
        <v>2</v>
      </c>
    </row>
    <row r="87" spans="1:5" x14ac:dyDescent="0.25">
      <c r="A87" s="2" t="s">
        <v>47</v>
      </c>
      <c r="B87" s="6" t="s">
        <v>23</v>
      </c>
      <c r="C87" s="2" t="s">
        <v>20</v>
      </c>
      <c r="D87" s="8" t="s">
        <v>95</v>
      </c>
      <c r="E87" s="9">
        <v>44</v>
      </c>
    </row>
    <row r="88" spans="1:5" x14ac:dyDescent="0.25">
      <c r="A88" s="2" t="s">
        <v>22</v>
      </c>
      <c r="B88" s="6" t="s">
        <v>23</v>
      </c>
      <c r="C88" s="2" t="s">
        <v>20</v>
      </c>
      <c r="D88" s="6" t="s">
        <v>96</v>
      </c>
      <c r="E88" s="9">
        <v>68</v>
      </c>
    </row>
    <row r="89" spans="1:5" x14ac:dyDescent="0.25">
      <c r="A89" s="2" t="s">
        <v>22</v>
      </c>
      <c r="B89" s="6" t="s">
        <v>17</v>
      </c>
      <c r="C89" s="2" t="s">
        <v>20</v>
      </c>
      <c r="D89" s="6" t="s">
        <v>97</v>
      </c>
      <c r="E89" s="9">
        <v>28</v>
      </c>
    </row>
    <row r="90" spans="1:5" x14ac:dyDescent="0.25">
      <c r="A90" s="2" t="s">
        <v>51</v>
      </c>
      <c r="B90" s="6" t="s">
        <v>23</v>
      </c>
      <c r="C90" s="2" t="s">
        <v>20</v>
      </c>
      <c r="D90" s="6" t="s">
        <v>98</v>
      </c>
      <c r="E90" s="9">
        <v>124</v>
      </c>
    </row>
    <row r="91" spans="1:5" x14ac:dyDescent="0.25">
      <c r="A91" s="2" t="s">
        <v>51</v>
      </c>
      <c r="B91" s="6" t="s">
        <v>23</v>
      </c>
      <c r="C91" s="2" t="s">
        <v>20</v>
      </c>
      <c r="D91" s="6" t="s">
        <v>99</v>
      </c>
      <c r="E91" s="9">
        <v>3</v>
      </c>
    </row>
    <row r="92" spans="1:5" x14ac:dyDescent="0.25">
      <c r="A92" s="2" t="s">
        <v>54</v>
      </c>
      <c r="B92" s="6" t="s">
        <v>23</v>
      </c>
      <c r="C92" s="2" t="s">
        <v>20</v>
      </c>
      <c r="D92" s="6" t="s">
        <v>109</v>
      </c>
      <c r="E92" s="9">
        <v>98</v>
      </c>
    </row>
    <row r="93" spans="1:5" x14ac:dyDescent="0.25">
      <c r="A93" s="2" t="s">
        <v>45</v>
      </c>
      <c r="B93" s="6" t="s">
        <v>17</v>
      </c>
      <c r="C93" s="2" t="s">
        <v>20</v>
      </c>
      <c r="D93" s="6" t="s">
        <v>110</v>
      </c>
      <c r="E93" s="9">
        <v>31</v>
      </c>
    </row>
    <row r="94" spans="1:5" x14ac:dyDescent="0.25">
      <c r="A94" s="2" t="s">
        <v>47</v>
      </c>
      <c r="B94" s="6" t="s">
        <v>23</v>
      </c>
      <c r="C94" s="2" t="s">
        <v>20</v>
      </c>
      <c r="D94" s="6" t="s">
        <v>111</v>
      </c>
      <c r="E94" s="9">
        <v>132</v>
      </c>
    </row>
    <row r="95" spans="1:5" x14ac:dyDescent="0.25">
      <c r="A95" s="2" t="s">
        <v>22</v>
      </c>
      <c r="B95" s="6" t="s">
        <v>23</v>
      </c>
      <c r="C95" s="2" t="s">
        <v>20</v>
      </c>
      <c r="D95" s="6" t="s">
        <v>112</v>
      </c>
      <c r="E95" s="9">
        <v>41</v>
      </c>
    </row>
    <row r="96" spans="1:5" x14ac:dyDescent="0.25">
      <c r="A96" s="2" t="s">
        <v>22</v>
      </c>
      <c r="B96" s="6" t="s">
        <v>17</v>
      </c>
      <c r="C96" s="2" t="s">
        <v>20</v>
      </c>
      <c r="D96" s="6" t="s">
        <v>113</v>
      </c>
      <c r="E96" s="9">
        <v>160</v>
      </c>
    </row>
    <row r="97" spans="1:5" x14ac:dyDescent="0.25">
      <c r="A97" s="2" t="s">
        <v>22</v>
      </c>
      <c r="B97" s="6" t="s">
        <v>17</v>
      </c>
      <c r="C97" s="2" t="s">
        <v>20</v>
      </c>
      <c r="D97" s="6" t="s">
        <v>114</v>
      </c>
      <c r="E97" s="9">
        <v>57</v>
      </c>
    </row>
    <row r="98" spans="1:5" x14ac:dyDescent="0.25">
      <c r="A98" s="2" t="s">
        <v>51</v>
      </c>
      <c r="B98" s="6" t="s">
        <v>23</v>
      </c>
      <c r="C98" s="2" t="s">
        <v>20</v>
      </c>
      <c r="D98" s="6" t="s">
        <v>115</v>
      </c>
      <c r="E98" s="9">
        <v>151</v>
      </c>
    </row>
    <row r="99" spans="1:5" x14ac:dyDescent="0.25">
      <c r="A99" s="2" t="s">
        <v>51</v>
      </c>
      <c r="B99" s="6" t="s">
        <v>23</v>
      </c>
      <c r="C99" s="2" t="s">
        <v>20</v>
      </c>
      <c r="D99" s="6" t="s">
        <v>116</v>
      </c>
      <c r="E99" s="9">
        <v>149</v>
      </c>
    </row>
    <row r="100" spans="1:5" x14ac:dyDescent="0.25">
      <c r="A100" s="2" t="s">
        <v>54</v>
      </c>
      <c r="B100" s="6" t="s">
        <v>23</v>
      </c>
      <c r="C100" s="2" t="s">
        <v>20</v>
      </c>
      <c r="D100" s="6" t="s">
        <v>117</v>
      </c>
      <c r="E100" s="9">
        <v>78</v>
      </c>
    </row>
    <row r="101" spans="1:5" x14ac:dyDescent="0.25">
      <c r="A101" s="2" t="s">
        <v>22</v>
      </c>
      <c r="B101" s="6" t="s">
        <v>39</v>
      </c>
      <c r="C101" s="2" t="s">
        <v>62</v>
      </c>
      <c r="D101" s="6" t="s">
        <v>118</v>
      </c>
      <c r="E101" s="9">
        <v>124</v>
      </c>
    </row>
    <row r="102" spans="1:5" x14ac:dyDescent="0.25">
      <c r="A102" s="2" t="s">
        <v>45</v>
      </c>
      <c r="B102" s="6" t="s">
        <v>23</v>
      </c>
      <c r="C102" s="2" t="s">
        <v>20</v>
      </c>
      <c r="D102" s="8" t="s">
        <v>119</v>
      </c>
      <c r="E102" s="9">
        <v>44</v>
      </c>
    </row>
    <row r="103" spans="1:5" x14ac:dyDescent="0.25">
      <c r="A103" s="2" t="s">
        <v>47</v>
      </c>
      <c r="B103" s="6" t="s">
        <v>17</v>
      </c>
      <c r="C103" s="2" t="s">
        <v>64</v>
      </c>
      <c r="D103" s="6" t="s">
        <v>120</v>
      </c>
      <c r="E103" s="9">
        <v>76</v>
      </c>
    </row>
    <row r="104" spans="1:5" x14ac:dyDescent="0.25">
      <c r="A104" s="2" t="s">
        <v>22</v>
      </c>
      <c r="B104" s="6" t="s">
        <v>23</v>
      </c>
      <c r="C104" s="2" t="s">
        <v>20</v>
      </c>
      <c r="D104" s="6" t="s">
        <v>121</v>
      </c>
      <c r="E104" s="9">
        <v>195</v>
      </c>
    </row>
    <row r="105" spans="1:5" x14ac:dyDescent="0.25">
      <c r="A105" s="2" t="s">
        <v>22</v>
      </c>
      <c r="B105" s="6" t="s">
        <v>17</v>
      </c>
      <c r="C105" s="2" t="s">
        <v>20</v>
      </c>
      <c r="D105" s="6" t="s">
        <v>122</v>
      </c>
      <c r="E105" s="9">
        <v>59</v>
      </c>
    </row>
    <row r="106" spans="1:5" x14ac:dyDescent="0.25">
      <c r="A106" s="2" t="s">
        <v>51</v>
      </c>
      <c r="B106" s="6" t="s">
        <v>23</v>
      </c>
      <c r="C106" s="2" t="s">
        <v>20</v>
      </c>
      <c r="D106" s="6" t="s">
        <v>123</v>
      </c>
      <c r="E106" s="9">
        <v>94</v>
      </c>
    </row>
    <row r="107" spans="1:5" x14ac:dyDescent="0.25">
      <c r="A107" s="2" t="s">
        <v>51</v>
      </c>
      <c r="B107" s="6" t="s">
        <v>23</v>
      </c>
      <c r="C107" s="2" t="s">
        <v>20</v>
      </c>
      <c r="D107" s="6" t="s">
        <v>124</v>
      </c>
      <c r="E107" s="9">
        <v>60</v>
      </c>
    </row>
    <row r="108" spans="1:5" x14ac:dyDescent="0.25">
      <c r="A108" s="2" t="s">
        <v>54</v>
      </c>
      <c r="B108" s="6" t="s">
        <v>23</v>
      </c>
      <c r="C108" s="2" t="s">
        <v>20</v>
      </c>
      <c r="D108" s="6" t="s">
        <v>125</v>
      </c>
      <c r="E108" s="9">
        <v>84</v>
      </c>
    </row>
    <row r="109" spans="1:5" x14ac:dyDescent="0.25">
      <c r="A109" s="2" t="s">
        <v>22</v>
      </c>
      <c r="B109" s="6" t="s">
        <v>39</v>
      </c>
      <c r="C109" s="2" t="s">
        <v>62</v>
      </c>
      <c r="D109" s="6" t="s">
        <v>126</v>
      </c>
      <c r="E109" s="9">
        <v>151</v>
      </c>
    </row>
    <row r="110" spans="1:5" x14ac:dyDescent="0.25">
      <c r="A110" s="2" t="s">
        <v>47</v>
      </c>
      <c r="B110" s="6" t="s">
        <v>39</v>
      </c>
      <c r="C110" s="2" t="s">
        <v>62</v>
      </c>
      <c r="D110" s="8" t="s">
        <v>127</v>
      </c>
      <c r="E110" s="9">
        <v>165</v>
      </c>
    </row>
    <row r="111" spans="1:5" x14ac:dyDescent="0.25">
      <c r="A111" s="2" t="s">
        <v>22</v>
      </c>
      <c r="B111" s="6" t="s">
        <v>39</v>
      </c>
      <c r="C111" s="2" t="s">
        <v>62</v>
      </c>
      <c r="D111" s="8" t="s">
        <v>128</v>
      </c>
      <c r="E111" s="9">
        <v>146</v>
      </c>
    </row>
    <row r="112" spans="1:5" x14ac:dyDescent="0.25">
      <c r="A112" s="2" t="s">
        <v>16</v>
      </c>
      <c r="B112" s="6" t="s">
        <v>39</v>
      </c>
      <c r="C112" s="2" t="s">
        <v>62</v>
      </c>
      <c r="D112" s="8" t="s">
        <v>129</v>
      </c>
      <c r="E112" s="9">
        <v>102</v>
      </c>
    </row>
    <row r="113" spans="1:5" x14ac:dyDescent="0.25">
      <c r="A113" s="2" t="s">
        <v>22</v>
      </c>
      <c r="B113" s="6" t="s">
        <v>39</v>
      </c>
      <c r="C113" s="2" t="s">
        <v>62</v>
      </c>
      <c r="D113" s="8" t="s">
        <v>130</v>
      </c>
      <c r="E113" s="9">
        <v>29</v>
      </c>
    </row>
    <row r="114" spans="1:5" x14ac:dyDescent="0.25">
      <c r="A114" s="2" t="s">
        <v>47</v>
      </c>
      <c r="B114" s="6" t="s">
        <v>39</v>
      </c>
      <c r="C114" s="2" t="s">
        <v>62</v>
      </c>
      <c r="D114" s="8" t="s">
        <v>131</v>
      </c>
      <c r="E114" s="9">
        <v>123</v>
      </c>
    </row>
    <row r="115" spans="1:5" x14ac:dyDescent="0.25">
      <c r="A115" s="2" t="s">
        <v>22</v>
      </c>
      <c r="B115" s="6" t="s">
        <v>39</v>
      </c>
      <c r="C115" s="2" t="s">
        <v>62</v>
      </c>
      <c r="D115" s="8" t="s">
        <v>132</v>
      </c>
      <c r="E115" s="9">
        <v>186</v>
      </c>
    </row>
    <row r="116" spans="1:5" x14ac:dyDescent="0.25">
      <c r="A116" s="2" t="s">
        <v>16</v>
      </c>
      <c r="B116" s="6" t="s">
        <v>39</v>
      </c>
      <c r="C116" s="2" t="s">
        <v>62</v>
      </c>
      <c r="D116" s="8" t="s">
        <v>133</v>
      </c>
      <c r="E116" s="9">
        <v>172</v>
      </c>
    </row>
    <row r="117" spans="1:5" x14ac:dyDescent="0.25">
      <c r="A117" s="2" t="s">
        <v>22</v>
      </c>
      <c r="B117" s="6" t="s">
        <v>39</v>
      </c>
      <c r="C117" s="2" t="s">
        <v>62</v>
      </c>
      <c r="D117" s="8" t="s">
        <v>134</v>
      </c>
      <c r="E117" s="9">
        <v>144</v>
      </c>
    </row>
    <row r="118" spans="1:5" x14ac:dyDescent="0.25">
      <c r="A118" s="2" t="s">
        <v>47</v>
      </c>
      <c r="B118" s="6" t="s">
        <v>39</v>
      </c>
      <c r="C118" s="2" t="s">
        <v>62</v>
      </c>
      <c r="D118" s="6" t="s">
        <v>135</v>
      </c>
      <c r="E118" s="9">
        <v>103</v>
      </c>
    </row>
    <row r="119" spans="1:5" x14ac:dyDescent="0.25">
      <c r="A119" s="2" t="s">
        <v>22</v>
      </c>
      <c r="B119" s="6" t="s">
        <v>39</v>
      </c>
      <c r="C119" s="2" t="s">
        <v>62</v>
      </c>
      <c r="D119" s="6" t="s">
        <v>136</v>
      </c>
      <c r="E119" s="9">
        <v>169</v>
      </c>
    </row>
    <row r="120" spans="1:5" x14ac:dyDescent="0.25">
      <c r="A120" s="2" t="s">
        <v>16</v>
      </c>
      <c r="B120" s="6" t="s">
        <v>17</v>
      </c>
      <c r="C120" s="2" t="s">
        <v>64</v>
      </c>
      <c r="D120" s="6" t="s">
        <v>137</v>
      </c>
      <c r="E120" s="9">
        <v>20</v>
      </c>
    </row>
    <row r="121" spans="1:5" x14ac:dyDescent="0.25">
      <c r="A121" s="2" t="s">
        <v>22</v>
      </c>
      <c r="B121" s="6" t="s">
        <v>17</v>
      </c>
      <c r="C121" s="2" t="s">
        <v>64</v>
      </c>
      <c r="D121" s="6" t="s">
        <v>138</v>
      </c>
      <c r="E121" s="9">
        <v>173</v>
      </c>
    </row>
    <row r="122" spans="1:5" x14ac:dyDescent="0.25">
      <c r="A122" s="2" t="s">
        <v>47</v>
      </c>
      <c r="B122" s="6" t="s">
        <v>17</v>
      </c>
      <c r="C122" s="2" t="s">
        <v>64</v>
      </c>
      <c r="D122" s="8" t="s">
        <v>139</v>
      </c>
      <c r="E122" s="9">
        <v>125</v>
      </c>
    </row>
    <row r="123" spans="1:5" x14ac:dyDescent="0.25">
      <c r="A123" s="2" t="s">
        <v>22</v>
      </c>
      <c r="B123" s="6" t="s">
        <v>17</v>
      </c>
      <c r="C123" s="2" t="s">
        <v>64</v>
      </c>
      <c r="D123" s="8" t="s">
        <v>140</v>
      </c>
      <c r="E123" s="9">
        <v>58</v>
      </c>
    </row>
    <row r="124" spans="1:5" x14ac:dyDescent="0.25">
      <c r="A124" s="2" t="s">
        <v>16</v>
      </c>
      <c r="B124" s="6" t="s">
        <v>17</v>
      </c>
      <c r="C124" s="2" t="s">
        <v>64</v>
      </c>
      <c r="D124" s="8" t="s">
        <v>141</v>
      </c>
      <c r="E124" s="9">
        <v>93</v>
      </c>
    </row>
    <row r="125" spans="1:5" x14ac:dyDescent="0.25">
      <c r="A125" s="2" t="s">
        <v>22</v>
      </c>
      <c r="B125" s="6" t="s">
        <v>17</v>
      </c>
      <c r="C125" s="2" t="s">
        <v>64</v>
      </c>
      <c r="D125" s="6" t="s">
        <v>142</v>
      </c>
      <c r="E125" s="9">
        <v>115</v>
      </c>
    </row>
    <row r="126" spans="1:5" x14ac:dyDescent="0.25">
      <c r="A126" s="2" t="s">
        <v>47</v>
      </c>
      <c r="B126" s="6" t="s">
        <v>17</v>
      </c>
      <c r="C126" s="2" t="s">
        <v>64</v>
      </c>
      <c r="D126" s="6" t="s">
        <v>143</v>
      </c>
      <c r="E126" s="9">
        <v>76</v>
      </c>
    </row>
    <row r="127" spans="1:5" x14ac:dyDescent="0.25">
      <c r="A127" s="2" t="s">
        <v>22</v>
      </c>
      <c r="B127" s="6" t="s">
        <v>17</v>
      </c>
      <c r="C127" s="2" t="s">
        <v>64</v>
      </c>
      <c r="D127" s="6" t="s">
        <v>144</v>
      </c>
      <c r="E127" s="9">
        <v>194</v>
      </c>
    </row>
    <row r="128" spans="1:5" x14ac:dyDescent="0.25">
      <c r="A128" s="2" t="s">
        <v>16</v>
      </c>
      <c r="B128" s="6" t="s">
        <v>17</v>
      </c>
      <c r="C128" s="2" t="s">
        <v>64</v>
      </c>
      <c r="D128" s="6" t="s">
        <v>145</v>
      </c>
      <c r="E128" s="9">
        <v>46</v>
      </c>
    </row>
    <row r="129" spans="1:5" x14ac:dyDescent="0.25">
      <c r="A129" s="2" t="s">
        <v>22</v>
      </c>
      <c r="B129" s="6" t="s">
        <v>17</v>
      </c>
      <c r="C129" s="2" t="s">
        <v>64</v>
      </c>
      <c r="D129" s="6" t="s">
        <v>146</v>
      </c>
      <c r="E129" s="9">
        <v>57</v>
      </c>
    </row>
    <row r="130" spans="1:5" x14ac:dyDescent="0.25">
      <c r="A130" s="2" t="s">
        <v>47</v>
      </c>
      <c r="B130" s="6" t="s">
        <v>17</v>
      </c>
      <c r="C130" s="2" t="s">
        <v>64</v>
      </c>
      <c r="D130" s="6" t="s">
        <v>147</v>
      </c>
      <c r="E130" s="9">
        <v>100</v>
      </c>
    </row>
    <row r="131" spans="1:5" x14ac:dyDescent="0.25">
      <c r="A131" s="2" t="s">
        <v>22</v>
      </c>
      <c r="B131" s="6" t="s">
        <v>17</v>
      </c>
      <c r="C131" s="2" t="s">
        <v>64</v>
      </c>
      <c r="D131" s="6" t="s">
        <v>148</v>
      </c>
      <c r="E131" s="9">
        <v>30</v>
      </c>
    </row>
    <row r="132" spans="1:5" x14ac:dyDescent="0.25">
      <c r="A132" s="2" t="s">
        <v>16</v>
      </c>
      <c r="B132" s="6" t="s">
        <v>17</v>
      </c>
      <c r="C132" s="2" t="s">
        <v>64</v>
      </c>
      <c r="D132" s="6" t="s">
        <v>149</v>
      </c>
      <c r="E132" s="9">
        <v>103</v>
      </c>
    </row>
    <row r="133" spans="1:5" x14ac:dyDescent="0.25">
      <c r="A133" s="2" t="s">
        <v>22</v>
      </c>
      <c r="B133" s="6" t="s">
        <v>39</v>
      </c>
      <c r="C133" s="2" t="s">
        <v>62</v>
      </c>
      <c r="D133" s="8" t="s">
        <v>150</v>
      </c>
      <c r="E133" s="9">
        <v>66</v>
      </c>
    </row>
    <row r="134" spans="1:5" x14ac:dyDescent="0.25">
      <c r="A134" s="2" t="s">
        <v>47</v>
      </c>
      <c r="B134" s="6" t="s">
        <v>39</v>
      </c>
      <c r="C134" s="2" t="s">
        <v>62</v>
      </c>
      <c r="D134" s="8" t="s">
        <v>151</v>
      </c>
      <c r="E134" s="9">
        <v>14</v>
      </c>
    </row>
    <row r="135" spans="1:5" x14ac:dyDescent="0.25">
      <c r="A135" s="2" t="s">
        <v>22</v>
      </c>
      <c r="B135" s="6" t="s">
        <v>39</v>
      </c>
      <c r="C135" s="2" t="s">
        <v>62</v>
      </c>
      <c r="D135" s="8" t="s">
        <v>152</v>
      </c>
      <c r="E135" s="9">
        <v>94</v>
      </c>
    </row>
    <row r="136" spans="1:5" x14ac:dyDescent="0.25">
      <c r="A136" s="2" t="s">
        <v>16</v>
      </c>
      <c r="B136" s="6" t="s">
        <v>39</v>
      </c>
      <c r="C136" s="2" t="s">
        <v>62</v>
      </c>
      <c r="D136" s="6" t="s">
        <v>153</v>
      </c>
      <c r="E136" s="9">
        <v>73</v>
      </c>
    </row>
    <row r="137" spans="1:5" x14ac:dyDescent="0.25">
      <c r="A137" s="2" t="s">
        <v>22</v>
      </c>
      <c r="B137" s="6" t="s">
        <v>39</v>
      </c>
      <c r="C137" s="2" t="s">
        <v>62</v>
      </c>
      <c r="D137" s="6" t="s">
        <v>154</v>
      </c>
      <c r="E137" s="9">
        <v>17</v>
      </c>
    </row>
    <row r="138" spans="1:5" x14ac:dyDescent="0.25">
      <c r="A138" s="2" t="s">
        <v>47</v>
      </c>
      <c r="B138" s="6" t="s">
        <v>39</v>
      </c>
      <c r="C138" s="2" t="s">
        <v>62</v>
      </c>
      <c r="D138" s="6" t="s">
        <v>155</v>
      </c>
      <c r="E138" s="9">
        <v>16</v>
      </c>
    </row>
    <row r="139" spans="1:5" x14ac:dyDescent="0.25">
      <c r="A139" s="2" t="s">
        <v>28</v>
      </c>
      <c r="B139" s="6" t="s">
        <v>23</v>
      </c>
      <c r="C139" s="2" t="s">
        <v>20</v>
      </c>
      <c r="D139" s="10" t="s">
        <v>156</v>
      </c>
      <c r="E139" s="9">
        <v>105</v>
      </c>
    </row>
    <row r="140" spans="1:5" x14ac:dyDescent="0.25">
      <c r="A140" s="2" t="s">
        <v>28</v>
      </c>
      <c r="B140" s="6" t="s">
        <v>23</v>
      </c>
      <c r="C140" s="2" t="s">
        <v>20</v>
      </c>
      <c r="D140" s="6" t="s">
        <v>157</v>
      </c>
      <c r="E140" s="9">
        <v>131</v>
      </c>
    </row>
    <row r="141" spans="1:5" x14ac:dyDescent="0.25">
      <c r="A141" s="2" t="s">
        <v>22</v>
      </c>
      <c r="B141" s="6" t="s">
        <v>17</v>
      </c>
      <c r="C141" s="2" t="s">
        <v>64</v>
      </c>
      <c r="D141" s="6" t="s">
        <v>144</v>
      </c>
      <c r="E141" s="9">
        <v>30</v>
      </c>
    </row>
    <row r="142" spans="1:5" x14ac:dyDescent="0.25">
      <c r="A142" s="2" t="s">
        <v>16</v>
      </c>
      <c r="B142" s="6" t="s">
        <v>17</v>
      </c>
      <c r="C142" s="2" t="s">
        <v>64</v>
      </c>
      <c r="D142" s="6" t="s">
        <v>145</v>
      </c>
      <c r="E142" s="9">
        <v>47</v>
      </c>
    </row>
    <row r="143" spans="1:5" x14ac:dyDescent="0.25">
      <c r="A143" s="2" t="s">
        <v>22</v>
      </c>
      <c r="B143" s="6" t="s">
        <v>17</v>
      </c>
      <c r="C143" s="2" t="s">
        <v>64</v>
      </c>
      <c r="D143" s="6" t="s">
        <v>146</v>
      </c>
      <c r="E143" s="9">
        <v>188</v>
      </c>
    </row>
    <row r="144" spans="1:5" x14ac:dyDescent="0.25">
      <c r="A144" s="2" t="s">
        <v>47</v>
      </c>
      <c r="B144" s="6" t="s">
        <v>17</v>
      </c>
      <c r="C144" s="2" t="s">
        <v>64</v>
      </c>
      <c r="D144" s="6" t="s">
        <v>147</v>
      </c>
      <c r="E144" s="9">
        <v>93</v>
      </c>
    </row>
    <row r="145" spans="1:5" x14ac:dyDescent="0.25">
      <c r="A145" s="2" t="s">
        <v>22</v>
      </c>
      <c r="B145" s="6" t="s">
        <v>17</v>
      </c>
      <c r="C145" s="2" t="s">
        <v>64</v>
      </c>
      <c r="D145" s="6" t="s">
        <v>148</v>
      </c>
      <c r="E145" s="9">
        <v>139</v>
      </c>
    </row>
    <row r="146" spans="1:5" x14ac:dyDescent="0.25">
      <c r="A146" s="2" t="s">
        <v>16</v>
      </c>
      <c r="B146" s="6" t="s">
        <v>17</v>
      </c>
      <c r="C146" s="2" t="s">
        <v>64</v>
      </c>
      <c r="D146" s="6" t="s">
        <v>149</v>
      </c>
      <c r="E146" s="9">
        <v>107</v>
      </c>
    </row>
    <row r="147" spans="1:5" x14ac:dyDescent="0.25">
      <c r="A147" s="2" t="s">
        <v>158</v>
      </c>
      <c r="B147" s="6" t="s">
        <v>39</v>
      </c>
      <c r="C147" s="2" t="s">
        <v>62</v>
      </c>
      <c r="D147" s="6" t="s">
        <v>159</v>
      </c>
      <c r="E147" s="9">
        <v>72</v>
      </c>
    </row>
    <row r="148" spans="1:5" x14ac:dyDescent="0.25">
      <c r="A148" s="2" t="s">
        <v>158</v>
      </c>
      <c r="B148" s="6" t="s">
        <v>39</v>
      </c>
      <c r="C148" s="2" t="s">
        <v>62</v>
      </c>
      <c r="D148" s="6" t="s">
        <v>160</v>
      </c>
      <c r="E148" s="9">
        <v>140</v>
      </c>
    </row>
    <row r="149" spans="1:5" x14ac:dyDescent="0.25">
      <c r="A149" s="2" t="s">
        <v>161</v>
      </c>
      <c r="B149" s="6" t="s">
        <v>39</v>
      </c>
      <c r="C149" s="2" t="s">
        <v>62</v>
      </c>
      <c r="D149" s="6" t="s">
        <v>162</v>
      </c>
      <c r="E149" s="9">
        <v>187</v>
      </c>
    </row>
    <row r="150" spans="1:5" x14ac:dyDescent="0.25">
      <c r="A150" s="2" t="s">
        <v>47</v>
      </c>
      <c r="B150" s="6" t="s">
        <v>39</v>
      </c>
      <c r="C150" s="2" t="s">
        <v>62</v>
      </c>
      <c r="D150" s="6" t="s">
        <v>163</v>
      </c>
      <c r="E150" s="9">
        <v>98</v>
      </c>
    </row>
    <row r="151" spans="1:5" x14ac:dyDescent="0.25">
      <c r="A151" s="2" t="s">
        <v>47</v>
      </c>
      <c r="B151" s="6" t="s">
        <v>39</v>
      </c>
      <c r="C151" s="2" t="s">
        <v>62</v>
      </c>
      <c r="D151" s="6" t="s">
        <v>164</v>
      </c>
      <c r="E151" s="9">
        <v>114</v>
      </c>
    </row>
    <row r="152" spans="1:5" x14ac:dyDescent="0.25">
      <c r="A152" s="2" t="s">
        <v>158</v>
      </c>
      <c r="B152" s="6" t="s">
        <v>23</v>
      </c>
      <c r="C152" s="2" t="s">
        <v>20</v>
      </c>
      <c r="D152" s="6" t="s">
        <v>165</v>
      </c>
      <c r="E152" s="9">
        <v>183</v>
      </c>
    </row>
    <row r="153" spans="1:5" x14ac:dyDescent="0.25">
      <c r="A153" s="2" t="s">
        <v>158</v>
      </c>
      <c r="B153" s="6" t="s">
        <v>17</v>
      </c>
      <c r="C153" s="2" t="s">
        <v>64</v>
      </c>
      <c r="D153" s="6" t="s">
        <v>166</v>
      </c>
      <c r="E153" s="9">
        <v>172</v>
      </c>
    </row>
    <row r="154" spans="1:5" x14ac:dyDescent="0.25">
      <c r="A154" s="2" t="s">
        <v>161</v>
      </c>
      <c r="B154" s="6" t="s">
        <v>23</v>
      </c>
      <c r="C154" s="2" t="s">
        <v>20</v>
      </c>
      <c r="D154" s="6" t="s">
        <v>167</v>
      </c>
      <c r="E154" s="9">
        <v>187</v>
      </c>
    </row>
    <row r="155" spans="1:5" x14ac:dyDescent="0.25">
      <c r="A155" s="2" t="s">
        <v>47</v>
      </c>
      <c r="B155" s="6" t="s">
        <v>17</v>
      </c>
      <c r="C155" s="2" t="s">
        <v>20</v>
      </c>
      <c r="D155" s="6" t="s">
        <v>168</v>
      </c>
      <c r="E155" s="9">
        <v>11</v>
      </c>
    </row>
    <row r="156" spans="1:5" x14ac:dyDescent="0.25">
      <c r="A156" s="2" t="s">
        <v>47</v>
      </c>
      <c r="B156" s="6" t="s">
        <v>39</v>
      </c>
      <c r="C156" s="2" t="s">
        <v>62</v>
      </c>
      <c r="D156" s="8" t="s">
        <v>169</v>
      </c>
      <c r="E156" s="9">
        <v>187</v>
      </c>
    </row>
    <row r="157" spans="1:5" x14ac:dyDescent="0.25">
      <c r="A157" s="2" t="s">
        <v>158</v>
      </c>
      <c r="B157" s="6" t="s">
        <v>34</v>
      </c>
      <c r="C157" s="2" t="s">
        <v>20</v>
      </c>
      <c r="D157" s="6" t="s">
        <v>165</v>
      </c>
      <c r="E157" s="9">
        <v>183</v>
      </c>
    </row>
    <row r="158" spans="1:5" x14ac:dyDescent="0.25">
      <c r="A158" s="2" t="s">
        <v>158</v>
      </c>
      <c r="B158" s="6" t="s">
        <v>34</v>
      </c>
      <c r="C158" s="2" t="s">
        <v>20</v>
      </c>
      <c r="D158" s="6" t="s">
        <v>166</v>
      </c>
      <c r="E158" s="9">
        <v>172</v>
      </c>
    </row>
    <row r="159" spans="1:5" x14ac:dyDescent="0.25">
      <c r="A159" s="2" t="s">
        <v>47</v>
      </c>
      <c r="B159" s="2" t="s">
        <v>170</v>
      </c>
      <c r="C159" s="2" t="s">
        <v>62</v>
      </c>
      <c r="D159" s="6" t="s">
        <v>159</v>
      </c>
      <c r="E159" s="9">
        <v>72</v>
      </c>
    </row>
    <row r="160" spans="1:5" x14ac:dyDescent="0.25">
      <c r="A160" s="2" t="s">
        <v>158</v>
      </c>
      <c r="B160" s="2" t="s">
        <v>170</v>
      </c>
      <c r="C160" s="2" t="s">
        <v>62</v>
      </c>
      <c r="D160" s="6" t="s">
        <v>160</v>
      </c>
      <c r="E160" s="9">
        <v>140</v>
      </c>
    </row>
    <row r="161" spans="1:5" x14ac:dyDescent="0.25">
      <c r="A161" s="2" t="s">
        <v>161</v>
      </c>
      <c r="B161" s="2" t="s">
        <v>170</v>
      </c>
      <c r="C161" s="2" t="s">
        <v>62</v>
      </c>
      <c r="D161" s="6" t="s">
        <v>162</v>
      </c>
      <c r="E161" s="9">
        <v>187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22B2-EF60-4C48-9565-9229E2267CB5}">
  <dimension ref="A1:N161"/>
  <sheetViews>
    <sheetView topLeftCell="B1" zoomScale="110" zoomScaleNormal="110" workbookViewId="0">
      <selection activeCell="L9" sqref="L9"/>
    </sheetView>
  </sheetViews>
  <sheetFormatPr defaultRowHeight="15" x14ac:dyDescent="0.25"/>
  <cols>
    <col min="1" max="1" width="18" bestFit="1" customWidth="1"/>
    <col min="2" max="2" width="10.28515625" bestFit="1" customWidth="1"/>
    <col min="3" max="3" width="8" bestFit="1" customWidth="1"/>
    <col min="4" max="4" width="13.28515625" bestFit="1" customWidth="1"/>
    <col min="5" max="5" width="6.7109375" bestFit="1" customWidth="1"/>
    <col min="8" max="8" width="18.85546875" customWidth="1"/>
    <col min="9" max="9" width="15" customWidth="1"/>
  </cols>
  <sheetData>
    <row r="1" spans="1:14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172</v>
      </c>
      <c r="H1" s="4" t="s">
        <v>8</v>
      </c>
      <c r="I1" s="32" t="s">
        <v>20</v>
      </c>
      <c r="J1" s="32" t="s">
        <v>64</v>
      </c>
      <c r="K1" s="32" t="s">
        <v>62</v>
      </c>
      <c r="L1" s="32" t="s">
        <v>18</v>
      </c>
    </row>
    <row r="2" spans="1:14" x14ac:dyDescent="0.25">
      <c r="A2" s="6" t="s">
        <v>16</v>
      </c>
      <c r="B2" s="6" t="s">
        <v>17</v>
      </c>
      <c r="C2" s="6" t="s">
        <v>18</v>
      </c>
      <c r="D2" s="6" t="s">
        <v>19</v>
      </c>
      <c r="E2" s="7">
        <v>80</v>
      </c>
      <c r="H2" s="6" t="s">
        <v>16</v>
      </c>
      <c r="I2" s="39">
        <f>IF(SUMIFS($E$2:$E$161,$A$2:$A$161,$H2,$C$2:$C$161,I$1)=0,"-",SUMIFS($E$2:$E$161,$A$2:$A$161,$H2,$C$2:$C$161,I$1))</f>
        <v>443</v>
      </c>
      <c r="J2" s="39">
        <f t="shared" ref="J2:L2" si="0">IF(SUMIFS($E$2:$E$161,$A$2:$A$161,$H2,$C$2:$C$161,J$1)=0,"-",SUMIFS($E$2:$E$161,$A$2:$A$161,$H2,$C$2:$C$161,J$1))</f>
        <v>416</v>
      </c>
      <c r="K2" s="39">
        <f t="shared" si="0"/>
        <v>347</v>
      </c>
      <c r="L2" s="39">
        <f t="shared" si="0"/>
        <v>127</v>
      </c>
      <c r="M2" s="14"/>
      <c r="N2" s="14"/>
    </row>
    <row r="3" spans="1:14" x14ac:dyDescent="0.25">
      <c r="A3" s="6" t="s">
        <v>16</v>
      </c>
      <c r="B3" s="6" t="s">
        <v>17</v>
      </c>
      <c r="C3" s="6" t="s">
        <v>20</v>
      </c>
      <c r="D3" s="6" t="s">
        <v>21</v>
      </c>
      <c r="E3" s="7">
        <v>84</v>
      </c>
      <c r="H3" s="6" t="s">
        <v>22</v>
      </c>
      <c r="I3" s="39">
        <f t="shared" ref="I3:L12" si="1">IF(SUMIFS($E$2:$E$161,$A$2:$A$161,$H3,$C$2:$C$161,I$1)=0,"-",SUMIFS($E$2:$E$161,$A$2:$A$161,$H3,$C$2:$C$161,I$1))</f>
        <v>2694</v>
      </c>
      <c r="J3" s="39">
        <f t="shared" si="1"/>
        <v>984</v>
      </c>
      <c r="K3" s="39">
        <f t="shared" si="1"/>
        <v>1594</v>
      </c>
      <c r="L3" s="39" t="str">
        <f t="shared" si="1"/>
        <v>-</v>
      </c>
      <c r="M3" s="14"/>
      <c r="N3" s="14"/>
    </row>
    <row r="4" spans="1:14" x14ac:dyDescent="0.25">
      <c r="A4" s="6" t="s">
        <v>22</v>
      </c>
      <c r="B4" s="6" t="s">
        <v>23</v>
      </c>
      <c r="C4" s="6" t="s">
        <v>20</v>
      </c>
      <c r="D4" s="6" t="s">
        <v>24</v>
      </c>
      <c r="E4" s="7">
        <v>181</v>
      </c>
      <c r="H4" s="6" t="s">
        <v>28</v>
      </c>
      <c r="I4" s="39">
        <f t="shared" si="1"/>
        <v>390</v>
      </c>
      <c r="J4" s="39" t="str">
        <f t="shared" si="1"/>
        <v>-</v>
      </c>
      <c r="K4" s="39" t="str">
        <f t="shared" si="1"/>
        <v>-</v>
      </c>
      <c r="L4" s="39" t="str">
        <f t="shared" si="1"/>
        <v>-</v>
      </c>
      <c r="M4" s="14"/>
      <c r="N4" s="14"/>
    </row>
    <row r="5" spans="1:14" x14ac:dyDescent="0.25">
      <c r="A5" s="6" t="s">
        <v>16</v>
      </c>
      <c r="B5" s="6" t="s">
        <v>23</v>
      </c>
      <c r="C5" s="6" t="s">
        <v>20</v>
      </c>
      <c r="D5" s="6" t="s">
        <v>25</v>
      </c>
      <c r="E5" s="7">
        <v>112</v>
      </c>
      <c r="H5" s="6" t="s">
        <v>31</v>
      </c>
      <c r="I5" s="39">
        <f t="shared" si="1"/>
        <v>196</v>
      </c>
      <c r="J5" s="39" t="str">
        <f t="shared" si="1"/>
        <v>-</v>
      </c>
      <c r="K5" s="39" t="str">
        <f t="shared" si="1"/>
        <v>-</v>
      </c>
      <c r="L5" s="39">
        <f t="shared" si="1"/>
        <v>243</v>
      </c>
      <c r="M5" s="14"/>
      <c r="N5" s="14"/>
    </row>
    <row r="6" spans="1:14" x14ac:dyDescent="0.25">
      <c r="A6" s="6" t="s">
        <v>22</v>
      </c>
      <c r="B6" s="6" t="s">
        <v>23</v>
      </c>
      <c r="C6" s="6" t="s">
        <v>20</v>
      </c>
      <c r="D6" s="6" t="s">
        <v>26</v>
      </c>
      <c r="E6" s="7">
        <v>7</v>
      </c>
      <c r="H6" s="6" t="s">
        <v>37</v>
      </c>
      <c r="I6" s="39">
        <f t="shared" si="1"/>
        <v>173</v>
      </c>
      <c r="J6" s="39" t="str">
        <f t="shared" si="1"/>
        <v>-</v>
      </c>
      <c r="K6" s="39" t="str">
        <f t="shared" si="1"/>
        <v>-</v>
      </c>
      <c r="L6" s="39">
        <f t="shared" si="1"/>
        <v>197</v>
      </c>
      <c r="M6" s="14"/>
      <c r="N6" s="14"/>
    </row>
    <row r="7" spans="1:14" x14ac:dyDescent="0.25">
      <c r="A7" s="6" t="s">
        <v>16</v>
      </c>
      <c r="B7" s="6" t="s">
        <v>23</v>
      </c>
      <c r="C7" s="6" t="s">
        <v>20</v>
      </c>
      <c r="D7" s="6" t="s">
        <v>27</v>
      </c>
      <c r="E7" s="7">
        <v>163</v>
      </c>
      <c r="H7" s="6" t="s">
        <v>45</v>
      </c>
      <c r="I7" s="39">
        <f t="shared" si="1"/>
        <v>715</v>
      </c>
      <c r="J7" s="39">
        <f t="shared" si="1"/>
        <v>37</v>
      </c>
      <c r="K7" s="39" t="str">
        <f t="shared" si="1"/>
        <v>-</v>
      </c>
      <c r="L7" s="39" t="str">
        <f t="shared" si="1"/>
        <v>-</v>
      </c>
      <c r="M7" s="14"/>
      <c r="N7" s="14"/>
    </row>
    <row r="8" spans="1:14" x14ac:dyDescent="0.25">
      <c r="A8" s="6" t="s">
        <v>28</v>
      </c>
      <c r="B8" s="6" t="s">
        <v>23</v>
      </c>
      <c r="C8" s="6" t="s">
        <v>20</v>
      </c>
      <c r="D8" s="6" t="s">
        <v>29</v>
      </c>
      <c r="E8" s="7">
        <v>103</v>
      </c>
      <c r="H8" s="6" t="s">
        <v>47</v>
      </c>
      <c r="I8" s="39">
        <f t="shared" si="1"/>
        <v>786</v>
      </c>
      <c r="J8" s="39">
        <f t="shared" si="1"/>
        <v>660</v>
      </c>
      <c r="K8" s="39">
        <f t="shared" si="1"/>
        <v>892</v>
      </c>
      <c r="L8" s="39" t="str">
        <f t="shared" si="1"/>
        <v>-</v>
      </c>
      <c r="M8" s="14"/>
      <c r="N8" s="14"/>
    </row>
    <row r="9" spans="1:14" x14ac:dyDescent="0.25">
      <c r="A9" s="6" t="s">
        <v>22</v>
      </c>
      <c r="B9" s="6" t="s">
        <v>23</v>
      </c>
      <c r="C9" s="6" t="s">
        <v>20</v>
      </c>
      <c r="D9" s="6" t="s">
        <v>30</v>
      </c>
      <c r="E9" s="7">
        <v>197</v>
      </c>
      <c r="H9" s="6" t="s">
        <v>51</v>
      </c>
      <c r="I9" s="39">
        <f t="shared" si="1"/>
        <v>2296</v>
      </c>
      <c r="J9" s="39">
        <f t="shared" si="1"/>
        <v>183</v>
      </c>
      <c r="K9" s="39" t="str">
        <f t="shared" si="1"/>
        <v>-</v>
      </c>
      <c r="L9" s="39" t="str">
        <f t="shared" si="1"/>
        <v>-</v>
      </c>
      <c r="M9" s="14"/>
      <c r="N9" s="14"/>
    </row>
    <row r="10" spans="1:14" x14ac:dyDescent="0.25">
      <c r="A10" s="6" t="s">
        <v>31</v>
      </c>
      <c r="B10" s="6" t="s">
        <v>23</v>
      </c>
      <c r="C10" s="6" t="s">
        <v>20</v>
      </c>
      <c r="D10" s="6" t="s">
        <v>32</v>
      </c>
      <c r="E10" s="7">
        <v>154</v>
      </c>
      <c r="H10" s="6" t="s">
        <v>54</v>
      </c>
      <c r="I10" s="39">
        <f t="shared" si="1"/>
        <v>1036</v>
      </c>
      <c r="J10" s="39" t="str">
        <f t="shared" si="1"/>
        <v>-</v>
      </c>
      <c r="K10" s="39">
        <f t="shared" si="1"/>
        <v>127</v>
      </c>
      <c r="L10" s="39" t="str">
        <f t="shared" si="1"/>
        <v>-</v>
      </c>
      <c r="M10" s="14"/>
      <c r="N10" s="14"/>
    </row>
    <row r="11" spans="1:14" x14ac:dyDescent="0.25">
      <c r="A11" s="6" t="s">
        <v>28</v>
      </c>
      <c r="B11" s="6" t="s">
        <v>23</v>
      </c>
      <c r="C11" s="6" t="s">
        <v>20</v>
      </c>
      <c r="D11" s="6" t="s">
        <v>33</v>
      </c>
      <c r="E11" s="7">
        <v>51</v>
      </c>
      <c r="H11" s="2" t="s">
        <v>158</v>
      </c>
      <c r="I11" s="39">
        <f t="shared" si="1"/>
        <v>538</v>
      </c>
      <c r="J11" s="39">
        <f t="shared" si="1"/>
        <v>172</v>
      </c>
      <c r="K11" s="39">
        <f t="shared" si="1"/>
        <v>352</v>
      </c>
      <c r="L11" s="39" t="str">
        <f t="shared" si="1"/>
        <v>-</v>
      </c>
      <c r="M11" s="14"/>
      <c r="N11" s="14"/>
    </row>
    <row r="12" spans="1:14" x14ac:dyDescent="0.25">
      <c r="A12" s="6" t="s">
        <v>31</v>
      </c>
      <c r="B12" s="6" t="s">
        <v>34</v>
      </c>
      <c r="C12" s="6" t="s">
        <v>18</v>
      </c>
      <c r="D12" s="6" t="s">
        <v>35</v>
      </c>
      <c r="E12" s="7">
        <v>73</v>
      </c>
      <c r="H12" s="2" t="s">
        <v>161</v>
      </c>
      <c r="I12" s="39">
        <f t="shared" si="1"/>
        <v>187</v>
      </c>
      <c r="J12" s="39" t="str">
        <f t="shared" si="1"/>
        <v>-</v>
      </c>
      <c r="K12" s="39">
        <f t="shared" si="1"/>
        <v>374</v>
      </c>
      <c r="L12" s="39" t="str">
        <f t="shared" si="1"/>
        <v>-</v>
      </c>
      <c r="M12" s="14"/>
      <c r="N12" s="14"/>
    </row>
    <row r="13" spans="1:14" x14ac:dyDescent="0.25">
      <c r="A13" s="6" t="s">
        <v>16</v>
      </c>
      <c r="B13" s="6" t="s">
        <v>34</v>
      </c>
      <c r="C13" s="6" t="s">
        <v>18</v>
      </c>
      <c r="D13" s="6" t="s">
        <v>19</v>
      </c>
      <c r="E13" s="7">
        <v>47</v>
      </c>
      <c r="I13" s="14"/>
      <c r="J13" s="14"/>
      <c r="K13" s="14"/>
      <c r="L13" s="14"/>
      <c r="M13" s="14"/>
    </row>
    <row r="14" spans="1:14" x14ac:dyDescent="0.25">
      <c r="A14" s="6" t="s">
        <v>16</v>
      </c>
      <c r="B14" s="6" t="s">
        <v>17</v>
      </c>
      <c r="C14" s="6" t="s">
        <v>20</v>
      </c>
      <c r="D14" s="6" t="s">
        <v>21</v>
      </c>
      <c r="E14" s="7">
        <v>84</v>
      </c>
      <c r="H14" s="36" t="s">
        <v>216</v>
      </c>
      <c r="I14" s="35"/>
      <c r="J14" s="35"/>
      <c r="K14" s="35"/>
      <c r="L14" s="35"/>
    </row>
    <row r="15" spans="1:14" ht="15.75" thickBot="1" x14ac:dyDescent="0.3">
      <c r="A15" s="6" t="s">
        <v>31</v>
      </c>
      <c r="B15" s="6" t="s">
        <v>34</v>
      </c>
      <c r="C15" s="6" t="s">
        <v>18</v>
      </c>
      <c r="D15" s="6" t="s">
        <v>36</v>
      </c>
      <c r="E15" s="7">
        <v>170</v>
      </c>
      <c r="L15" t="s">
        <v>195</v>
      </c>
    </row>
    <row r="16" spans="1:14" x14ac:dyDescent="0.25">
      <c r="A16" s="6" t="s">
        <v>37</v>
      </c>
      <c r="B16" s="6" t="s">
        <v>34</v>
      </c>
      <c r="C16" s="6" t="s">
        <v>18</v>
      </c>
      <c r="D16" s="6" t="s">
        <v>38</v>
      </c>
      <c r="E16" s="7">
        <v>197</v>
      </c>
      <c r="H16" s="22" t="s">
        <v>198</v>
      </c>
      <c r="I16" s="20"/>
      <c r="J16" s="18"/>
    </row>
    <row r="17" spans="1:10" ht="15.75" thickBot="1" x14ac:dyDescent="0.3">
      <c r="A17" s="6" t="s">
        <v>37</v>
      </c>
      <c r="B17" s="6" t="s">
        <v>39</v>
      </c>
      <c r="C17" s="6" t="s">
        <v>20</v>
      </c>
      <c r="D17" s="6" t="s">
        <v>40</v>
      </c>
      <c r="E17" s="7">
        <v>77</v>
      </c>
      <c r="H17" s="38" t="s">
        <v>200</v>
      </c>
      <c r="I17" s="21"/>
      <c r="J17" s="19"/>
    </row>
    <row r="18" spans="1:10" x14ac:dyDescent="0.25">
      <c r="A18" s="6" t="s">
        <v>31</v>
      </c>
      <c r="B18" s="6" t="s">
        <v>39</v>
      </c>
      <c r="C18" s="6" t="s">
        <v>20</v>
      </c>
      <c r="D18" s="6" t="s">
        <v>41</v>
      </c>
      <c r="E18" s="7">
        <v>30</v>
      </c>
    </row>
    <row r="19" spans="1:10" x14ac:dyDescent="0.25">
      <c r="A19" s="6" t="s">
        <v>31</v>
      </c>
      <c r="B19" s="6" t="s">
        <v>39</v>
      </c>
      <c r="C19" s="6" t="s">
        <v>20</v>
      </c>
      <c r="D19" s="6" t="s">
        <v>42</v>
      </c>
      <c r="E19" s="7">
        <v>12</v>
      </c>
    </row>
    <row r="20" spans="1:10" x14ac:dyDescent="0.25">
      <c r="A20" s="6" t="s">
        <v>37</v>
      </c>
      <c r="B20" s="6" t="s">
        <v>39</v>
      </c>
      <c r="C20" s="6" t="s">
        <v>20</v>
      </c>
      <c r="D20" s="6" t="s">
        <v>43</v>
      </c>
      <c r="E20" s="7">
        <v>48</v>
      </c>
    </row>
    <row r="21" spans="1:10" x14ac:dyDescent="0.25">
      <c r="A21" s="6" t="s">
        <v>22</v>
      </c>
      <c r="B21" s="6" t="s">
        <v>17</v>
      </c>
      <c r="C21" s="6" t="s">
        <v>20</v>
      </c>
      <c r="D21" s="6" t="s">
        <v>44</v>
      </c>
      <c r="E21" s="7">
        <v>119</v>
      </c>
    </row>
    <row r="22" spans="1:10" x14ac:dyDescent="0.25">
      <c r="A22" s="6" t="s">
        <v>45</v>
      </c>
      <c r="B22" s="6" t="s">
        <v>23</v>
      </c>
      <c r="C22" s="6" t="s">
        <v>20</v>
      </c>
      <c r="D22" s="6" t="s">
        <v>46</v>
      </c>
      <c r="E22" s="7">
        <v>64</v>
      </c>
    </row>
    <row r="23" spans="1:10" x14ac:dyDescent="0.25">
      <c r="A23" s="6" t="s">
        <v>47</v>
      </c>
      <c r="B23" s="6" t="s">
        <v>23</v>
      </c>
      <c r="C23" s="6" t="s">
        <v>20</v>
      </c>
      <c r="D23" s="6" t="s">
        <v>48</v>
      </c>
      <c r="E23" s="7">
        <v>137</v>
      </c>
    </row>
    <row r="24" spans="1:10" x14ac:dyDescent="0.25">
      <c r="A24" s="6" t="s">
        <v>22</v>
      </c>
      <c r="B24" s="6" t="s">
        <v>23</v>
      </c>
      <c r="C24" s="6" t="s">
        <v>20</v>
      </c>
      <c r="D24" s="6" t="s">
        <v>49</v>
      </c>
      <c r="E24" s="7">
        <v>46</v>
      </c>
    </row>
    <row r="25" spans="1:10" x14ac:dyDescent="0.25">
      <c r="A25" s="6" t="s">
        <v>22</v>
      </c>
      <c r="B25" s="6" t="s">
        <v>17</v>
      </c>
      <c r="C25" s="6" t="s">
        <v>20</v>
      </c>
      <c r="D25" s="6" t="s">
        <v>50</v>
      </c>
      <c r="E25" s="7">
        <v>81</v>
      </c>
    </row>
    <row r="26" spans="1:10" x14ac:dyDescent="0.25">
      <c r="A26" s="6" t="s">
        <v>51</v>
      </c>
      <c r="B26" s="6" t="s">
        <v>23</v>
      </c>
      <c r="C26" s="6" t="s">
        <v>20</v>
      </c>
      <c r="D26" s="6" t="s">
        <v>52</v>
      </c>
      <c r="E26" s="7">
        <v>46</v>
      </c>
    </row>
    <row r="27" spans="1:10" x14ac:dyDescent="0.25">
      <c r="A27" s="6" t="s">
        <v>51</v>
      </c>
      <c r="B27" s="6" t="s">
        <v>23</v>
      </c>
      <c r="C27" s="6" t="s">
        <v>20</v>
      </c>
      <c r="D27" s="6" t="s">
        <v>53</v>
      </c>
      <c r="E27" s="7">
        <v>173</v>
      </c>
    </row>
    <row r="28" spans="1:10" x14ac:dyDescent="0.25">
      <c r="A28" s="6" t="s">
        <v>54</v>
      </c>
      <c r="B28" s="6" t="s">
        <v>23</v>
      </c>
      <c r="C28" s="6" t="s">
        <v>20</v>
      </c>
      <c r="D28" s="6" t="s">
        <v>55</v>
      </c>
      <c r="E28" s="7">
        <v>156</v>
      </c>
    </row>
    <row r="29" spans="1:10" x14ac:dyDescent="0.25">
      <c r="A29" s="6" t="s">
        <v>45</v>
      </c>
      <c r="B29" s="6" t="s">
        <v>23</v>
      </c>
      <c r="C29" s="6" t="s">
        <v>20</v>
      </c>
      <c r="D29" s="6" t="s">
        <v>56</v>
      </c>
      <c r="E29" s="7">
        <v>12</v>
      </c>
    </row>
    <row r="30" spans="1:10" x14ac:dyDescent="0.25">
      <c r="A30" s="6" t="s">
        <v>47</v>
      </c>
      <c r="B30" s="6" t="s">
        <v>23</v>
      </c>
      <c r="C30" s="6" t="s">
        <v>20</v>
      </c>
      <c r="D30" s="6" t="s">
        <v>57</v>
      </c>
      <c r="E30" s="7">
        <v>113</v>
      </c>
    </row>
    <row r="31" spans="1:10" x14ac:dyDescent="0.25">
      <c r="A31" s="6" t="s">
        <v>22</v>
      </c>
      <c r="B31" s="6" t="s">
        <v>23</v>
      </c>
      <c r="C31" s="6" t="s">
        <v>20</v>
      </c>
      <c r="D31" s="6" t="s">
        <v>58</v>
      </c>
      <c r="E31" s="7">
        <v>96</v>
      </c>
    </row>
    <row r="32" spans="1:10" x14ac:dyDescent="0.25">
      <c r="A32" s="6" t="s">
        <v>22</v>
      </c>
      <c r="B32" s="6" t="s">
        <v>17</v>
      </c>
      <c r="C32" s="6" t="s">
        <v>20</v>
      </c>
      <c r="D32" s="6" t="s">
        <v>59</v>
      </c>
      <c r="E32" s="7">
        <v>123</v>
      </c>
    </row>
    <row r="33" spans="1:5" x14ac:dyDescent="0.25">
      <c r="A33" s="6" t="s">
        <v>51</v>
      </c>
      <c r="B33" s="6" t="s">
        <v>23</v>
      </c>
      <c r="C33" s="6" t="s">
        <v>20</v>
      </c>
      <c r="D33" s="6" t="s">
        <v>60</v>
      </c>
      <c r="E33" s="7">
        <v>13</v>
      </c>
    </row>
    <row r="34" spans="1:5" x14ac:dyDescent="0.25">
      <c r="A34" s="6" t="s">
        <v>51</v>
      </c>
      <c r="B34" s="6" t="s">
        <v>23</v>
      </c>
      <c r="C34" s="6" t="s">
        <v>20</v>
      </c>
      <c r="D34" s="6" t="s">
        <v>61</v>
      </c>
      <c r="E34" s="7">
        <v>88</v>
      </c>
    </row>
    <row r="35" spans="1:5" x14ac:dyDescent="0.25">
      <c r="A35" s="6" t="s">
        <v>54</v>
      </c>
      <c r="B35" s="6" t="s">
        <v>23</v>
      </c>
      <c r="C35" s="6" t="s">
        <v>20</v>
      </c>
      <c r="D35" s="6" t="s">
        <v>61</v>
      </c>
      <c r="E35" s="7">
        <v>6</v>
      </c>
    </row>
    <row r="36" spans="1:5" x14ac:dyDescent="0.25">
      <c r="A36" s="6" t="s">
        <v>22</v>
      </c>
      <c r="B36" s="6" t="s">
        <v>39</v>
      </c>
      <c r="C36" s="6" t="s">
        <v>62</v>
      </c>
      <c r="D36" s="6" t="s">
        <v>63</v>
      </c>
      <c r="E36" s="7">
        <v>27</v>
      </c>
    </row>
    <row r="37" spans="1:5" x14ac:dyDescent="0.25">
      <c r="A37" s="6" t="s">
        <v>37</v>
      </c>
      <c r="B37" s="6" t="s">
        <v>39</v>
      </c>
      <c r="C37" s="6" t="s">
        <v>20</v>
      </c>
      <c r="D37" s="6" t="s">
        <v>43</v>
      </c>
      <c r="E37" s="7">
        <v>48</v>
      </c>
    </row>
    <row r="38" spans="1:5" x14ac:dyDescent="0.25">
      <c r="A38" s="6" t="s">
        <v>47</v>
      </c>
      <c r="B38" s="6" t="s">
        <v>17</v>
      </c>
      <c r="C38" s="6" t="s">
        <v>64</v>
      </c>
      <c r="D38" s="6" t="s">
        <v>65</v>
      </c>
      <c r="E38" s="7">
        <v>117</v>
      </c>
    </row>
    <row r="39" spans="1:5" x14ac:dyDescent="0.25">
      <c r="A39" s="6" t="s">
        <v>22</v>
      </c>
      <c r="B39" s="6" t="s">
        <v>23</v>
      </c>
      <c r="C39" s="6" t="s">
        <v>20</v>
      </c>
      <c r="D39" s="6" t="s">
        <v>66</v>
      </c>
      <c r="E39" s="7">
        <v>6</v>
      </c>
    </row>
    <row r="40" spans="1:5" x14ac:dyDescent="0.25">
      <c r="A40" s="6" t="s">
        <v>22</v>
      </c>
      <c r="B40" s="6" t="s">
        <v>17</v>
      </c>
      <c r="C40" s="6" t="s">
        <v>20</v>
      </c>
      <c r="D40" s="6" t="s">
        <v>67</v>
      </c>
      <c r="E40" s="7">
        <v>18</v>
      </c>
    </row>
    <row r="41" spans="1:5" x14ac:dyDescent="0.25">
      <c r="A41" s="6" t="s">
        <v>22</v>
      </c>
      <c r="B41" s="6" t="s">
        <v>17</v>
      </c>
      <c r="C41" s="6" t="s">
        <v>20</v>
      </c>
      <c r="D41" s="6" t="s">
        <v>68</v>
      </c>
      <c r="E41" s="7">
        <v>5</v>
      </c>
    </row>
    <row r="42" spans="1:5" x14ac:dyDescent="0.25">
      <c r="A42" s="6" t="s">
        <v>51</v>
      </c>
      <c r="B42" s="6" t="s">
        <v>23</v>
      </c>
      <c r="C42" s="6" t="s">
        <v>20</v>
      </c>
      <c r="D42" s="6" t="s">
        <v>69</v>
      </c>
      <c r="E42" s="7">
        <v>160</v>
      </c>
    </row>
    <row r="43" spans="1:5" x14ac:dyDescent="0.25">
      <c r="A43" s="6" t="s">
        <v>51</v>
      </c>
      <c r="B43" s="6" t="s">
        <v>23</v>
      </c>
      <c r="C43" s="6" t="s">
        <v>20</v>
      </c>
      <c r="D43" s="6" t="s">
        <v>70</v>
      </c>
      <c r="E43" s="7">
        <v>40</v>
      </c>
    </row>
    <row r="44" spans="1:5" x14ac:dyDescent="0.25">
      <c r="A44" s="6" t="s">
        <v>54</v>
      </c>
      <c r="B44" s="6" t="s">
        <v>23</v>
      </c>
      <c r="C44" s="6" t="s">
        <v>20</v>
      </c>
      <c r="D44" s="6" t="s">
        <v>71</v>
      </c>
      <c r="E44" s="7">
        <v>69</v>
      </c>
    </row>
    <row r="45" spans="1:5" x14ac:dyDescent="0.25">
      <c r="A45" s="2" t="s">
        <v>22</v>
      </c>
      <c r="B45" s="6" t="s">
        <v>39</v>
      </c>
      <c r="C45" s="2" t="s">
        <v>62</v>
      </c>
      <c r="D45" s="8" t="s">
        <v>72</v>
      </c>
      <c r="E45" s="9">
        <v>154</v>
      </c>
    </row>
    <row r="46" spans="1:5" x14ac:dyDescent="0.25">
      <c r="A46" s="2" t="s">
        <v>45</v>
      </c>
      <c r="B46" s="6" t="s">
        <v>23</v>
      </c>
      <c r="C46" s="2" t="s">
        <v>20</v>
      </c>
      <c r="D46" s="6" t="s">
        <v>73</v>
      </c>
      <c r="E46" s="9">
        <v>188</v>
      </c>
    </row>
    <row r="47" spans="1:5" x14ac:dyDescent="0.25">
      <c r="A47" s="2" t="s">
        <v>47</v>
      </c>
      <c r="B47" s="6" t="s">
        <v>17</v>
      </c>
      <c r="C47" s="2" t="s">
        <v>64</v>
      </c>
      <c r="D47" s="10" t="s">
        <v>74</v>
      </c>
      <c r="E47" s="9">
        <v>73</v>
      </c>
    </row>
    <row r="48" spans="1:5" x14ac:dyDescent="0.25">
      <c r="A48" s="2" t="s">
        <v>22</v>
      </c>
      <c r="B48" s="6" t="s">
        <v>23</v>
      </c>
      <c r="C48" s="2" t="s">
        <v>20</v>
      </c>
      <c r="D48" s="10" t="s">
        <v>75</v>
      </c>
      <c r="E48" s="9">
        <v>112</v>
      </c>
    </row>
    <row r="49" spans="1:5" x14ac:dyDescent="0.25">
      <c r="A49" s="2" t="s">
        <v>51</v>
      </c>
      <c r="B49" s="6" t="s">
        <v>17</v>
      </c>
      <c r="C49" s="2" t="s">
        <v>20</v>
      </c>
      <c r="D49" s="6" t="s">
        <v>76</v>
      </c>
      <c r="E49" s="9">
        <v>75</v>
      </c>
    </row>
    <row r="50" spans="1:5" x14ac:dyDescent="0.25">
      <c r="A50" s="2" t="s">
        <v>51</v>
      </c>
      <c r="B50" s="6" t="s">
        <v>23</v>
      </c>
      <c r="C50" s="2" t="s">
        <v>20</v>
      </c>
      <c r="D50" s="6" t="s">
        <v>76</v>
      </c>
      <c r="E50" s="9">
        <v>178</v>
      </c>
    </row>
    <row r="51" spans="1:5" x14ac:dyDescent="0.25">
      <c r="A51" s="2" t="s">
        <v>54</v>
      </c>
      <c r="B51" s="6" t="s">
        <v>23</v>
      </c>
      <c r="C51" s="2" t="s">
        <v>20</v>
      </c>
      <c r="D51" s="8" t="s">
        <v>77</v>
      </c>
      <c r="E51" s="9">
        <v>167</v>
      </c>
    </row>
    <row r="52" spans="1:5" x14ac:dyDescent="0.25">
      <c r="A52" s="2" t="s">
        <v>22</v>
      </c>
      <c r="B52" s="6" t="s">
        <v>17</v>
      </c>
      <c r="C52" s="2" t="s">
        <v>20</v>
      </c>
      <c r="D52" s="8" t="s">
        <v>78</v>
      </c>
      <c r="E52" s="9">
        <v>199</v>
      </c>
    </row>
    <row r="53" spans="1:5" x14ac:dyDescent="0.25">
      <c r="A53" s="2" t="s">
        <v>45</v>
      </c>
      <c r="B53" s="6" t="s">
        <v>23</v>
      </c>
      <c r="C53" s="2" t="s">
        <v>20</v>
      </c>
      <c r="D53" s="8" t="s">
        <v>79</v>
      </c>
      <c r="E53" s="9">
        <v>101</v>
      </c>
    </row>
    <row r="54" spans="1:5" x14ac:dyDescent="0.25">
      <c r="A54" s="2" t="s">
        <v>47</v>
      </c>
      <c r="B54" s="6" t="s">
        <v>23</v>
      </c>
      <c r="C54" s="2" t="s">
        <v>20</v>
      </c>
      <c r="D54" s="8" t="s">
        <v>80</v>
      </c>
      <c r="E54" s="9">
        <v>175</v>
      </c>
    </row>
    <row r="55" spans="1:5" x14ac:dyDescent="0.25">
      <c r="A55" s="2" t="s">
        <v>22</v>
      </c>
      <c r="B55" s="6" t="s">
        <v>39</v>
      </c>
      <c r="C55" s="2" t="s">
        <v>62</v>
      </c>
      <c r="D55" s="8" t="s">
        <v>81</v>
      </c>
      <c r="E55" s="9">
        <v>100</v>
      </c>
    </row>
    <row r="56" spans="1:5" x14ac:dyDescent="0.25">
      <c r="A56" s="6" t="s">
        <v>51</v>
      </c>
      <c r="B56" s="6" t="s">
        <v>23</v>
      </c>
      <c r="C56" s="6" t="s">
        <v>20</v>
      </c>
      <c r="D56" s="6" t="s">
        <v>70</v>
      </c>
      <c r="E56" s="7">
        <v>40</v>
      </c>
    </row>
    <row r="57" spans="1:5" x14ac:dyDescent="0.25">
      <c r="A57" s="6" t="s">
        <v>51</v>
      </c>
      <c r="B57" s="6" t="s">
        <v>23</v>
      </c>
      <c r="C57" s="6" t="s">
        <v>20</v>
      </c>
      <c r="D57" s="6" t="s">
        <v>70</v>
      </c>
      <c r="E57" s="7">
        <v>40</v>
      </c>
    </row>
    <row r="58" spans="1:5" x14ac:dyDescent="0.25">
      <c r="A58" s="2" t="s">
        <v>51</v>
      </c>
      <c r="B58" s="6" t="s">
        <v>23</v>
      </c>
      <c r="C58" s="2" t="s">
        <v>20</v>
      </c>
      <c r="D58" s="6" t="s">
        <v>82</v>
      </c>
      <c r="E58" s="9">
        <v>54</v>
      </c>
    </row>
    <row r="59" spans="1:5" x14ac:dyDescent="0.25">
      <c r="A59" s="2" t="s">
        <v>51</v>
      </c>
      <c r="B59" s="6" t="s">
        <v>17</v>
      </c>
      <c r="C59" s="2" t="s">
        <v>20</v>
      </c>
      <c r="D59" s="6" t="s">
        <v>83</v>
      </c>
      <c r="E59" s="9">
        <v>180</v>
      </c>
    </row>
    <row r="60" spans="1:5" x14ac:dyDescent="0.25">
      <c r="A60" s="2" t="s">
        <v>54</v>
      </c>
      <c r="B60" s="6" t="s">
        <v>23</v>
      </c>
      <c r="C60" s="2" t="s">
        <v>20</v>
      </c>
      <c r="D60" s="6" t="s">
        <v>84</v>
      </c>
      <c r="E60" s="9">
        <v>160</v>
      </c>
    </row>
    <row r="61" spans="1:5" x14ac:dyDescent="0.25">
      <c r="A61" s="2" t="s">
        <v>45</v>
      </c>
      <c r="B61" s="6" t="s">
        <v>23</v>
      </c>
      <c r="C61" s="2" t="s">
        <v>20</v>
      </c>
      <c r="D61" s="6" t="s">
        <v>85</v>
      </c>
      <c r="E61" s="9">
        <v>124</v>
      </c>
    </row>
    <row r="62" spans="1:5" x14ac:dyDescent="0.25">
      <c r="A62" s="2" t="s">
        <v>47</v>
      </c>
      <c r="B62" s="6" t="s">
        <v>23</v>
      </c>
      <c r="C62" s="2" t="s">
        <v>20</v>
      </c>
      <c r="D62" s="6" t="s">
        <v>86</v>
      </c>
      <c r="E62" s="9">
        <v>150</v>
      </c>
    </row>
    <row r="63" spans="1:5" x14ac:dyDescent="0.25">
      <c r="A63" s="2" t="s">
        <v>22</v>
      </c>
      <c r="B63" s="6" t="s">
        <v>23</v>
      </c>
      <c r="C63" s="2" t="s">
        <v>20</v>
      </c>
      <c r="D63" s="6" t="s">
        <v>87</v>
      </c>
      <c r="E63" s="9">
        <v>177</v>
      </c>
    </row>
    <row r="64" spans="1:5" x14ac:dyDescent="0.25">
      <c r="A64" s="2" t="s">
        <v>22</v>
      </c>
      <c r="B64" s="6" t="s">
        <v>17</v>
      </c>
      <c r="C64" s="2" t="s">
        <v>20</v>
      </c>
      <c r="D64" s="6" t="s">
        <v>88</v>
      </c>
      <c r="E64" s="9">
        <v>153</v>
      </c>
    </row>
    <row r="65" spans="1:5" x14ac:dyDescent="0.25">
      <c r="A65" s="2" t="s">
        <v>22</v>
      </c>
      <c r="B65" s="6" t="s">
        <v>39</v>
      </c>
      <c r="C65" s="2" t="s">
        <v>62</v>
      </c>
      <c r="D65" s="6" t="s">
        <v>89</v>
      </c>
      <c r="E65" s="9">
        <v>187</v>
      </c>
    </row>
    <row r="66" spans="1:5" x14ac:dyDescent="0.25">
      <c r="A66" s="2" t="s">
        <v>51</v>
      </c>
      <c r="B66" s="6" t="s">
        <v>23</v>
      </c>
      <c r="C66" s="2" t="s">
        <v>20</v>
      </c>
      <c r="D66" s="6" t="s">
        <v>90</v>
      </c>
      <c r="E66" s="9">
        <v>135</v>
      </c>
    </row>
    <row r="67" spans="1:5" x14ac:dyDescent="0.25">
      <c r="A67" s="2" t="s">
        <v>51</v>
      </c>
      <c r="B67" s="6" t="s">
        <v>17</v>
      </c>
      <c r="C67" s="2" t="s">
        <v>64</v>
      </c>
      <c r="D67" s="6" t="s">
        <v>91</v>
      </c>
      <c r="E67" s="9">
        <v>183</v>
      </c>
    </row>
    <row r="68" spans="1:5" x14ac:dyDescent="0.25">
      <c r="A68" s="2" t="s">
        <v>54</v>
      </c>
      <c r="B68" s="6" t="s">
        <v>23</v>
      </c>
      <c r="C68" s="2" t="s">
        <v>20</v>
      </c>
      <c r="D68" s="6" t="s">
        <v>92</v>
      </c>
      <c r="E68" s="9">
        <v>182</v>
      </c>
    </row>
    <row r="69" spans="1:5" x14ac:dyDescent="0.25">
      <c r="A69" s="2" t="s">
        <v>22</v>
      </c>
      <c r="B69" s="6" t="s">
        <v>17</v>
      </c>
      <c r="C69" s="2" t="s">
        <v>20</v>
      </c>
      <c r="D69" s="6" t="s">
        <v>93</v>
      </c>
      <c r="E69" s="9">
        <v>78</v>
      </c>
    </row>
    <row r="70" spans="1:5" x14ac:dyDescent="0.25">
      <c r="A70" s="2" t="s">
        <v>45</v>
      </c>
      <c r="B70" s="6" t="s">
        <v>23</v>
      </c>
      <c r="C70" s="2" t="s">
        <v>20</v>
      </c>
      <c r="D70" s="8" t="s">
        <v>94</v>
      </c>
      <c r="E70" s="9">
        <v>149</v>
      </c>
    </row>
    <row r="71" spans="1:5" x14ac:dyDescent="0.25">
      <c r="A71" s="2" t="s">
        <v>47</v>
      </c>
      <c r="B71" s="6" t="s">
        <v>23</v>
      </c>
      <c r="C71" s="2" t="s">
        <v>20</v>
      </c>
      <c r="D71" s="8" t="s">
        <v>95</v>
      </c>
      <c r="E71" s="9">
        <v>14</v>
      </c>
    </row>
    <row r="72" spans="1:5" x14ac:dyDescent="0.25">
      <c r="A72" s="2" t="s">
        <v>22</v>
      </c>
      <c r="B72" s="6" t="s">
        <v>23</v>
      </c>
      <c r="C72" s="2" t="s">
        <v>20</v>
      </c>
      <c r="D72" s="6" t="s">
        <v>96</v>
      </c>
      <c r="E72" s="9">
        <v>39</v>
      </c>
    </row>
    <row r="73" spans="1:5" x14ac:dyDescent="0.25">
      <c r="A73" s="2" t="s">
        <v>22</v>
      </c>
      <c r="B73" s="6" t="s">
        <v>17</v>
      </c>
      <c r="C73" s="2" t="s">
        <v>20</v>
      </c>
      <c r="D73" s="6" t="s">
        <v>97</v>
      </c>
      <c r="E73" s="9">
        <v>54</v>
      </c>
    </row>
    <row r="74" spans="1:5" x14ac:dyDescent="0.25">
      <c r="A74" s="2" t="s">
        <v>51</v>
      </c>
      <c r="B74" s="6" t="s">
        <v>23</v>
      </c>
      <c r="C74" s="2" t="s">
        <v>20</v>
      </c>
      <c r="D74" s="6" t="s">
        <v>98</v>
      </c>
      <c r="E74" s="9">
        <v>184</v>
      </c>
    </row>
    <row r="75" spans="1:5" x14ac:dyDescent="0.25">
      <c r="A75" s="2" t="s">
        <v>51</v>
      </c>
      <c r="B75" s="6" t="s">
        <v>23</v>
      </c>
      <c r="C75" s="2" t="s">
        <v>20</v>
      </c>
      <c r="D75" s="6" t="s">
        <v>99</v>
      </c>
      <c r="E75" s="9">
        <v>11</v>
      </c>
    </row>
    <row r="76" spans="1:5" x14ac:dyDescent="0.25">
      <c r="A76" s="2" t="s">
        <v>54</v>
      </c>
      <c r="B76" s="6" t="s">
        <v>39</v>
      </c>
      <c r="C76" s="2" t="s">
        <v>62</v>
      </c>
      <c r="D76" s="6" t="s">
        <v>100</v>
      </c>
      <c r="E76" s="9">
        <v>127</v>
      </c>
    </row>
    <row r="77" spans="1:5" x14ac:dyDescent="0.25">
      <c r="A77" s="2" t="s">
        <v>22</v>
      </c>
      <c r="B77" s="6" t="s">
        <v>23</v>
      </c>
      <c r="C77" s="2" t="s">
        <v>20</v>
      </c>
      <c r="D77" s="6" t="s">
        <v>101</v>
      </c>
      <c r="E77" s="9">
        <v>176</v>
      </c>
    </row>
    <row r="78" spans="1:5" x14ac:dyDescent="0.25">
      <c r="A78" s="2" t="s">
        <v>45</v>
      </c>
      <c r="B78" s="6" t="s">
        <v>17</v>
      </c>
      <c r="C78" s="2" t="s">
        <v>64</v>
      </c>
      <c r="D78" s="6" t="s">
        <v>102</v>
      </c>
      <c r="E78" s="9">
        <v>37</v>
      </c>
    </row>
    <row r="79" spans="1:5" x14ac:dyDescent="0.25">
      <c r="A79" s="2" t="s">
        <v>47</v>
      </c>
      <c r="B79" s="6" t="s">
        <v>23</v>
      </c>
      <c r="C79" s="2" t="s">
        <v>20</v>
      </c>
      <c r="D79" s="6" t="s">
        <v>103</v>
      </c>
      <c r="E79" s="9">
        <v>10</v>
      </c>
    </row>
    <row r="80" spans="1:5" x14ac:dyDescent="0.25">
      <c r="A80" s="2" t="s">
        <v>22</v>
      </c>
      <c r="B80" s="6" t="s">
        <v>17</v>
      </c>
      <c r="C80" s="2" t="s">
        <v>20</v>
      </c>
      <c r="D80" s="6" t="s">
        <v>104</v>
      </c>
      <c r="E80" s="9">
        <v>182</v>
      </c>
    </row>
    <row r="81" spans="1:5" x14ac:dyDescent="0.25">
      <c r="A81" s="2" t="s">
        <v>51</v>
      </c>
      <c r="B81" s="6" t="s">
        <v>23</v>
      </c>
      <c r="C81" s="2" t="s">
        <v>20</v>
      </c>
      <c r="D81" s="6" t="s">
        <v>105</v>
      </c>
      <c r="E81" s="9">
        <v>128</v>
      </c>
    </row>
    <row r="82" spans="1:5" x14ac:dyDescent="0.25">
      <c r="A82" s="2" t="s">
        <v>51</v>
      </c>
      <c r="B82" s="6" t="s">
        <v>23</v>
      </c>
      <c r="C82" s="2" t="s">
        <v>20</v>
      </c>
      <c r="D82" s="6" t="s">
        <v>106</v>
      </c>
      <c r="E82" s="9">
        <v>170</v>
      </c>
    </row>
    <row r="83" spans="1:5" x14ac:dyDescent="0.25">
      <c r="A83" s="2" t="s">
        <v>54</v>
      </c>
      <c r="B83" s="6" t="s">
        <v>23</v>
      </c>
      <c r="C83" s="2" t="s">
        <v>20</v>
      </c>
      <c r="D83" s="6" t="s">
        <v>107</v>
      </c>
      <c r="E83" s="9">
        <v>36</v>
      </c>
    </row>
    <row r="84" spans="1:5" x14ac:dyDescent="0.25">
      <c r="A84" s="2" t="s">
        <v>22</v>
      </c>
      <c r="B84" s="6" t="s">
        <v>17</v>
      </c>
      <c r="C84" s="2" t="s">
        <v>20</v>
      </c>
      <c r="D84" s="6" t="s">
        <v>108</v>
      </c>
      <c r="E84" s="9">
        <v>12</v>
      </c>
    </row>
    <row r="85" spans="1:5" x14ac:dyDescent="0.25">
      <c r="A85" s="2" t="s">
        <v>22</v>
      </c>
      <c r="B85" s="6" t="s">
        <v>17</v>
      </c>
      <c r="C85" s="2" t="s">
        <v>20</v>
      </c>
      <c r="D85" s="6" t="s">
        <v>93</v>
      </c>
      <c r="E85" s="9">
        <v>25</v>
      </c>
    </row>
    <row r="86" spans="1:5" x14ac:dyDescent="0.25">
      <c r="A86" s="2" t="s">
        <v>45</v>
      </c>
      <c r="B86" s="6" t="s">
        <v>23</v>
      </c>
      <c r="C86" s="2" t="s">
        <v>20</v>
      </c>
      <c r="D86" s="8" t="s">
        <v>94</v>
      </c>
      <c r="E86" s="9">
        <v>2</v>
      </c>
    </row>
    <row r="87" spans="1:5" x14ac:dyDescent="0.25">
      <c r="A87" s="2" t="s">
        <v>47</v>
      </c>
      <c r="B87" s="6" t="s">
        <v>23</v>
      </c>
      <c r="C87" s="2" t="s">
        <v>20</v>
      </c>
      <c r="D87" s="8" t="s">
        <v>95</v>
      </c>
      <c r="E87" s="9">
        <v>44</v>
      </c>
    </row>
    <row r="88" spans="1:5" x14ac:dyDescent="0.25">
      <c r="A88" s="2" t="s">
        <v>22</v>
      </c>
      <c r="B88" s="6" t="s">
        <v>23</v>
      </c>
      <c r="C88" s="2" t="s">
        <v>20</v>
      </c>
      <c r="D88" s="6" t="s">
        <v>96</v>
      </c>
      <c r="E88" s="9">
        <v>68</v>
      </c>
    </row>
    <row r="89" spans="1:5" x14ac:dyDescent="0.25">
      <c r="A89" s="2" t="s">
        <v>22</v>
      </c>
      <c r="B89" s="6" t="s">
        <v>17</v>
      </c>
      <c r="C89" s="2" t="s">
        <v>20</v>
      </c>
      <c r="D89" s="6" t="s">
        <v>97</v>
      </c>
      <c r="E89" s="9">
        <v>28</v>
      </c>
    </row>
    <row r="90" spans="1:5" x14ac:dyDescent="0.25">
      <c r="A90" s="2" t="s">
        <v>51</v>
      </c>
      <c r="B90" s="6" t="s">
        <v>23</v>
      </c>
      <c r="C90" s="2" t="s">
        <v>20</v>
      </c>
      <c r="D90" s="6" t="s">
        <v>98</v>
      </c>
      <c r="E90" s="9">
        <v>124</v>
      </c>
    </row>
    <row r="91" spans="1:5" x14ac:dyDescent="0.25">
      <c r="A91" s="2" t="s">
        <v>51</v>
      </c>
      <c r="B91" s="6" t="s">
        <v>23</v>
      </c>
      <c r="C91" s="2" t="s">
        <v>20</v>
      </c>
      <c r="D91" s="6" t="s">
        <v>99</v>
      </c>
      <c r="E91" s="9">
        <v>3</v>
      </c>
    </row>
    <row r="92" spans="1:5" x14ac:dyDescent="0.25">
      <c r="A92" s="2" t="s">
        <v>54</v>
      </c>
      <c r="B92" s="6" t="s">
        <v>23</v>
      </c>
      <c r="C92" s="2" t="s">
        <v>20</v>
      </c>
      <c r="D92" s="6" t="s">
        <v>109</v>
      </c>
      <c r="E92" s="9">
        <v>98</v>
      </c>
    </row>
    <row r="93" spans="1:5" x14ac:dyDescent="0.25">
      <c r="A93" s="2" t="s">
        <v>45</v>
      </c>
      <c r="B93" s="6" t="s">
        <v>17</v>
      </c>
      <c r="C93" s="2" t="s">
        <v>20</v>
      </c>
      <c r="D93" s="6" t="s">
        <v>110</v>
      </c>
      <c r="E93" s="9">
        <v>31</v>
      </c>
    </row>
    <row r="94" spans="1:5" x14ac:dyDescent="0.25">
      <c r="A94" s="2" t="s">
        <v>47</v>
      </c>
      <c r="B94" s="6" t="s">
        <v>23</v>
      </c>
      <c r="C94" s="2" t="s">
        <v>20</v>
      </c>
      <c r="D94" s="6" t="s">
        <v>111</v>
      </c>
      <c r="E94" s="9">
        <v>132</v>
      </c>
    </row>
    <row r="95" spans="1:5" x14ac:dyDescent="0.25">
      <c r="A95" s="2" t="s">
        <v>22</v>
      </c>
      <c r="B95" s="6" t="s">
        <v>23</v>
      </c>
      <c r="C95" s="2" t="s">
        <v>20</v>
      </c>
      <c r="D95" s="6" t="s">
        <v>112</v>
      </c>
      <c r="E95" s="9">
        <v>41</v>
      </c>
    </row>
    <row r="96" spans="1:5" x14ac:dyDescent="0.25">
      <c r="A96" s="2" t="s">
        <v>22</v>
      </c>
      <c r="B96" s="6" t="s">
        <v>17</v>
      </c>
      <c r="C96" s="2" t="s">
        <v>20</v>
      </c>
      <c r="D96" s="6" t="s">
        <v>113</v>
      </c>
      <c r="E96" s="9">
        <v>160</v>
      </c>
    </row>
    <row r="97" spans="1:5" x14ac:dyDescent="0.25">
      <c r="A97" s="2" t="s">
        <v>22</v>
      </c>
      <c r="B97" s="6" t="s">
        <v>17</v>
      </c>
      <c r="C97" s="2" t="s">
        <v>20</v>
      </c>
      <c r="D97" s="6" t="s">
        <v>114</v>
      </c>
      <c r="E97" s="9">
        <v>57</v>
      </c>
    </row>
    <row r="98" spans="1:5" x14ac:dyDescent="0.25">
      <c r="A98" s="2" t="s">
        <v>51</v>
      </c>
      <c r="B98" s="6" t="s">
        <v>23</v>
      </c>
      <c r="C98" s="2" t="s">
        <v>20</v>
      </c>
      <c r="D98" s="6" t="s">
        <v>115</v>
      </c>
      <c r="E98" s="9">
        <v>151</v>
      </c>
    </row>
    <row r="99" spans="1:5" x14ac:dyDescent="0.25">
      <c r="A99" s="2" t="s">
        <v>51</v>
      </c>
      <c r="B99" s="6" t="s">
        <v>23</v>
      </c>
      <c r="C99" s="2" t="s">
        <v>20</v>
      </c>
      <c r="D99" s="6" t="s">
        <v>116</v>
      </c>
      <c r="E99" s="9">
        <v>149</v>
      </c>
    </row>
    <row r="100" spans="1:5" x14ac:dyDescent="0.25">
      <c r="A100" s="2" t="s">
        <v>54</v>
      </c>
      <c r="B100" s="6" t="s">
        <v>23</v>
      </c>
      <c r="C100" s="2" t="s">
        <v>20</v>
      </c>
      <c r="D100" s="6" t="s">
        <v>117</v>
      </c>
      <c r="E100" s="9">
        <v>78</v>
      </c>
    </row>
    <row r="101" spans="1:5" x14ac:dyDescent="0.25">
      <c r="A101" s="2" t="s">
        <v>22</v>
      </c>
      <c r="B101" s="6" t="s">
        <v>39</v>
      </c>
      <c r="C101" s="2" t="s">
        <v>62</v>
      </c>
      <c r="D101" s="6" t="s">
        <v>118</v>
      </c>
      <c r="E101" s="9">
        <v>124</v>
      </c>
    </row>
    <row r="102" spans="1:5" x14ac:dyDescent="0.25">
      <c r="A102" s="2" t="s">
        <v>45</v>
      </c>
      <c r="B102" s="6" t="s">
        <v>23</v>
      </c>
      <c r="C102" s="2" t="s">
        <v>20</v>
      </c>
      <c r="D102" s="8" t="s">
        <v>119</v>
      </c>
      <c r="E102" s="9">
        <v>44</v>
      </c>
    </row>
    <row r="103" spans="1:5" x14ac:dyDescent="0.25">
      <c r="A103" s="2" t="s">
        <v>47</v>
      </c>
      <c r="B103" s="6" t="s">
        <v>17</v>
      </c>
      <c r="C103" s="2" t="s">
        <v>64</v>
      </c>
      <c r="D103" s="6" t="s">
        <v>120</v>
      </c>
      <c r="E103" s="9">
        <v>76</v>
      </c>
    </row>
    <row r="104" spans="1:5" x14ac:dyDescent="0.25">
      <c r="A104" s="2" t="s">
        <v>22</v>
      </c>
      <c r="B104" s="6" t="s">
        <v>23</v>
      </c>
      <c r="C104" s="2" t="s">
        <v>20</v>
      </c>
      <c r="D104" s="6" t="s">
        <v>121</v>
      </c>
      <c r="E104" s="9">
        <v>195</v>
      </c>
    </row>
    <row r="105" spans="1:5" x14ac:dyDescent="0.25">
      <c r="A105" s="2" t="s">
        <v>22</v>
      </c>
      <c r="B105" s="6" t="s">
        <v>17</v>
      </c>
      <c r="C105" s="2" t="s">
        <v>20</v>
      </c>
      <c r="D105" s="6" t="s">
        <v>122</v>
      </c>
      <c r="E105" s="9">
        <v>59</v>
      </c>
    </row>
    <row r="106" spans="1:5" x14ac:dyDescent="0.25">
      <c r="A106" s="2" t="s">
        <v>51</v>
      </c>
      <c r="B106" s="6" t="s">
        <v>23</v>
      </c>
      <c r="C106" s="2" t="s">
        <v>20</v>
      </c>
      <c r="D106" s="6" t="s">
        <v>123</v>
      </c>
      <c r="E106" s="9">
        <v>94</v>
      </c>
    </row>
    <row r="107" spans="1:5" x14ac:dyDescent="0.25">
      <c r="A107" s="2" t="s">
        <v>51</v>
      </c>
      <c r="B107" s="6" t="s">
        <v>23</v>
      </c>
      <c r="C107" s="2" t="s">
        <v>20</v>
      </c>
      <c r="D107" s="6" t="s">
        <v>124</v>
      </c>
      <c r="E107" s="9">
        <v>60</v>
      </c>
    </row>
    <row r="108" spans="1:5" x14ac:dyDescent="0.25">
      <c r="A108" s="2" t="s">
        <v>54</v>
      </c>
      <c r="B108" s="6" t="s">
        <v>23</v>
      </c>
      <c r="C108" s="2" t="s">
        <v>20</v>
      </c>
      <c r="D108" s="6" t="s">
        <v>125</v>
      </c>
      <c r="E108" s="9">
        <v>84</v>
      </c>
    </row>
    <row r="109" spans="1:5" x14ac:dyDescent="0.25">
      <c r="A109" s="2" t="s">
        <v>22</v>
      </c>
      <c r="B109" s="6" t="s">
        <v>39</v>
      </c>
      <c r="C109" s="2" t="s">
        <v>62</v>
      </c>
      <c r="D109" s="6" t="s">
        <v>126</v>
      </c>
      <c r="E109" s="9">
        <v>151</v>
      </c>
    </row>
    <row r="110" spans="1:5" x14ac:dyDescent="0.25">
      <c r="A110" s="2" t="s">
        <v>47</v>
      </c>
      <c r="B110" s="6" t="s">
        <v>39</v>
      </c>
      <c r="C110" s="2" t="s">
        <v>62</v>
      </c>
      <c r="D110" s="8" t="s">
        <v>127</v>
      </c>
      <c r="E110" s="9">
        <v>165</v>
      </c>
    </row>
    <row r="111" spans="1:5" x14ac:dyDescent="0.25">
      <c r="A111" s="2" t="s">
        <v>22</v>
      </c>
      <c r="B111" s="6" t="s">
        <v>39</v>
      </c>
      <c r="C111" s="2" t="s">
        <v>62</v>
      </c>
      <c r="D111" s="8" t="s">
        <v>128</v>
      </c>
      <c r="E111" s="9">
        <v>146</v>
      </c>
    </row>
    <row r="112" spans="1:5" x14ac:dyDescent="0.25">
      <c r="A112" s="2" t="s">
        <v>16</v>
      </c>
      <c r="B112" s="6" t="s">
        <v>39</v>
      </c>
      <c r="C112" s="2" t="s">
        <v>62</v>
      </c>
      <c r="D112" s="8" t="s">
        <v>129</v>
      </c>
      <c r="E112" s="9">
        <v>102</v>
      </c>
    </row>
    <row r="113" spans="1:5" x14ac:dyDescent="0.25">
      <c r="A113" s="2" t="s">
        <v>22</v>
      </c>
      <c r="B113" s="6" t="s">
        <v>39</v>
      </c>
      <c r="C113" s="2" t="s">
        <v>62</v>
      </c>
      <c r="D113" s="8" t="s">
        <v>130</v>
      </c>
      <c r="E113" s="9">
        <v>29</v>
      </c>
    </row>
    <row r="114" spans="1:5" x14ac:dyDescent="0.25">
      <c r="A114" s="2" t="s">
        <v>47</v>
      </c>
      <c r="B114" s="6" t="s">
        <v>39</v>
      </c>
      <c r="C114" s="2" t="s">
        <v>62</v>
      </c>
      <c r="D114" s="8" t="s">
        <v>131</v>
      </c>
      <c r="E114" s="9">
        <v>123</v>
      </c>
    </row>
    <row r="115" spans="1:5" x14ac:dyDescent="0.25">
      <c r="A115" s="2" t="s">
        <v>22</v>
      </c>
      <c r="B115" s="6" t="s">
        <v>39</v>
      </c>
      <c r="C115" s="2" t="s">
        <v>62</v>
      </c>
      <c r="D115" s="8" t="s">
        <v>132</v>
      </c>
      <c r="E115" s="9">
        <v>186</v>
      </c>
    </row>
    <row r="116" spans="1:5" x14ac:dyDescent="0.25">
      <c r="A116" s="2" t="s">
        <v>16</v>
      </c>
      <c r="B116" s="6" t="s">
        <v>39</v>
      </c>
      <c r="C116" s="2" t="s">
        <v>62</v>
      </c>
      <c r="D116" s="8" t="s">
        <v>133</v>
      </c>
      <c r="E116" s="9">
        <v>172</v>
      </c>
    </row>
    <row r="117" spans="1:5" x14ac:dyDescent="0.25">
      <c r="A117" s="2" t="s">
        <v>22</v>
      </c>
      <c r="B117" s="6" t="s">
        <v>39</v>
      </c>
      <c r="C117" s="2" t="s">
        <v>62</v>
      </c>
      <c r="D117" s="8" t="s">
        <v>134</v>
      </c>
      <c r="E117" s="9">
        <v>144</v>
      </c>
    </row>
    <row r="118" spans="1:5" x14ac:dyDescent="0.25">
      <c r="A118" s="2" t="s">
        <v>47</v>
      </c>
      <c r="B118" s="6" t="s">
        <v>39</v>
      </c>
      <c r="C118" s="2" t="s">
        <v>62</v>
      </c>
      <c r="D118" s="6" t="s">
        <v>135</v>
      </c>
      <c r="E118" s="9">
        <v>103</v>
      </c>
    </row>
    <row r="119" spans="1:5" x14ac:dyDescent="0.25">
      <c r="A119" s="2" t="s">
        <v>22</v>
      </c>
      <c r="B119" s="6" t="s">
        <v>39</v>
      </c>
      <c r="C119" s="2" t="s">
        <v>62</v>
      </c>
      <c r="D119" s="6" t="s">
        <v>136</v>
      </c>
      <c r="E119" s="9">
        <v>169</v>
      </c>
    </row>
    <row r="120" spans="1:5" x14ac:dyDescent="0.25">
      <c r="A120" s="2" t="s">
        <v>16</v>
      </c>
      <c r="B120" s="6" t="s">
        <v>17</v>
      </c>
      <c r="C120" s="2" t="s">
        <v>64</v>
      </c>
      <c r="D120" s="6" t="s">
        <v>137</v>
      </c>
      <c r="E120" s="9">
        <v>20</v>
      </c>
    </row>
    <row r="121" spans="1:5" x14ac:dyDescent="0.25">
      <c r="A121" s="2" t="s">
        <v>22</v>
      </c>
      <c r="B121" s="6" t="s">
        <v>17</v>
      </c>
      <c r="C121" s="2" t="s">
        <v>64</v>
      </c>
      <c r="D121" s="6" t="s">
        <v>138</v>
      </c>
      <c r="E121" s="9">
        <v>173</v>
      </c>
    </row>
    <row r="122" spans="1:5" x14ac:dyDescent="0.25">
      <c r="A122" s="2" t="s">
        <v>47</v>
      </c>
      <c r="B122" s="6" t="s">
        <v>17</v>
      </c>
      <c r="C122" s="2" t="s">
        <v>64</v>
      </c>
      <c r="D122" s="8" t="s">
        <v>139</v>
      </c>
      <c r="E122" s="9">
        <v>125</v>
      </c>
    </row>
    <row r="123" spans="1:5" x14ac:dyDescent="0.25">
      <c r="A123" s="2" t="s">
        <v>22</v>
      </c>
      <c r="B123" s="6" t="s">
        <v>17</v>
      </c>
      <c r="C123" s="2" t="s">
        <v>64</v>
      </c>
      <c r="D123" s="8" t="s">
        <v>140</v>
      </c>
      <c r="E123" s="9">
        <v>58</v>
      </c>
    </row>
    <row r="124" spans="1:5" x14ac:dyDescent="0.25">
      <c r="A124" s="2" t="s">
        <v>16</v>
      </c>
      <c r="B124" s="6" t="s">
        <v>17</v>
      </c>
      <c r="C124" s="2" t="s">
        <v>64</v>
      </c>
      <c r="D124" s="8" t="s">
        <v>141</v>
      </c>
      <c r="E124" s="9">
        <v>93</v>
      </c>
    </row>
    <row r="125" spans="1:5" x14ac:dyDescent="0.25">
      <c r="A125" s="2" t="s">
        <v>22</v>
      </c>
      <c r="B125" s="6" t="s">
        <v>17</v>
      </c>
      <c r="C125" s="2" t="s">
        <v>64</v>
      </c>
      <c r="D125" s="6" t="s">
        <v>142</v>
      </c>
      <c r="E125" s="9">
        <v>115</v>
      </c>
    </row>
    <row r="126" spans="1:5" x14ac:dyDescent="0.25">
      <c r="A126" s="2" t="s">
        <v>47</v>
      </c>
      <c r="B126" s="6" t="s">
        <v>17</v>
      </c>
      <c r="C126" s="2" t="s">
        <v>64</v>
      </c>
      <c r="D126" s="6" t="s">
        <v>143</v>
      </c>
      <c r="E126" s="9">
        <v>76</v>
      </c>
    </row>
    <row r="127" spans="1:5" x14ac:dyDescent="0.25">
      <c r="A127" s="2" t="s">
        <v>22</v>
      </c>
      <c r="B127" s="6" t="s">
        <v>17</v>
      </c>
      <c r="C127" s="2" t="s">
        <v>64</v>
      </c>
      <c r="D127" s="6" t="s">
        <v>144</v>
      </c>
      <c r="E127" s="9">
        <v>194</v>
      </c>
    </row>
    <row r="128" spans="1:5" x14ac:dyDescent="0.25">
      <c r="A128" s="2" t="s">
        <v>16</v>
      </c>
      <c r="B128" s="6" t="s">
        <v>17</v>
      </c>
      <c r="C128" s="2" t="s">
        <v>64</v>
      </c>
      <c r="D128" s="6" t="s">
        <v>145</v>
      </c>
      <c r="E128" s="9">
        <v>46</v>
      </c>
    </row>
    <row r="129" spans="1:5" x14ac:dyDescent="0.25">
      <c r="A129" s="2" t="s">
        <v>22</v>
      </c>
      <c r="B129" s="6" t="s">
        <v>17</v>
      </c>
      <c r="C129" s="2" t="s">
        <v>64</v>
      </c>
      <c r="D129" s="6" t="s">
        <v>146</v>
      </c>
      <c r="E129" s="9">
        <v>57</v>
      </c>
    </row>
    <row r="130" spans="1:5" x14ac:dyDescent="0.25">
      <c r="A130" s="2" t="s">
        <v>47</v>
      </c>
      <c r="B130" s="6" t="s">
        <v>17</v>
      </c>
      <c r="C130" s="2" t="s">
        <v>64</v>
      </c>
      <c r="D130" s="6" t="s">
        <v>147</v>
      </c>
      <c r="E130" s="9">
        <v>100</v>
      </c>
    </row>
    <row r="131" spans="1:5" x14ac:dyDescent="0.25">
      <c r="A131" s="2" t="s">
        <v>22</v>
      </c>
      <c r="B131" s="6" t="s">
        <v>17</v>
      </c>
      <c r="C131" s="2" t="s">
        <v>64</v>
      </c>
      <c r="D131" s="6" t="s">
        <v>148</v>
      </c>
      <c r="E131" s="9">
        <v>30</v>
      </c>
    </row>
    <row r="132" spans="1:5" x14ac:dyDescent="0.25">
      <c r="A132" s="2" t="s">
        <v>16</v>
      </c>
      <c r="B132" s="6" t="s">
        <v>17</v>
      </c>
      <c r="C132" s="2" t="s">
        <v>64</v>
      </c>
      <c r="D132" s="6" t="s">
        <v>149</v>
      </c>
      <c r="E132" s="9">
        <v>103</v>
      </c>
    </row>
    <row r="133" spans="1:5" x14ac:dyDescent="0.25">
      <c r="A133" s="2" t="s">
        <v>22</v>
      </c>
      <c r="B133" s="6" t="s">
        <v>39</v>
      </c>
      <c r="C133" s="2" t="s">
        <v>62</v>
      </c>
      <c r="D133" s="8" t="s">
        <v>150</v>
      </c>
      <c r="E133" s="9">
        <v>66</v>
      </c>
    </row>
    <row r="134" spans="1:5" x14ac:dyDescent="0.25">
      <c r="A134" s="2" t="s">
        <v>47</v>
      </c>
      <c r="B134" s="6" t="s">
        <v>39</v>
      </c>
      <c r="C134" s="2" t="s">
        <v>62</v>
      </c>
      <c r="D134" s="8" t="s">
        <v>151</v>
      </c>
      <c r="E134" s="9">
        <v>14</v>
      </c>
    </row>
    <row r="135" spans="1:5" x14ac:dyDescent="0.25">
      <c r="A135" s="2" t="s">
        <v>22</v>
      </c>
      <c r="B135" s="6" t="s">
        <v>39</v>
      </c>
      <c r="C135" s="2" t="s">
        <v>62</v>
      </c>
      <c r="D135" s="8" t="s">
        <v>152</v>
      </c>
      <c r="E135" s="9">
        <v>94</v>
      </c>
    </row>
    <row r="136" spans="1:5" x14ac:dyDescent="0.25">
      <c r="A136" s="2" t="s">
        <v>16</v>
      </c>
      <c r="B136" s="6" t="s">
        <v>39</v>
      </c>
      <c r="C136" s="2" t="s">
        <v>62</v>
      </c>
      <c r="D136" s="6" t="s">
        <v>153</v>
      </c>
      <c r="E136" s="9">
        <v>73</v>
      </c>
    </row>
    <row r="137" spans="1:5" x14ac:dyDescent="0.25">
      <c r="A137" s="2" t="s">
        <v>22</v>
      </c>
      <c r="B137" s="6" t="s">
        <v>39</v>
      </c>
      <c r="C137" s="2" t="s">
        <v>62</v>
      </c>
      <c r="D137" s="6" t="s">
        <v>154</v>
      </c>
      <c r="E137" s="9">
        <v>17</v>
      </c>
    </row>
    <row r="138" spans="1:5" x14ac:dyDescent="0.25">
      <c r="A138" s="2" t="s">
        <v>47</v>
      </c>
      <c r="B138" s="6" t="s">
        <v>39</v>
      </c>
      <c r="C138" s="2" t="s">
        <v>62</v>
      </c>
      <c r="D138" s="6" t="s">
        <v>155</v>
      </c>
      <c r="E138" s="9">
        <v>16</v>
      </c>
    </row>
    <row r="139" spans="1:5" x14ac:dyDescent="0.25">
      <c r="A139" s="2" t="s">
        <v>28</v>
      </c>
      <c r="B139" s="6" t="s">
        <v>23</v>
      </c>
      <c r="C139" s="2" t="s">
        <v>20</v>
      </c>
      <c r="D139" s="10" t="s">
        <v>156</v>
      </c>
      <c r="E139" s="9">
        <v>105</v>
      </c>
    </row>
    <row r="140" spans="1:5" x14ac:dyDescent="0.25">
      <c r="A140" s="2" t="s">
        <v>28</v>
      </c>
      <c r="B140" s="6" t="s">
        <v>23</v>
      </c>
      <c r="C140" s="2" t="s">
        <v>20</v>
      </c>
      <c r="D140" s="6" t="s">
        <v>157</v>
      </c>
      <c r="E140" s="9">
        <v>131</v>
      </c>
    </row>
    <row r="141" spans="1:5" x14ac:dyDescent="0.25">
      <c r="A141" s="2" t="s">
        <v>22</v>
      </c>
      <c r="B141" s="6" t="s">
        <v>17</v>
      </c>
      <c r="C141" s="2" t="s">
        <v>64</v>
      </c>
      <c r="D141" s="6" t="s">
        <v>144</v>
      </c>
      <c r="E141" s="9">
        <v>30</v>
      </c>
    </row>
    <row r="142" spans="1:5" x14ac:dyDescent="0.25">
      <c r="A142" s="2" t="s">
        <v>16</v>
      </c>
      <c r="B142" s="6" t="s">
        <v>17</v>
      </c>
      <c r="C142" s="2" t="s">
        <v>64</v>
      </c>
      <c r="D142" s="6" t="s">
        <v>145</v>
      </c>
      <c r="E142" s="9">
        <v>47</v>
      </c>
    </row>
    <row r="143" spans="1:5" x14ac:dyDescent="0.25">
      <c r="A143" s="2" t="s">
        <v>22</v>
      </c>
      <c r="B143" s="6" t="s">
        <v>17</v>
      </c>
      <c r="C143" s="2" t="s">
        <v>64</v>
      </c>
      <c r="D143" s="6" t="s">
        <v>146</v>
      </c>
      <c r="E143" s="9">
        <v>188</v>
      </c>
    </row>
    <row r="144" spans="1:5" x14ac:dyDescent="0.25">
      <c r="A144" s="2" t="s">
        <v>47</v>
      </c>
      <c r="B144" s="6" t="s">
        <v>17</v>
      </c>
      <c r="C144" s="2" t="s">
        <v>64</v>
      </c>
      <c r="D144" s="6" t="s">
        <v>147</v>
      </c>
      <c r="E144" s="9">
        <v>93</v>
      </c>
    </row>
    <row r="145" spans="1:5" x14ac:dyDescent="0.25">
      <c r="A145" s="2" t="s">
        <v>22</v>
      </c>
      <c r="B145" s="6" t="s">
        <v>17</v>
      </c>
      <c r="C145" s="2" t="s">
        <v>64</v>
      </c>
      <c r="D145" s="6" t="s">
        <v>148</v>
      </c>
      <c r="E145" s="9">
        <v>139</v>
      </c>
    </row>
    <row r="146" spans="1:5" x14ac:dyDescent="0.25">
      <c r="A146" s="2" t="s">
        <v>16</v>
      </c>
      <c r="B146" s="6" t="s">
        <v>17</v>
      </c>
      <c r="C146" s="2" t="s">
        <v>64</v>
      </c>
      <c r="D146" s="6" t="s">
        <v>149</v>
      </c>
      <c r="E146" s="9">
        <v>107</v>
      </c>
    </row>
    <row r="147" spans="1:5" x14ac:dyDescent="0.25">
      <c r="A147" s="2" t="s">
        <v>158</v>
      </c>
      <c r="B147" s="6" t="s">
        <v>39</v>
      </c>
      <c r="C147" s="2" t="s">
        <v>62</v>
      </c>
      <c r="D147" s="6" t="s">
        <v>159</v>
      </c>
      <c r="E147" s="9">
        <v>72</v>
      </c>
    </row>
    <row r="148" spans="1:5" x14ac:dyDescent="0.25">
      <c r="A148" s="2" t="s">
        <v>158</v>
      </c>
      <c r="B148" s="6" t="s">
        <v>39</v>
      </c>
      <c r="C148" s="2" t="s">
        <v>62</v>
      </c>
      <c r="D148" s="6" t="s">
        <v>160</v>
      </c>
      <c r="E148" s="9">
        <v>140</v>
      </c>
    </row>
    <row r="149" spans="1:5" x14ac:dyDescent="0.25">
      <c r="A149" s="2" t="s">
        <v>161</v>
      </c>
      <c r="B149" s="6" t="s">
        <v>39</v>
      </c>
      <c r="C149" s="2" t="s">
        <v>62</v>
      </c>
      <c r="D149" s="6" t="s">
        <v>162</v>
      </c>
      <c r="E149" s="9">
        <v>187</v>
      </c>
    </row>
    <row r="150" spans="1:5" x14ac:dyDescent="0.25">
      <c r="A150" s="2" t="s">
        <v>47</v>
      </c>
      <c r="B150" s="6" t="s">
        <v>39</v>
      </c>
      <c r="C150" s="2" t="s">
        <v>62</v>
      </c>
      <c r="D150" s="6" t="s">
        <v>163</v>
      </c>
      <c r="E150" s="9">
        <v>98</v>
      </c>
    </row>
    <row r="151" spans="1:5" x14ac:dyDescent="0.25">
      <c r="A151" s="2" t="s">
        <v>47</v>
      </c>
      <c r="B151" s="6" t="s">
        <v>39</v>
      </c>
      <c r="C151" s="2" t="s">
        <v>62</v>
      </c>
      <c r="D151" s="6" t="s">
        <v>164</v>
      </c>
      <c r="E151" s="9">
        <v>114</v>
      </c>
    </row>
    <row r="152" spans="1:5" x14ac:dyDescent="0.25">
      <c r="A152" s="2" t="s">
        <v>158</v>
      </c>
      <c r="B152" s="6" t="s">
        <v>23</v>
      </c>
      <c r="C152" s="2" t="s">
        <v>20</v>
      </c>
      <c r="D152" s="6" t="s">
        <v>165</v>
      </c>
      <c r="E152" s="9">
        <v>183</v>
      </c>
    </row>
    <row r="153" spans="1:5" x14ac:dyDescent="0.25">
      <c r="A153" s="2" t="s">
        <v>158</v>
      </c>
      <c r="B153" s="6" t="s">
        <v>17</v>
      </c>
      <c r="C153" s="2" t="s">
        <v>64</v>
      </c>
      <c r="D153" s="6" t="s">
        <v>166</v>
      </c>
      <c r="E153" s="9">
        <v>172</v>
      </c>
    </row>
    <row r="154" spans="1:5" x14ac:dyDescent="0.25">
      <c r="A154" s="2" t="s">
        <v>161</v>
      </c>
      <c r="B154" s="6" t="s">
        <v>23</v>
      </c>
      <c r="C154" s="2" t="s">
        <v>20</v>
      </c>
      <c r="D154" s="6" t="s">
        <v>167</v>
      </c>
      <c r="E154" s="9">
        <v>187</v>
      </c>
    </row>
    <row r="155" spans="1:5" x14ac:dyDescent="0.25">
      <c r="A155" s="2" t="s">
        <v>47</v>
      </c>
      <c r="B155" s="6" t="s">
        <v>17</v>
      </c>
      <c r="C155" s="2" t="s">
        <v>20</v>
      </c>
      <c r="D155" s="6" t="s">
        <v>168</v>
      </c>
      <c r="E155" s="9">
        <v>11</v>
      </c>
    </row>
    <row r="156" spans="1:5" x14ac:dyDescent="0.25">
      <c r="A156" s="2" t="s">
        <v>47</v>
      </c>
      <c r="B156" s="6" t="s">
        <v>39</v>
      </c>
      <c r="C156" s="2" t="s">
        <v>62</v>
      </c>
      <c r="D156" s="8" t="s">
        <v>169</v>
      </c>
      <c r="E156" s="9">
        <v>187</v>
      </c>
    </row>
    <row r="157" spans="1:5" x14ac:dyDescent="0.25">
      <c r="A157" s="2" t="s">
        <v>158</v>
      </c>
      <c r="B157" s="6" t="s">
        <v>34</v>
      </c>
      <c r="C157" s="2" t="s">
        <v>20</v>
      </c>
      <c r="D157" s="6" t="s">
        <v>165</v>
      </c>
      <c r="E157" s="9">
        <v>183</v>
      </c>
    </row>
    <row r="158" spans="1:5" x14ac:dyDescent="0.25">
      <c r="A158" s="2" t="s">
        <v>158</v>
      </c>
      <c r="B158" s="6" t="s">
        <v>34</v>
      </c>
      <c r="C158" s="2" t="s">
        <v>20</v>
      </c>
      <c r="D158" s="6" t="s">
        <v>166</v>
      </c>
      <c r="E158" s="9">
        <v>172</v>
      </c>
    </row>
    <row r="159" spans="1:5" x14ac:dyDescent="0.25">
      <c r="A159" s="2" t="s">
        <v>47</v>
      </c>
      <c r="B159" s="2" t="s">
        <v>170</v>
      </c>
      <c r="C159" s="2" t="s">
        <v>62</v>
      </c>
      <c r="D159" s="6" t="s">
        <v>159</v>
      </c>
      <c r="E159" s="9">
        <v>72</v>
      </c>
    </row>
    <row r="160" spans="1:5" x14ac:dyDescent="0.25">
      <c r="A160" s="2" t="s">
        <v>158</v>
      </c>
      <c r="B160" s="2" t="s">
        <v>170</v>
      </c>
      <c r="C160" s="2" t="s">
        <v>62</v>
      </c>
      <c r="D160" s="6" t="s">
        <v>160</v>
      </c>
      <c r="E160" s="9">
        <v>140</v>
      </c>
    </row>
    <row r="161" spans="1:5" x14ac:dyDescent="0.25">
      <c r="A161" s="2" t="s">
        <v>161</v>
      </c>
      <c r="B161" s="2" t="s">
        <v>170</v>
      </c>
      <c r="C161" s="2" t="s">
        <v>62</v>
      </c>
      <c r="D161" s="6" t="s">
        <v>162</v>
      </c>
      <c r="E161" s="9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Index</vt:lpstr>
      <vt:lpstr>Average</vt:lpstr>
      <vt:lpstr>AverageA</vt:lpstr>
      <vt:lpstr>AverageIF</vt:lpstr>
      <vt:lpstr>AverageIFs</vt:lpstr>
      <vt:lpstr>Sum</vt:lpstr>
      <vt:lpstr>Sumif</vt:lpstr>
      <vt:lpstr>Sumifs</vt:lpstr>
      <vt:lpstr>Sumifs (2)</vt:lpstr>
      <vt:lpstr>Assignment1</vt:lpstr>
      <vt:lpstr>Networkdays &amp; Networkdays.INTL</vt:lpstr>
      <vt:lpstr>Workday and Workday.INTL</vt:lpstr>
      <vt:lpstr>Autofilter</vt:lpstr>
      <vt:lpstr>Advance filter</vt:lpstr>
      <vt:lpstr>Output</vt:lpstr>
      <vt:lpstr>'Advance filter'!Criteria</vt:lpstr>
      <vt:lpstr>Output!Criteria</vt:lpstr>
      <vt:lpstr>'Advance filter'!Extract</vt:lpstr>
      <vt:lpstr>Output!Extract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Akash Nikam</cp:lastModifiedBy>
  <dcterms:created xsi:type="dcterms:W3CDTF">2018-03-17T09:50:52Z</dcterms:created>
  <dcterms:modified xsi:type="dcterms:W3CDTF">2024-07-03T11:34:08Z</dcterms:modified>
</cp:coreProperties>
</file>