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8_{C46895A1-EBB1-4E4E-A782-5C6FC055F3DB}" xr6:coauthVersionLast="47" xr6:coauthVersionMax="47" xr10:uidLastSave="{00000000-0000-0000-0000-000000000000}"/>
  <bookViews>
    <workbookView xWindow="-108" yWindow="-108" windowWidth="23256" windowHeight="13896" firstSheet="1" activeTab="1" xr2:uid="{9E215047-7B0D-4786-BCF2-606260DE47D0}"/>
  </bookViews>
  <sheets>
    <sheet name=" Daily Stock Movement Report" sheetId="3" r:id="rId1"/>
    <sheet name="Dashboard" sheetId="14" r:id="rId2"/>
    <sheet name="Sheet4" sheetId="5" r:id="rId3"/>
    <sheet name="ShTotal quantity moved in aeet3" sheetId="4" r:id="rId4"/>
    <sheet name="Top 5 Products by Total Outboun" sheetId="7" r:id="rId5"/>
    <sheet name="Category-wise Movement" sheetId="8" r:id="rId6"/>
    <sheet name=" inventory flowing week-by-week" sheetId="12" r:id="rId7"/>
    <sheet name="Vendor Performance Report" sheetId="13" r:id="rId8"/>
    <sheet name="Logistics_Inventory_Project" sheetId="1" r:id="rId9"/>
    <sheet name="Sheet14" sheetId="15" r:id="rId10"/>
    <sheet name="Unit Price Outliers" sheetId="9" r:id="rId11"/>
  </sheets>
  <definedNames>
    <definedName name="_xlcn.WorksheetConnection_Logistics_Inventory_Project.csvTable11" hidden="1">Table1[]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Logistics_Inventory_Project.csv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3" l="1"/>
  <c r="O3" i="1"/>
  <c r="M3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G302" i="9"/>
  <c r="J301" i="9"/>
  <c r="J300" i="9"/>
  <c r="J299" i="9"/>
  <c r="J298" i="9"/>
  <c r="J297" i="9"/>
  <c r="J296" i="9"/>
  <c r="J295" i="9"/>
  <c r="J294" i="9"/>
  <c r="J293" i="9"/>
  <c r="J292" i="9"/>
  <c r="J291" i="9"/>
  <c r="J290" i="9"/>
  <c r="J289" i="9"/>
  <c r="J288" i="9"/>
  <c r="J287" i="9"/>
  <c r="J286" i="9"/>
  <c r="J285" i="9"/>
  <c r="J284" i="9"/>
  <c r="J283" i="9"/>
  <c r="J282" i="9"/>
  <c r="J281" i="9"/>
  <c r="J280" i="9"/>
  <c r="J279" i="9"/>
  <c r="J278" i="9"/>
  <c r="J277" i="9"/>
  <c r="J276" i="9"/>
  <c r="J275" i="9"/>
  <c r="J274" i="9"/>
  <c r="J273" i="9"/>
  <c r="J272" i="9"/>
  <c r="J271" i="9"/>
  <c r="J270" i="9"/>
  <c r="J269" i="9"/>
  <c r="J268" i="9"/>
  <c r="J267" i="9"/>
  <c r="J266" i="9"/>
  <c r="J265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1" i="9"/>
  <c r="J250" i="9"/>
  <c r="J249" i="9"/>
  <c r="J248" i="9"/>
  <c r="J247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759FE-AA47-4C18-88DE-805398D7025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E8246EC-D46B-4538-A644-33377CC1D6CB}" name="WorksheetConnection_Logistics_Inventory_Project.csv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Logistics_Inventory_Project.csvTable11"/>
        </x15:connection>
      </ext>
    </extLst>
  </connection>
</connections>
</file>

<file path=xl/sharedStrings.xml><?xml version="1.0" encoding="utf-8"?>
<sst xmlns="http://schemas.openxmlformats.org/spreadsheetml/2006/main" count="3107" uniqueCount="363">
  <si>
    <t>Transaction ID</t>
  </si>
  <si>
    <t>Date</t>
  </si>
  <si>
    <t>Product</t>
  </si>
  <si>
    <t>Category</t>
  </si>
  <si>
    <t>Vendor</t>
  </si>
  <si>
    <t>Quantity</t>
  </si>
  <si>
    <t>Unit Price</t>
  </si>
  <si>
    <t>Total Price</t>
  </si>
  <si>
    <t>Transaction Type</t>
  </si>
  <si>
    <t>TXN0001</t>
  </si>
  <si>
    <t>Paint Cans</t>
  </si>
  <si>
    <t>Electrical</t>
  </si>
  <si>
    <t>UrbanBuild</t>
  </si>
  <si>
    <t>Outbound</t>
  </si>
  <si>
    <t>TXN0002</t>
  </si>
  <si>
    <t>Cement Bags</t>
  </si>
  <si>
    <t>BuildMart</t>
  </si>
  <si>
    <t>TXN0003</t>
  </si>
  <si>
    <t>Construction Material</t>
  </si>
  <si>
    <t>FixIt Supplies</t>
  </si>
  <si>
    <t>Inbound</t>
  </si>
  <si>
    <t>TXN0004</t>
  </si>
  <si>
    <t>TXN0005</t>
  </si>
  <si>
    <t>Glass Sheets</t>
  </si>
  <si>
    <t>Interior</t>
  </si>
  <si>
    <t>TXN0006</t>
  </si>
  <si>
    <t>HomePro</t>
  </si>
  <si>
    <t>TXN0007</t>
  </si>
  <si>
    <t>PVC Pipes</t>
  </si>
  <si>
    <t>TXN0008</t>
  </si>
  <si>
    <t>MegaConstruct</t>
  </si>
  <si>
    <t>TXN0009</t>
  </si>
  <si>
    <t>Plumbing</t>
  </si>
  <si>
    <t>TXN0010</t>
  </si>
  <si>
    <t>Bricks</t>
  </si>
  <si>
    <t>TXN0011</t>
  </si>
  <si>
    <t>TXN0012</t>
  </si>
  <si>
    <t>TXN0013</t>
  </si>
  <si>
    <t>Steel Rods</t>
  </si>
  <si>
    <t>TXN0014</t>
  </si>
  <si>
    <t>TXN0015</t>
  </si>
  <si>
    <t>TXN0016</t>
  </si>
  <si>
    <t>Tiles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</si>
  <si>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</si>
  <si>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</si>
  <si>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</si>
  <si>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</si>
  <si>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</si>
  <si>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</si>
  <si>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</si>
  <si>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</si>
  <si>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</si>
  <si>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</si>
  <si>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</si>
  <si>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</si>
  <si>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</si>
  <si>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</si>
  <si>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</si>
  <si>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</si>
  <si>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</si>
  <si>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</si>
  <si>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</si>
  <si>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</si>
  <si>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</si>
  <si>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</si>
  <si>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</si>
  <si>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</si>
  <si>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</si>
  <si>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</si>
  <si>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</si>
  <si>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</si>
  <si>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</si>
  <si>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</si>
  <si>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</si>
  <si>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</si>
  <si>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</si>
  <si>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</si>
  <si>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</si>
  <si>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</si>
  <si>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</si>
  <si>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</si>
  <si>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</si>
  <si>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</si>
  <si>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</si>
  <si>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</si>
  <si>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</si>
  <si>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</si>
  <si>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</si>
  <si>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</si>
  <si>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</si>
  <si>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</si>
  <si>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</si>
  <si>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</si>
  <si>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</si>
  <si>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</si>
  <si>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</si>
  <si>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</si>
  <si>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</si>
  <si>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</si>
  <si>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</si>
  <si>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</si>
  <si>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</si>
  <si>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</si>
  <si>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</si>
  <si>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</si>
  <si>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</si>
  <si>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</si>
  <si>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</si>
  <si>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</si>
  <si>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</si>
  <si>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</si>
  <si>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</si>
  <si>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</si>
  <si>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</si>
  <si>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</si>
  <si>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</si>
  <si>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</si>
  <si>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</si>
  <si>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</si>
  <si>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</si>
  <si>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</si>
  <si>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</si>
  <si>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</si>
  <si>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</si>
  <si>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</si>
  <si>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</si>
  <si>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</si>
  <si>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</si>
  <si>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</si>
  <si>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</si>
  <si>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</si>
  <si>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</si>
  <si>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</si>
  <si>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</si>
  <si>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</si>
  <si>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</si>
  <si>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</si>
  <si>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</si>
  <si>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</si>
  <si>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</si>
  <si>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</si>
  <si>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</si>
  <si>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</si>
  <si>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</si>
  <si>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</si>
  <si>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</si>
  <si>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</si>
  <si>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</si>
  <si>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</si>
  <si>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</si>
  <si>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</si>
  <si>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</si>
  <si>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</si>
  <si>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</si>
  <si>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</si>
  <si>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</si>
  <si>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</si>
  <si>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</si>
  <si>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</si>
  <si>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</si>
  <si>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</si>
  <si>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</si>
  <si>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</si>
  <si>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</si>
  <si>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</si>
  <si>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</si>
  <si>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</si>
  <si>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</si>
  <si>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</si>
  <si>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</si>
  <si>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</si>
  <si>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</si>
  <si>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</si>
  <si>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</si>
  <si>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</si>
  <si>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</si>
  <si>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</si>
  <si>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</si>
  <si>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</si>
  <si>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</si>
  <si>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</si>
  <si>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</si>
  <si>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</si>
  <si>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</si>
  <si>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</si>
  <si>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</si>
  <si>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</si>
  <si>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</si>
  <si>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</si>
  <si>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</si>
  <si>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</si>
  <si>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</si>
  <si>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</si>
  <si>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</si>
  <si>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</si>
  <si>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</si>
  <si>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</si>
  <si>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</si>
  <si>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</si>
  <si>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</si>
  <si>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</si>
  <si>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</si>
  <si>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</si>
  <si>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</si>
  <si>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</si>
  <si>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</si>
  <si>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</si>
  <si>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</si>
  <si>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</si>
  <si>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</si>
  <si>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</si>
  <si>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</si>
  <si>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</si>
  <si>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</si>
  <si>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</si>
  <si>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</si>
  <si>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</si>
  <si>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</si>
  <si>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</si>
  <si>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</si>
  <si>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</si>
  <si>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</si>
  <si>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</si>
  <si>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</si>
  <si>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</si>
  <si>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</si>
  <si>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</si>
  <si>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</si>
  <si>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</si>
  <si>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</si>
  <si>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</si>
  <si>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</si>
  <si>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</si>
  <si>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</si>
  <si>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</si>
  <si>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</si>
  <si>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</si>
  <si>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</si>
  <si>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</si>
  <si>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</si>
  <si>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</si>
  <si>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</si>
  <si>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</si>
  <si>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</si>
  <si>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</si>
  <si>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</si>
  <si>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</si>
  <si>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</si>
  <si>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</si>
  <si>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</si>
  <si>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</si>
  <si>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</si>
  <si>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</si>
  <si>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</si>
  <si>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</si>
  <si>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</si>
  <si>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</si>
  <si>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</si>
  <si>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</si>
  <si>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</si>
  <si>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</si>
  <si>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</si>
  <si>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</si>
  <si>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</si>
  <si>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</si>
  <si>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</si>
  <si>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</si>
  <si>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</si>
  <si>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</si>
  <si>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</si>
  <si>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</si>
  <si>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</si>
  <si>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</si>
  <si>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</si>
  <si>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</si>
  <si>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</si>
  <si>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</si>
  <si>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</si>
  <si>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</si>
  <si>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</si>
  <si>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</si>
  <si>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</si>
  <si>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</si>
  <si>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</si>
  <si>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</si>
  <si>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</si>
  <si>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</si>
  <si>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</si>
  <si>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</si>
  <si>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</si>
  <si>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</si>
  <si>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</si>
  <si>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</si>
  <si>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</si>
  <si>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</si>
  <si>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</si>
  <si>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</si>
  <si>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</si>
  <si>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</si>
  <si>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</si>
  <si>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</si>
  <si>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</si>
  <si>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</si>
  <si>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</si>
  <si>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</si>
  <si>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</si>
  <si>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</si>
  <si>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</si>
  <si>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</si>
  <si>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</si>
  <si>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</si>
  <si>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</si>
  <si>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</si>
  <si>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</si>
  <si>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</si>
  <si>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</si>
  <si>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</si>
  <si>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</si>
  <si>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</si>
  <si>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</si>
  <si>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</si>
  <si>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</si>
  <si>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</si>
  <si>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</si>
  <si>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</si>
  <si>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</si>
  <si>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</si>
  <si>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Row Labels</t>
  </si>
  <si>
    <t>Grand Total</t>
  </si>
  <si>
    <t>2023</t>
  </si>
  <si>
    <t>2024</t>
  </si>
  <si>
    <t>Column Labels</t>
  </si>
  <si>
    <t>Count of Transaction ID</t>
  </si>
  <si>
    <t>Month</t>
  </si>
  <si>
    <t>Sum of Quantity</t>
  </si>
  <si>
    <t>Apr,2023</t>
  </si>
  <si>
    <t>Aug,2023</t>
  </si>
  <si>
    <t>Dec,2023</t>
  </si>
  <si>
    <t>Feb,2023</t>
  </si>
  <si>
    <t>Jan,2023</t>
  </si>
  <si>
    <t>Jan,2024</t>
  </si>
  <si>
    <t>Jul,2023</t>
  </si>
  <si>
    <t>Jun,2023</t>
  </si>
  <si>
    <t>Mar,2023</t>
  </si>
  <si>
    <t>May,2023</t>
  </si>
  <si>
    <t>Nov,2023</t>
  </si>
  <si>
    <t>Oct,2023</t>
  </si>
  <si>
    <t>Sep,2023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</si>
  <si>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</si>
  <si>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</si>
  <si>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</si>
  <si>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</si>
  <si>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</si>
  <si>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</si>
  <si>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</si>
  <si>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</si>
  <si>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</si>
  <si>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</si>
  <si>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</si>
  <si>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</si>
  <si>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</si>
  <si>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Sum of Total Price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</si>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</sst>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9" xfId="0" applyNumberFormat="1" applyFont="1" applyFill="1" applyBorder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[Logistics_Inventory_Project.xlsx] Daily Stock Movement Report!PivotTable1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  <a:r>
              <a:rPr lang="en-IN" sz="1400" b="0" i="0" u="none" strike="noStrike" baseline="0"/>
              <a:t>Daily Stock Movement 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Daily Stock Movement Report'!$B$3:$B$4</c:f>
              <c:strCache>
                <c:ptCount val="1"/>
                <c:pt idx="0">
                  <c:v>Inbound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Daily Stock Movement Report'!$A$5:$A$7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' Daily Stock Movement Report'!$B$5:$B$7</c:f>
              <c:numCache>
                <c:formatCode>General</c:formatCode>
                <c:ptCount val="2"/>
                <c:pt idx="0">
                  <c:v>146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3-4817-9775-1CCC04F3DAED}"/>
            </c:ext>
          </c:extLst>
        </c:ser>
        <c:ser>
          <c:idx val="1"/>
          <c:order val="1"/>
          <c:tx>
            <c:strRef>
              <c:f>' Daily Stock Movement Report'!$C$3:$C$4</c:f>
              <c:strCache>
                <c:ptCount val="1"/>
                <c:pt idx="0">
                  <c:v>Outbound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Daily Stock Movement Report'!$A$5:$A$7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' Daily Stock Movement Report'!$C$5:$C$7</c:f>
              <c:numCache>
                <c:formatCode>General</c:formatCode>
                <c:ptCount val="2"/>
                <c:pt idx="0">
                  <c:v>152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3-4817-9775-1CCC04F3D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338895"/>
        <c:axId val="764056543"/>
      </c:barChart>
      <c:catAx>
        <c:axId val="200433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56543"/>
        <c:crosses val="autoZero"/>
        <c:auto val="1"/>
        <c:lblAlgn val="ctr"/>
        <c:lblOffset val="100"/>
        <c:noMultiLvlLbl val="0"/>
      </c:catAx>
      <c:valAx>
        <c:axId val="76405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33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[Logistics_Inventory_Project.xlsx]ShTotal quantity moved in aeet3!PivotTable2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Inventory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'ShTotal quantity moved in aeet3'!$B$3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'ShTotal quantity moved in aeet3'!$A$4:$A$16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'ShTotal quantity moved in aeet3'!$B$4:$B$16</c:f>
              <c:numCache>
                <c:formatCode>General</c:formatCode>
                <c:ptCount val="12"/>
                <c:pt idx="0">
                  <c:v>1878</c:v>
                </c:pt>
                <c:pt idx="1">
                  <c:v>2800</c:v>
                </c:pt>
                <c:pt idx="2">
                  <c:v>2432</c:v>
                </c:pt>
                <c:pt idx="3">
                  <c:v>1899</c:v>
                </c:pt>
                <c:pt idx="4">
                  <c:v>2729</c:v>
                </c:pt>
                <c:pt idx="5">
                  <c:v>3474</c:v>
                </c:pt>
                <c:pt idx="6">
                  <c:v>3548</c:v>
                </c:pt>
                <c:pt idx="7">
                  <c:v>2279</c:v>
                </c:pt>
                <c:pt idx="8">
                  <c:v>3525</c:v>
                </c:pt>
                <c:pt idx="9">
                  <c:v>2738</c:v>
                </c:pt>
                <c:pt idx="10">
                  <c:v>2651</c:v>
                </c:pt>
                <c:pt idx="11">
                  <c:v>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D-458B-9752-DBC0C20A8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9258127"/>
        <c:axId val="1119256687"/>
      </c:barChart>
      <c:catAx>
        <c:axId val="111925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56687"/>
        <c:crosses val="autoZero"/>
        <c:auto val="1"/>
        <c:lblAlgn val="ctr"/>
        <c:lblOffset val="100"/>
        <c:noMultiLvlLbl val="0"/>
      </c:catAx>
      <c:valAx>
        <c:axId val="111925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5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[Logistics_Inventory_Project.xlsx]Top 5 Products by Total Outboun!PivotTable4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Top 5 Products by Total Outbound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Products by Total Outboun'!$B$3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5 Products by Total Outboun'!$A$4:$A$9</c:f>
              <c:strCache>
                <c:ptCount val="5"/>
                <c:pt idx="0">
                  <c:v>Bricks</c:v>
                </c:pt>
                <c:pt idx="1">
                  <c:v>Cement Bags</c:v>
                </c:pt>
                <c:pt idx="2">
                  <c:v>Glass Sheets</c:v>
                </c:pt>
                <c:pt idx="3">
                  <c:v>Paint Cans</c:v>
                </c:pt>
                <c:pt idx="4">
                  <c:v>Tiles</c:v>
                </c:pt>
              </c:strCache>
            </c:strRef>
          </c:cat>
          <c:val>
            <c:numRef>
              <c:f>'Top 5 Products by Total Outboun'!$B$4:$B$9</c:f>
              <c:numCache>
                <c:formatCode>General</c:formatCode>
                <c:ptCount val="5"/>
                <c:pt idx="0">
                  <c:v>1524993.5900000005</c:v>
                </c:pt>
                <c:pt idx="1">
                  <c:v>931023.66999999981</c:v>
                </c:pt>
                <c:pt idx="2">
                  <c:v>1384574.82</c:v>
                </c:pt>
                <c:pt idx="3">
                  <c:v>1667150.0499999998</c:v>
                </c:pt>
                <c:pt idx="4">
                  <c:v>1161078.8099999996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C-4230-BE61-8C13F99FB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6791327"/>
        <c:axId val="2006791807"/>
      </c:barChart>
      <c:catAx>
        <c:axId val="2006791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91807"/>
        <c:crosses val="autoZero"/>
        <c:auto val="1"/>
        <c:lblAlgn val="ctr"/>
        <c:lblOffset val="100"/>
        <c:noMultiLvlLbl val="0"/>
      </c:catAx>
      <c:valAx>
        <c:axId val="200679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9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[Logistics_Inventory_Project.xlsx] inventory flowing week-by-week!PivotTable9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inventory flowing week-by-week'!$B$3:$B$4</c:f>
              <c:strCache>
                <c:ptCount val="1"/>
                <c:pt idx="0">
                  <c:v>Inbound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inventory flowing week-by-week'!$A$5:$A$58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 inventory flowing week-by-week'!$B$5:$B$58</c:f>
              <c:numCache>
                <c:formatCode>General</c:formatCode>
                <c:ptCount val="53"/>
                <c:pt idx="0">
                  <c:v>116</c:v>
                </c:pt>
                <c:pt idx="1">
                  <c:v>222</c:v>
                </c:pt>
                <c:pt idx="2">
                  <c:v>182</c:v>
                </c:pt>
                <c:pt idx="3">
                  <c:v>291</c:v>
                </c:pt>
                <c:pt idx="4">
                  <c:v>144</c:v>
                </c:pt>
                <c:pt idx="5">
                  <c:v>289</c:v>
                </c:pt>
                <c:pt idx="6">
                  <c:v>157</c:v>
                </c:pt>
                <c:pt idx="7">
                  <c:v>507</c:v>
                </c:pt>
                <c:pt idx="8">
                  <c:v>434</c:v>
                </c:pt>
                <c:pt idx="9">
                  <c:v>158</c:v>
                </c:pt>
                <c:pt idx="10">
                  <c:v>484</c:v>
                </c:pt>
                <c:pt idx="11">
                  <c:v>202</c:v>
                </c:pt>
                <c:pt idx="12">
                  <c:v>210</c:v>
                </c:pt>
                <c:pt idx="13">
                  <c:v>541</c:v>
                </c:pt>
                <c:pt idx="14">
                  <c:v>82</c:v>
                </c:pt>
                <c:pt idx="15">
                  <c:v>142</c:v>
                </c:pt>
                <c:pt idx="16">
                  <c:v>368</c:v>
                </c:pt>
                <c:pt idx="17">
                  <c:v>392</c:v>
                </c:pt>
                <c:pt idx="18">
                  <c:v>327</c:v>
                </c:pt>
                <c:pt idx="19">
                  <c:v>51</c:v>
                </c:pt>
                <c:pt idx="20">
                  <c:v>384</c:v>
                </c:pt>
                <c:pt idx="21">
                  <c:v>157</c:v>
                </c:pt>
                <c:pt idx="22">
                  <c:v>892</c:v>
                </c:pt>
                <c:pt idx="23">
                  <c:v>177</c:v>
                </c:pt>
                <c:pt idx="24">
                  <c:v>368</c:v>
                </c:pt>
                <c:pt idx="25">
                  <c:v>200</c:v>
                </c:pt>
                <c:pt idx="26">
                  <c:v>408</c:v>
                </c:pt>
                <c:pt idx="27">
                  <c:v>39</c:v>
                </c:pt>
                <c:pt idx="28">
                  <c:v>710</c:v>
                </c:pt>
                <c:pt idx="29">
                  <c:v>418</c:v>
                </c:pt>
                <c:pt idx="30">
                  <c:v>466</c:v>
                </c:pt>
                <c:pt idx="31">
                  <c:v>365</c:v>
                </c:pt>
                <c:pt idx="32">
                  <c:v>314</c:v>
                </c:pt>
                <c:pt idx="34">
                  <c:v>226</c:v>
                </c:pt>
                <c:pt idx="35">
                  <c:v>308</c:v>
                </c:pt>
                <c:pt idx="36">
                  <c:v>574</c:v>
                </c:pt>
                <c:pt idx="37">
                  <c:v>721</c:v>
                </c:pt>
                <c:pt idx="38">
                  <c:v>468</c:v>
                </c:pt>
                <c:pt idx="39">
                  <c:v>43</c:v>
                </c:pt>
                <c:pt idx="40">
                  <c:v>344</c:v>
                </c:pt>
                <c:pt idx="41">
                  <c:v>557</c:v>
                </c:pt>
                <c:pt idx="43">
                  <c:v>82</c:v>
                </c:pt>
                <c:pt idx="44">
                  <c:v>638</c:v>
                </c:pt>
                <c:pt idx="45">
                  <c:v>477</c:v>
                </c:pt>
                <c:pt idx="47">
                  <c:v>277</c:v>
                </c:pt>
                <c:pt idx="48">
                  <c:v>490</c:v>
                </c:pt>
                <c:pt idx="49">
                  <c:v>110</c:v>
                </c:pt>
                <c:pt idx="50">
                  <c:v>244</c:v>
                </c:pt>
                <c:pt idx="51">
                  <c:v>161</c:v>
                </c:pt>
                <c:pt idx="52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5-4D78-B841-F00B61250B0F}"/>
            </c:ext>
          </c:extLst>
        </c:ser>
        <c:ser>
          <c:idx val="1"/>
          <c:order val="1"/>
          <c:tx>
            <c:strRef>
              <c:f>' inventory flowing week-by-week'!$C$3:$C$4</c:f>
              <c:strCache>
                <c:ptCount val="1"/>
                <c:pt idx="0">
                  <c:v>Outbound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inventory flowing week-by-week'!$A$5:$A$58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 inventory flowing week-by-week'!$C$5:$C$58</c:f>
              <c:numCache>
                <c:formatCode>General</c:formatCode>
                <c:ptCount val="53"/>
                <c:pt idx="0">
                  <c:v>156</c:v>
                </c:pt>
                <c:pt idx="1">
                  <c:v>64</c:v>
                </c:pt>
                <c:pt idx="2">
                  <c:v>331</c:v>
                </c:pt>
                <c:pt idx="3">
                  <c:v>268</c:v>
                </c:pt>
                <c:pt idx="4">
                  <c:v>104</c:v>
                </c:pt>
                <c:pt idx="5">
                  <c:v>482</c:v>
                </c:pt>
                <c:pt idx="6">
                  <c:v>471</c:v>
                </c:pt>
                <c:pt idx="7">
                  <c:v>298</c:v>
                </c:pt>
                <c:pt idx="8">
                  <c:v>13</c:v>
                </c:pt>
                <c:pt idx="9">
                  <c:v>389</c:v>
                </c:pt>
                <c:pt idx="12">
                  <c:v>447</c:v>
                </c:pt>
                <c:pt idx="13">
                  <c:v>150</c:v>
                </c:pt>
                <c:pt idx="14">
                  <c:v>238</c:v>
                </c:pt>
                <c:pt idx="15">
                  <c:v>386</c:v>
                </c:pt>
                <c:pt idx="16">
                  <c:v>110</c:v>
                </c:pt>
                <c:pt idx="17">
                  <c:v>181</c:v>
                </c:pt>
                <c:pt idx="18">
                  <c:v>371</c:v>
                </c:pt>
                <c:pt idx="19">
                  <c:v>620</c:v>
                </c:pt>
                <c:pt idx="20">
                  <c:v>277</c:v>
                </c:pt>
                <c:pt idx="21">
                  <c:v>174</c:v>
                </c:pt>
                <c:pt idx="22">
                  <c:v>264</c:v>
                </c:pt>
                <c:pt idx="23">
                  <c:v>674</c:v>
                </c:pt>
                <c:pt idx="24">
                  <c:v>639</c:v>
                </c:pt>
                <c:pt idx="25">
                  <c:v>333</c:v>
                </c:pt>
                <c:pt idx="26">
                  <c:v>82</c:v>
                </c:pt>
                <c:pt idx="27">
                  <c:v>535</c:v>
                </c:pt>
                <c:pt idx="28">
                  <c:v>35</c:v>
                </c:pt>
                <c:pt idx="29">
                  <c:v>833</c:v>
                </c:pt>
                <c:pt idx="30">
                  <c:v>317</c:v>
                </c:pt>
                <c:pt idx="31">
                  <c:v>80</c:v>
                </c:pt>
                <c:pt idx="32">
                  <c:v>503</c:v>
                </c:pt>
                <c:pt idx="33">
                  <c:v>329</c:v>
                </c:pt>
                <c:pt idx="34">
                  <c:v>189</c:v>
                </c:pt>
                <c:pt idx="35">
                  <c:v>163</c:v>
                </c:pt>
                <c:pt idx="36">
                  <c:v>571</c:v>
                </c:pt>
                <c:pt idx="37">
                  <c:v>162</c:v>
                </c:pt>
                <c:pt idx="38">
                  <c:v>428</c:v>
                </c:pt>
                <c:pt idx="39">
                  <c:v>360</c:v>
                </c:pt>
                <c:pt idx="40">
                  <c:v>227</c:v>
                </c:pt>
                <c:pt idx="41">
                  <c:v>172</c:v>
                </c:pt>
                <c:pt idx="42">
                  <c:v>277</c:v>
                </c:pt>
                <c:pt idx="43">
                  <c:v>490</c:v>
                </c:pt>
                <c:pt idx="44">
                  <c:v>867</c:v>
                </c:pt>
                <c:pt idx="45">
                  <c:v>424</c:v>
                </c:pt>
                <c:pt idx="46">
                  <c:v>335</c:v>
                </c:pt>
                <c:pt idx="47">
                  <c:v>52</c:v>
                </c:pt>
                <c:pt idx="48">
                  <c:v>62</c:v>
                </c:pt>
                <c:pt idx="49">
                  <c:v>173</c:v>
                </c:pt>
                <c:pt idx="50">
                  <c:v>729</c:v>
                </c:pt>
                <c:pt idx="51">
                  <c:v>407</c:v>
                </c:pt>
                <c:pt idx="52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5-4D78-B841-F00B61250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156511"/>
        <c:axId val="1375125151"/>
      </c:lineChart>
      <c:catAx>
        <c:axId val="199815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25151"/>
        <c:crosses val="autoZero"/>
        <c:auto val="1"/>
        <c:lblAlgn val="ctr"/>
        <c:lblOffset val="100"/>
        <c:noMultiLvlLbl val="0"/>
      </c:catAx>
      <c:valAx>
        <c:axId val="13751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5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[Logistics_Inventory_Project.xlsx]Category-wise Movement!PivotTable6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Category-wise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'Category-wise Movement'!$B$3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'Category-wise Movement'!$A$4:$A$8</c:f>
              <c:strCache>
                <c:ptCount val="4"/>
                <c:pt idx="0">
                  <c:v>Construction Material</c:v>
                </c:pt>
                <c:pt idx="1">
                  <c:v>Electrical</c:v>
                </c:pt>
                <c:pt idx="2">
                  <c:v>Interior</c:v>
                </c:pt>
                <c:pt idx="3">
                  <c:v>Plumbing</c:v>
                </c:pt>
              </c:strCache>
            </c:strRef>
          </c:cat>
          <c:val>
            <c:numRef>
              <c:f>'Category-wise Movement'!$B$4:$B$8</c:f>
              <c:numCache>
                <c:formatCode>General</c:formatCode>
                <c:ptCount val="4"/>
                <c:pt idx="0">
                  <c:v>9352</c:v>
                </c:pt>
                <c:pt idx="1">
                  <c:v>6469</c:v>
                </c:pt>
                <c:pt idx="2">
                  <c:v>8566</c:v>
                </c:pt>
                <c:pt idx="3">
                  <c:v>8162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0-452C-B1A1-A32F54CC5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3506927"/>
        <c:axId val="2003507407"/>
      </c:barChart>
      <c:catAx>
        <c:axId val="2003506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07407"/>
        <c:crosses val="autoZero"/>
        <c:auto val="1"/>
        <c:lblAlgn val="ctr"/>
        <c:lblOffset val="100"/>
        <c:noMultiLvlLbl val="0"/>
      </c:catAx>
      <c:valAx>
        <c:axId val="200350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0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[Logistics_Inventory_Project.xlsx] inventory flowing week-by-week!PivotTable9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Weekly Trends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inventory flowing week-by-week'!$B$3:$B$4</c:f>
              <c:strCache>
                <c:ptCount val="1"/>
                <c:pt idx="0">
                  <c:v>Inbound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inventory flowing week-by-week'!$A$5:$A$58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 inventory flowing week-by-week'!$B$5:$B$58</c:f>
              <c:numCache>
                <c:formatCode>General</c:formatCode>
                <c:ptCount val="53"/>
                <c:pt idx="0">
                  <c:v>116</c:v>
                </c:pt>
                <c:pt idx="1">
                  <c:v>222</c:v>
                </c:pt>
                <c:pt idx="2">
                  <c:v>182</c:v>
                </c:pt>
                <c:pt idx="3">
                  <c:v>291</c:v>
                </c:pt>
                <c:pt idx="4">
                  <c:v>144</c:v>
                </c:pt>
                <c:pt idx="5">
                  <c:v>289</c:v>
                </c:pt>
                <c:pt idx="6">
                  <c:v>157</c:v>
                </c:pt>
                <c:pt idx="7">
                  <c:v>507</c:v>
                </c:pt>
                <c:pt idx="8">
                  <c:v>434</c:v>
                </c:pt>
                <c:pt idx="9">
                  <c:v>158</c:v>
                </c:pt>
                <c:pt idx="10">
                  <c:v>484</c:v>
                </c:pt>
                <c:pt idx="11">
                  <c:v>202</c:v>
                </c:pt>
                <c:pt idx="12">
                  <c:v>210</c:v>
                </c:pt>
                <c:pt idx="13">
                  <c:v>541</c:v>
                </c:pt>
                <c:pt idx="14">
                  <c:v>82</c:v>
                </c:pt>
                <c:pt idx="15">
                  <c:v>142</c:v>
                </c:pt>
                <c:pt idx="16">
                  <c:v>368</c:v>
                </c:pt>
                <c:pt idx="17">
                  <c:v>392</c:v>
                </c:pt>
                <c:pt idx="18">
                  <c:v>327</c:v>
                </c:pt>
                <c:pt idx="19">
                  <c:v>51</c:v>
                </c:pt>
                <c:pt idx="20">
                  <c:v>384</c:v>
                </c:pt>
                <c:pt idx="21">
                  <c:v>157</c:v>
                </c:pt>
                <c:pt idx="22">
                  <c:v>892</c:v>
                </c:pt>
                <c:pt idx="23">
                  <c:v>177</c:v>
                </c:pt>
                <c:pt idx="24">
                  <c:v>368</c:v>
                </c:pt>
                <c:pt idx="25">
                  <c:v>200</c:v>
                </c:pt>
                <c:pt idx="26">
                  <c:v>408</c:v>
                </c:pt>
                <c:pt idx="27">
                  <c:v>39</c:v>
                </c:pt>
                <c:pt idx="28">
                  <c:v>710</c:v>
                </c:pt>
                <c:pt idx="29">
                  <c:v>418</c:v>
                </c:pt>
                <c:pt idx="30">
                  <c:v>466</c:v>
                </c:pt>
                <c:pt idx="31">
                  <c:v>365</c:v>
                </c:pt>
                <c:pt idx="32">
                  <c:v>314</c:v>
                </c:pt>
                <c:pt idx="34">
                  <c:v>226</c:v>
                </c:pt>
                <c:pt idx="35">
                  <c:v>308</c:v>
                </c:pt>
                <c:pt idx="36">
                  <c:v>574</c:v>
                </c:pt>
                <c:pt idx="37">
                  <c:v>721</c:v>
                </c:pt>
                <c:pt idx="38">
                  <c:v>468</c:v>
                </c:pt>
                <c:pt idx="39">
                  <c:v>43</c:v>
                </c:pt>
                <c:pt idx="40">
                  <c:v>344</c:v>
                </c:pt>
                <c:pt idx="41">
                  <c:v>557</c:v>
                </c:pt>
                <c:pt idx="43">
                  <c:v>82</c:v>
                </c:pt>
                <c:pt idx="44">
                  <c:v>638</c:v>
                </c:pt>
                <c:pt idx="45">
                  <c:v>477</c:v>
                </c:pt>
                <c:pt idx="47">
                  <c:v>277</c:v>
                </c:pt>
                <c:pt idx="48">
                  <c:v>490</c:v>
                </c:pt>
                <c:pt idx="49">
                  <c:v>110</c:v>
                </c:pt>
                <c:pt idx="50">
                  <c:v>244</c:v>
                </c:pt>
                <c:pt idx="51">
                  <c:v>161</c:v>
                </c:pt>
                <c:pt idx="52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3-41C3-ACCF-D70714FA85FD}"/>
            </c:ext>
          </c:extLst>
        </c:ser>
        <c:ser>
          <c:idx val="1"/>
          <c:order val="1"/>
          <c:tx>
            <c:strRef>
              <c:f>' inventory flowing week-by-week'!$C$3:$C$4</c:f>
              <c:strCache>
                <c:ptCount val="1"/>
                <c:pt idx="0">
                  <c:v>Outbound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inventory flowing week-by-week'!$A$5:$A$58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 inventory flowing week-by-week'!$C$5:$C$58</c:f>
              <c:numCache>
                <c:formatCode>General</c:formatCode>
                <c:ptCount val="53"/>
                <c:pt idx="0">
                  <c:v>156</c:v>
                </c:pt>
                <c:pt idx="1">
                  <c:v>64</c:v>
                </c:pt>
                <c:pt idx="2">
                  <c:v>331</c:v>
                </c:pt>
                <c:pt idx="3">
                  <c:v>268</c:v>
                </c:pt>
                <c:pt idx="4">
                  <c:v>104</c:v>
                </c:pt>
                <c:pt idx="5">
                  <c:v>482</c:v>
                </c:pt>
                <c:pt idx="6">
                  <c:v>471</c:v>
                </c:pt>
                <c:pt idx="7">
                  <c:v>298</c:v>
                </c:pt>
                <c:pt idx="8">
                  <c:v>13</c:v>
                </c:pt>
                <c:pt idx="9">
                  <c:v>389</c:v>
                </c:pt>
                <c:pt idx="12">
                  <c:v>447</c:v>
                </c:pt>
                <c:pt idx="13">
                  <c:v>150</c:v>
                </c:pt>
                <c:pt idx="14">
                  <c:v>238</c:v>
                </c:pt>
                <c:pt idx="15">
                  <c:v>386</c:v>
                </c:pt>
                <c:pt idx="16">
                  <c:v>110</c:v>
                </c:pt>
                <c:pt idx="17">
                  <c:v>181</c:v>
                </c:pt>
                <c:pt idx="18">
                  <c:v>371</c:v>
                </c:pt>
                <c:pt idx="19">
                  <c:v>620</c:v>
                </c:pt>
                <c:pt idx="20">
                  <c:v>277</c:v>
                </c:pt>
                <c:pt idx="21">
                  <c:v>174</c:v>
                </c:pt>
                <c:pt idx="22">
                  <c:v>264</c:v>
                </c:pt>
                <c:pt idx="23">
                  <c:v>674</c:v>
                </c:pt>
                <c:pt idx="24">
                  <c:v>639</c:v>
                </c:pt>
                <c:pt idx="25">
                  <c:v>333</c:v>
                </c:pt>
                <c:pt idx="26">
                  <c:v>82</c:v>
                </c:pt>
                <c:pt idx="27">
                  <c:v>535</c:v>
                </c:pt>
                <c:pt idx="28">
                  <c:v>35</c:v>
                </c:pt>
                <c:pt idx="29">
                  <c:v>833</c:v>
                </c:pt>
                <c:pt idx="30">
                  <c:v>317</c:v>
                </c:pt>
                <c:pt idx="31">
                  <c:v>80</c:v>
                </c:pt>
                <c:pt idx="32">
                  <c:v>503</c:v>
                </c:pt>
                <c:pt idx="33">
                  <c:v>329</c:v>
                </c:pt>
                <c:pt idx="34">
                  <c:v>189</c:v>
                </c:pt>
                <c:pt idx="35">
                  <c:v>163</c:v>
                </c:pt>
                <c:pt idx="36">
                  <c:v>571</c:v>
                </c:pt>
                <c:pt idx="37">
                  <c:v>162</c:v>
                </c:pt>
                <c:pt idx="38">
                  <c:v>428</c:v>
                </c:pt>
                <c:pt idx="39">
                  <c:v>360</c:v>
                </c:pt>
                <c:pt idx="40">
                  <c:v>227</c:v>
                </c:pt>
                <c:pt idx="41">
                  <c:v>172</c:v>
                </c:pt>
                <c:pt idx="42">
                  <c:v>277</c:v>
                </c:pt>
                <c:pt idx="43">
                  <c:v>490</c:v>
                </c:pt>
                <c:pt idx="44">
                  <c:v>867</c:v>
                </c:pt>
                <c:pt idx="45">
                  <c:v>424</c:v>
                </c:pt>
                <c:pt idx="46">
                  <c:v>335</c:v>
                </c:pt>
                <c:pt idx="47">
                  <c:v>52</c:v>
                </c:pt>
                <c:pt idx="48">
                  <c:v>62</c:v>
                </c:pt>
                <c:pt idx="49">
                  <c:v>173</c:v>
                </c:pt>
                <c:pt idx="50">
                  <c:v>729</c:v>
                </c:pt>
                <c:pt idx="51">
                  <c:v>407</c:v>
                </c:pt>
                <c:pt idx="52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3-41C3-ACCF-D70714FA8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4775839"/>
        <c:axId val="1374772479"/>
      </c:barChart>
      <c:catAx>
        <c:axId val="137477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772479"/>
        <c:crosses val="autoZero"/>
        <c:auto val="1"/>
        <c:lblAlgn val="ctr"/>
        <c:lblOffset val="100"/>
        <c:noMultiLvlLbl val="0"/>
      </c:catAx>
      <c:valAx>
        <c:axId val="1374772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77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4</xdr:row>
      <xdr:rowOff>152400</xdr:rowOff>
    </xdr:from>
    <xdr:to>
      <xdr:col>7</xdr:col>
      <xdr:colOff>15240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C3809-BE64-241F-5011-34B6114E7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4</xdr:row>
      <xdr:rowOff>129540</xdr:rowOff>
    </xdr:from>
    <xdr:to>
      <xdr:col>14</xdr:col>
      <xdr:colOff>457200</xdr:colOff>
      <xdr:row>17</xdr:row>
      <xdr:rowOff>129540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5C88ED9-194A-BBC2-6663-DA8A7F884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83820</xdr:colOff>
      <xdr:row>18</xdr:row>
      <xdr:rowOff>60960</xdr:rowOff>
    </xdr:from>
    <xdr:to>
      <xdr:col>7</xdr:col>
      <xdr:colOff>0</xdr:colOff>
      <xdr:row>32</xdr:row>
      <xdr:rowOff>156210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AD2F8C2F-6BE1-676B-40B7-3BF91596A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152400</xdr:colOff>
      <xdr:row>18</xdr:row>
      <xdr:rowOff>60960</xdr:rowOff>
    </xdr:from>
    <xdr:to>
      <xdr:col>14</xdr:col>
      <xdr:colOff>480060</xdr:colOff>
      <xdr:row>32</xdr:row>
      <xdr:rowOff>156210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87FBDC3-39B9-3F0C-3C07-170D33652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601980</xdr:colOff>
      <xdr:row>18</xdr:row>
      <xdr:rowOff>11430</xdr:rowOff>
    </xdr:from>
    <xdr:to>
      <xdr:col>23</xdr:col>
      <xdr:colOff>0</xdr:colOff>
      <xdr:row>33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7B6B546D-8BE4-8416-9F22-3479B6CE3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4</xdr:row>
      <xdr:rowOff>129540</xdr:rowOff>
    </xdr:from>
    <xdr:to>
      <xdr:col>23</xdr:col>
      <xdr:colOff>0</xdr:colOff>
      <xdr:row>17</xdr:row>
      <xdr:rowOff>106680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2D09F7BC-50CA-BF3C-6B4C-0C9AF0900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228600</xdr:colOff>
      <xdr:row>0</xdr:row>
      <xdr:rowOff>121920</xdr:rowOff>
    </xdr:from>
    <xdr:to>
      <xdr:col>2</xdr:col>
      <xdr:colOff>228600</xdr:colOff>
      <xdr:row>4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C252C3-09D9-F390-6798-62BFB78F27B1}"/>
            </a:ext>
          </a:extLst>
        </xdr:cNvPr>
        <xdr:cNvSpPr/>
      </xdr:nvSpPr>
      <xdr:spPr>
        <a:xfrm>
          <a:off x="228600" y="121920"/>
          <a:ext cx="1219200" cy="678180"/>
        </a:xfrm>
        <a:prstGeom prst="rect">
          <a:avLst/>
        </a:prstGeom>
        <a:solidFill>
          <a:schemeClr val="accent2"/>
        </a:solidFill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1400" b="1"/>
        </a:p>
      </xdr:txBody>
    </xdr:sp>
    <xdr:clientData/>
  </xdr:twoCellAnchor>
  <xdr:twoCellAnchor>
    <xdr:from>
      <xdr:col>6</xdr:col>
      <xdr:colOff>434340</xdr:colOff>
      <xdr:row>0</xdr:row>
      <xdr:rowOff>83820</xdr:rowOff>
    </xdr:from>
    <xdr:to>
      <xdr:col>15</xdr:col>
      <xdr:colOff>434340</xdr:colOff>
      <xdr:row>4</xdr:row>
      <xdr:rowOff>91440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384D12F-9BD0-2748-91CF-B20D46100AF0}"/>
            </a:ext>
          </a:extLst>
        </xdr:cNvPr>
        <xdr:cNvSpPr txBox="1"/>
      </xdr:nvSpPr>
      <xdr:spPr>
        <a:xfrm>
          <a:off x="4091940" y="83820"/>
          <a:ext cx="5486400" cy="739140"/>
        </a:xfrm>
        <a:prstGeom prst="rect">
          <a:avLst/>
        </a:prstGeom>
        <a:solidFill>
          <a:schemeClr val="accent5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>
              <a:latin typeface="Arial Black" panose="020B0A04020102020204" pitchFamily="34" charset="0"/>
            </a:rPr>
            <a:t>Inventory Management &amp; </a:t>
          </a:r>
          <a:r>
            <a:rPr lang="en-IN" sz="1400" b="0">
              <a:latin typeface="Arial Black" panose="020B0A04020102020204" pitchFamily="34" charset="0"/>
            </a:rPr>
            <a:t>Movement</a:t>
          </a:r>
          <a:r>
            <a:rPr lang="en-IN" sz="1600" b="0">
              <a:latin typeface="Arial Black" panose="020B0A04020102020204" pitchFamily="34" charset="0"/>
            </a:rPr>
            <a:t> Analysis Dashboard</a:t>
          </a:r>
        </a:p>
      </xdr:txBody>
    </xdr:sp>
    <xdr:clientData/>
  </xdr:twoCellAnchor>
  <xdr:twoCellAnchor>
    <xdr:from>
      <xdr:col>0</xdr:col>
      <xdr:colOff>335280</xdr:colOff>
      <xdr:row>0</xdr:row>
      <xdr:rowOff>106680</xdr:rowOff>
    </xdr:from>
    <xdr:to>
      <xdr:col>2</xdr:col>
      <xdr:colOff>335280</xdr:colOff>
      <xdr:row>4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582B554-B81C-F412-B318-A65CA13BFE9A}"/>
            </a:ext>
          </a:extLst>
        </xdr:cNvPr>
        <xdr:cNvSpPr/>
      </xdr:nvSpPr>
      <xdr:spPr>
        <a:xfrm>
          <a:off x="335280" y="106680"/>
          <a:ext cx="1219200" cy="701040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Inbound Quantity</a:t>
          </a:r>
          <a:endParaRPr lang="en-I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IN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16085</a:t>
          </a: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200" b="1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3</xdr:col>
      <xdr:colOff>15240</xdr:colOff>
      <xdr:row>0</xdr:row>
      <xdr:rowOff>114300</xdr:rowOff>
    </xdr:from>
    <xdr:to>
      <xdr:col>4</xdr:col>
      <xdr:colOff>449580</xdr:colOff>
      <xdr:row>4</xdr:row>
      <xdr:rowOff>68580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25504B-21FD-D0A3-80C1-34EDDF473FFA}"/>
            </a:ext>
          </a:extLst>
        </xdr:cNvPr>
        <xdr:cNvSpPr/>
      </xdr:nvSpPr>
      <xdr:spPr>
        <a:xfrm>
          <a:off x="1844040" y="114300"/>
          <a:ext cx="1043940" cy="6858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137160</xdr:colOff>
      <xdr:row>0</xdr:row>
      <xdr:rowOff>121920</xdr:rowOff>
    </xdr:from>
    <xdr:to>
      <xdr:col>5</xdr:col>
      <xdr:colOff>38100</xdr:colOff>
      <xdr:row>4</xdr:row>
      <xdr:rowOff>60960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5845358-94C2-6680-A612-EA0DFBAA852E}"/>
            </a:ext>
          </a:extLst>
        </xdr:cNvPr>
        <xdr:cNvSpPr/>
      </xdr:nvSpPr>
      <xdr:spPr>
        <a:xfrm>
          <a:off x="1965960" y="121920"/>
          <a:ext cx="1120140" cy="670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/>
            <a:t>Total Outbound Quantity</a:t>
          </a:r>
        </a:p>
        <a:p>
          <a:pPr algn="ctr"/>
          <a:r>
            <a:rPr lang="en-IN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16464</a:t>
          </a:r>
          <a:r>
            <a:rPr lang="en-IN" sz="1200" b="1"/>
            <a:t> 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175260</xdr:colOff>
      <xdr:row>0</xdr:row>
      <xdr:rowOff>137160</xdr:rowOff>
    </xdr:from>
    <xdr:to>
      <xdr:col>19</xdr:col>
      <xdr:colOff>68580</xdr:colOff>
      <xdr:row>4</xdr:row>
      <xdr:rowOff>22860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90B40E6-A128-BAED-081E-E838F172AE88}"/>
            </a:ext>
          </a:extLst>
        </xdr:cNvPr>
        <xdr:cNvSpPr/>
      </xdr:nvSpPr>
      <xdr:spPr>
        <a:xfrm>
          <a:off x="10538460" y="137160"/>
          <a:ext cx="1112520" cy="6172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335280</xdr:colOff>
      <xdr:row>0</xdr:row>
      <xdr:rowOff>137160</xdr:rowOff>
    </xdr:from>
    <xdr:to>
      <xdr:col>19</xdr:col>
      <xdr:colOff>289560</xdr:colOff>
      <xdr:row>4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9F94C27-982F-2EF1-0C01-1D8D3AEE5B4F}"/>
            </a:ext>
          </a:extLst>
        </xdr:cNvPr>
        <xdr:cNvSpPr/>
      </xdr:nvSpPr>
      <xdr:spPr>
        <a:xfrm>
          <a:off x="10698480" y="137160"/>
          <a:ext cx="11734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/>
            <a:t>Inventory</a:t>
          </a:r>
          <a:r>
            <a:rPr lang="en-IN" baseline="0"/>
            <a:t> </a:t>
          </a:r>
          <a:r>
            <a:rPr lang="en-IN"/>
            <a:t>Balance</a:t>
          </a:r>
        </a:p>
        <a:p>
          <a:pPr algn="ctr"/>
          <a:r>
            <a:rPr lang="en-IN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379</a:t>
          </a:r>
          <a:r>
            <a:rPr lang="en-IN" sz="1200" b="1"/>
            <a:t> </a:t>
          </a:r>
        </a:p>
      </xdr:txBody>
    </xdr:sp>
    <xdr:clientData/>
  </xdr:twoCellAnchor>
  <xdr:twoCellAnchor>
    <xdr:from>
      <xdr:col>20</xdr:col>
      <xdr:colOff>30480</xdr:colOff>
      <xdr:row>0</xdr:row>
      <xdr:rowOff>121920</xdr:rowOff>
    </xdr:from>
    <xdr:to>
      <xdr:col>21</xdr:col>
      <xdr:colOff>586740</xdr:colOff>
      <xdr:row>4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A560A2-ABC6-4DAD-D9E7-828DAEC5B228}"/>
            </a:ext>
          </a:extLst>
        </xdr:cNvPr>
        <xdr:cNvSpPr/>
      </xdr:nvSpPr>
      <xdr:spPr>
        <a:xfrm>
          <a:off x="12222480" y="121920"/>
          <a:ext cx="1165860" cy="647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182880</xdr:colOff>
      <xdr:row>0</xdr:row>
      <xdr:rowOff>114300</xdr:rowOff>
    </xdr:from>
    <xdr:to>
      <xdr:col>22</xdr:col>
      <xdr:colOff>144780</xdr:colOff>
      <xdr:row>4</xdr:row>
      <xdr:rowOff>53340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DA3E344-2B8E-7C6B-F8AE-263BA3D32450}"/>
            </a:ext>
          </a:extLst>
        </xdr:cNvPr>
        <xdr:cNvSpPr/>
      </xdr:nvSpPr>
      <xdr:spPr>
        <a:xfrm>
          <a:off x="12374880" y="114300"/>
          <a:ext cx="1181100" cy="670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900" b="1"/>
            <a:t>Top Vendor by Quantity</a:t>
          </a:r>
        </a:p>
        <a:p>
          <a:pPr algn="ctr"/>
          <a:r>
            <a:rPr lang="en-IN" sz="1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MegaConstruct</a:t>
          </a:r>
          <a:r>
            <a:rPr lang="en-IN" sz="1000" b="1">
              <a:solidFill>
                <a:schemeClr val="bg1"/>
              </a:solidFill>
            </a:rPr>
            <a:t> </a:t>
          </a:r>
          <a:r>
            <a:rPr lang="en-IN" sz="1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4825</a:t>
          </a:r>
          <a:r>
            <a:rPr lang="en-IN" sz="1000" b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oneCell">
    <xdr:from>
      <xdr:col>15</xdr:col>
      <xdr:colOff>426720</xdr:colOff>
      <xdr:row>0</xdr:row>
      <xdr:rowOff>121920</xdr:rowOff>
    </xdr:from>
    <xdr:to>
      <xdr:col>16</xdr:col>
      <xdr:colOff>533280</xdr:colOff>
      <xdr:row>4</xdr:row>
      <xdr:rowOff>78600</xdr:rowOff>
    </xdr:to>
    <xdr:pic>
      <xdr:nvPicPr>
        <xdr:cNvPr id="18" name="Graphic 17" descr="Checklist with solid fill">
          <a:extLst>
            <a:ext uri="{FF2B5EF4-FFF2-40B4-BE49-F238E27FC236}">
              <a16:creationId xmlns:a16="http://schemas.microsoft.com/office/drawing/2014/main" id="{81445FAE-A6B3-5218-02F0-5EA6C11CB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570720" y="121920"/>
          <a:ext cx="716160" cy="688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129540</xdr:rowOff>
    </xdr:from>
    <xdr:to>
      <xdr:col>6</xdr:col>
      <xdr:colOff>358020</xdr:colOff>
      <xdr:row>4</xdr:row>
      <xdr:rowOff>86220</xdr:rowOff>
    </xdr:to>
    <xdr:pic>
      <xdr:nvPicPr>
        <xdr:cNvPr id="21" name="Graphic 20" descr="Checklist with solid fill">
          <a:extLst>
            <a:ext uri="{FF2B5EF4-FFF2-40B4-BE49-F238E27FC236}">
              <a16:creationId xmlns:a16="http://schemas.microsoft.com/office/drawing/2014/main" id="{5201CF70-EB83-41F6-9718-2745B550F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299460" y="129540"/>
          <a:ext cx="716160" cy="688200"/>
        </a:xfrm>
        <a:prstGeom prst="rect">
          <a:avLst/>
        </a:prstGeom>
      </xdr:spPr>
    </xdr:pic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ash Shrivastava" refreshedDate="45761.435197106483" backgroundQuery="1" createdVersion="8" refreshedVersion="8" minRefreshableVersion="3" recordCount="0" supportSubquery="1" supportAdvancedDrill="1" xr:uid="{2D036DAF-CD3B-4FE8-BAA1-04595ED533B2}">
  <cacheSource type="external" connectionId="1"/>
  <cacheFields count="2">
    <cacheField name="[Measures].[Sum of Quantity]" caption="Sum of Quantity" numFmtId="0" hierarchy="12" level="32767"/>
    <cacheField name="[Table1].[Month].[Month]" caption="Month" numFmtId="0" hierarchy="9" level="1">
      <sharedItems count="13">
        <s v="Apr,2023"/>
        <s v="Aug,2023"/>
        <s v="Dec,2023"/>
        <s v="Feb,2023"/>
        <s v="Jan,2023"/>
        <s v="Jan,2024"/>
        <s v="Jul,2023"/>
        <s v="Jun,2023"/>
        <s v="Mar,2023"/>
        <s v="May,2023"/>
        <s v="Nov,2023"/>
        <s v="Oct,2023"/>
        <s v="Sep,2023"/>
      </sharedItems>
    </cacheField>
  </cacheFields>
  <cacheHierarchies count="13">
    <cacheHierarchy uniqueName="[Table1].[Transaction ID]" caption="Transaction ID" attribute="1" defaultMemberUniqueName="[Table1].[Transaction ID].[All]" allUniqueName="[Table1].[Transaction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Product]" caption="Product" attribute="1" defaultMemberUniqueName="[Table1].[Product].[All]" allUniqueName="[Table1].[Product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Vendor]" caption="Vendor" attribute="1" defaultMemberUniqueName="[Table1].[Vendor].[All]" allUniqueName="[Table1].[Vendor].[All]" dimensionUniqueName="[Table1]" displayFolder="" count="0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Unit Price]" caption="Unit Price" attribute="1" defaultMemberUniqueName="[Table1].[Unit Price].[All]" allUniqueName="[Table1].[Unit Price].[All]" dimensionUniqueName="[Table1]" displayFolder="" count="0" memberValueDatatype="5" unbalanced="0"/>
    <cacheHierarchy uniqueName="[Table1].[Total Price]" caption="Total Price" attribute="1" defaultMemberUniqueName="[Table1].[Total Price].[All]" allUniqueName="[Table1].[Total Price].[All]" dimensionUniqueName="[Table1]" displayFolder="" count="0" memberValueDatatype="5" unbalanced="0"/>
    <cacheHierarchy uniqueName="[Table1].[Transaction Type]" caption="Transaction Type" attribute="1" defaultMemberUniqueName="[Table1].[Transaction Type].[All]" allUniqueName="[Table1].[Transaction Type].[All]" dimensionUniqueName="[Table1]" displayFolder="" count="0" memberValueDatatype="130" unbalanced="0"/>
    <cacheHierarchy uniqueName="[Table1].[Month]" caption="Month" attribute="1" defaultMemberUniqueName="[Table1].[Month].[All]" allUniqueName="[Table1].[Month].[All]" dimensionUniqueName="[Table1]" displayFolder="" count="2" memberValueDatatype="130" unbalanced="0">
      <fieldsUsage count="2">
        <fieldUsage x="-1"/>
        <fieldUsage x="1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 Shrivastava" refreshedDate="45761.447600347223" createdVersion="8" refreshedVersion="8" minRefreshableVersion="3" recordCount="300" xr:uid="{30174084-5A63-4FB2-8D78-39DF6742C288}">
  <cacheSource type="worksheet">
    <worksheetSource name="Table1"/>
  </cacheSource>
  <cacheFields count="14">
    <cacheField name="Transaction ID" numFmtId="0">
      <sharedItems/>
    </cacheField>
    <cacheField name="Date" numFmtId="14">
      <sharedItems containsSemiMixedTypes="0" containsNonDate="0" containsDate="1" containsString="0" minDate="2023-01-03T00:00:00" maxDate="2024-01-02T00:00:00" count="204">
        <d v="2023-06-05T00:00:00"/>
        <d v="2023-08-02T00:00:00"/>
        <d v="2023-03-27T00:00:00"/>
        <d v="2023-02-18T00:00:00"/>
        <d v="2023-07-25T00:00:00"/>
        <d v="2023-07-23T00:00:00"/>
        <d v="2023-04-24T00:00:00"/>
        <d v="2023-01-20T00:00:00"/>
        <d v="2023-12-06T00:00:00"/>
        <d v="2023-09-06T00:00:00"/>
        <d v="2023-11-12T00:00:00"/>
        <d v="2023-09-10T00:00:00"/>
        <d v="2023-07-07T00:00:00"/>
        <d v="2023-01-15T00:00:00"/>
        <d v="2023-05-31T00:00:00"/>
        <d v="2023-07-20T00:00:00"/>
        <d v="2023-06-13T00:00:00"/>
        <d v="2023-05-02T00:00:00"/>
        <d v="2023-11-10T00:00:00"/>
        <d v="2023-12-13T00:00:00"/>
        <d v="2023-07-13T00:00:00"/>
        <d v="2023-06-04T00:00:00"/>
        <d v="2023-09-29T00:00:00"/>
        <d v="2023-09-02T00:00:00"/>
        <d v="2023-04-08T00:00:00"/>
        <d v="2023-09-20T00:00:00"/>
        <d v="2023-05-03T00:00:00"/>
        <d v="2023-06-17T00:00:00"/>
        <d v="2023-01-10T00:00:00"/>
        <d v="2023-06-28T00:00:00"/>
        <d v="2023-07-29T00:00:00"/>
        <d v="2023-01-05T00:00:00"/>
        <d v="2023-11-16T00:00:00"/>
        <d v="2023-12-24T00:00:00"/>
        <d v="2023-05-11T00:00:00"/>
        <d v="2023-12-17T00:00:00"/>
        <d v="2023-10-16T00:00:00"/>
        <d v="2023-03-22T00:00:00"/>
        <d v="2023-04-19T00:00:00"/>
        <d v="2023-07-01T00:00:00"/>
        <d v="2023-04-23T00:00:00"/>
        <d v="2023-07-16T00:00:00"/>
        <d v="2023-02-08T00:00:00"/>
        <d v="2023-09-28T00:00:00"/>
        <d v="2023-12-03T00:00:00"/>
        <d v="2023-06-26T00:00:00"/>
        <d v="2023-08-22T00:00:00"/>
        <d v="2023-06-24T00:00:00"/>
        <d v="2023-08-21T00:00:00"/>
        <d v="2023-09-18T00:00:00"/>
        <d v="2023-01-12T00:00:00"/>
        <d v="2023-04-12T00:00:00"/>
        <d v="2023-07-04T00:00:00"/>
        <d v="2023-05-06T00:00:00"/>
        <d v="2023-01-13T00:00:00"/>
        <d v="2023-10-03T00:00:00"/>
        <d v="2023-07-03T00:00:00"/>
        <d v="2023-02-19T00:00:00"/>
        <d v="2023-12-23T00:00:00"/>
        <d v="2023-06-16T00:00:00"/>
        <d v="2023-01-19T00:00:00"/>
        <d v="2023-07-22T00:00:00"/>
        <d v="2023-06-07T00:00:00"/>
        <d v="2023-12-01T00:00:00"/>
        <d v="2023-02-06T00:00:00"/>
        <d v="2023-03-20T00:00:00"/>
        <d v="2023-09-26T00:00:00"/>
        <d v="2023-02-02T00:00:00"/>
        <d v="2023-12-05T00:00:00"/>
        <d v="2023-11-04T00:00:00"/>
        <d v="2023-03-12T00:00:00"/>
        <d v="2023-10-13T00:00:00"/>
        <d v="2023-04-28T00:00:00"/>
        <d v="2023-09-22T00:00:00"/>
        <d v="2023-03-08T00:00:00"/>
        <d v="2023-11-02T00:00:00"/>
        <d v="2023-07-18T00:00:00"/>
        <d v="2023-02-05T00:00:00"/>
        <d v="2023-09-07T00:00:00"/>
        <d v="2023-12-04T00:00:00"/>
        <d v="2023-12-25T00:00:00"/>
        <d v="2024-01-01T00:00:00"/>
        <d v="2023-10-11T00:00:00"/>
        <d v="2023-12-15T00:00:00"/>
        <d v="2023-11-13T00:00:00"/>
        <d v="2023-04-06T00:00:00"/>
        <d v="2023-05-20T00:00:00"/>
        <d v="2023-10-23T00:00:00"/>
        <d v="2023-01-04T00:00:00"/>
        <d v="2023-10-24T00:00:00"/>
        <d v="2023-01-03T00:00:00"/>
        <d v="2023-06-03T00:00:00"/>
        <d v="2023-05-01T00:00:00"/>
        <d v="2023-07-27T00:00:00"/>
        <d v="2023-10-05T00:00:00"/>
        <d v="2023-02-25T00:00:00"/>
        <d v="2023-08-29T00:00:00"/>
        <d v="2023-02-16T00:00:00"/>
        <d v="2023-07-05T00:00:00"/>
        <d v="2023-09-13T00:00:00"/>
        <d v="2023-03-29T00:00:00"/>
        <d v="2023-05-22T00:00:00"/>
        <d v="2023-10-30T00:00:00"/>
        <d v="2023-02-24T00:00:00"/>
        <d v="2023-10-17T00:00:00"/>
        <d v="2023-08-05T00:00:00"/>
        <d v="2023-05-10T00:00:00"/>
        <d v="2023-10-12T00:00:00"/>
        <d v="2023-01-21T00:00:00"/>
        <d v="2023-06-02T00:00:00"/>
        <d v="2023-12-27T00:00:00"/>
        <d v="2023-08-08T00:00:00"/>
        <d v="2023-05-15T00:00:00"/>
        <d v="2023-06-27T00:00:00"/>
        <d v="2023-07-11T00:00:00"/>
        <d v="2023-02-21T00:00:00"/>
        <d v="2023-03-25T00:00:00"/>
        <d v="2023-04-27T00:00:00"/>
        <d v="2023-03-31T00:00:00"/>
        <d v="2023-10-27T00:00:00"/>
        <d v="2023-04-15T00:00:00"/>
        <d v="2023-10-22T00:00:00"/>
        <d v="2023-05-29T00:00:00"/>
        <d v="2023-08-13T00:00:00"/>
        <d v="2023-10-08T00:00:00"/>
        <d v="2023-02-15T00:00:00"/>
        <d v="2023-08-30T00:00:00"/>
        <d v="2023-07-15T00:00:00"/>
        <d v="2023-09-08T00:00:00"/>
        <d v="2023-03-09T00:00:00"/>
        <d v="2023-11-22T00:00:00"/>
        <d v="2023-05-19T00:00:00"/>
        <d v="2023-08-20T00:00:00"/>
        <d v="2023-09-16T00:00:00"/>
        <d v="2023-03-11T00:00:00"/>
        <d v="2023-02-20T00:00:00"/>
        <d v="2023-05-12T00:00:00"/>
        <d v="2023-09-23T00:00:00"/>
        <d v="2023-09-05T00:00:00"/>
        <d v="2023-03-04T00:00:00"/>
        <d v="2023-01-25T00:00:00"/>
        <d v="2023-04-14T00:00:00"/>
        <d v="2023-03-18T00:00:00"/>
        <d v="2023-12-22T00:00:00"/>
        <d v="2023-11-06T00:00:00"/>
        <d v="2023-10-02T00:00:00"/>
        <d v="2023-09-21T00:00:00"/>
        <d v="2023-06-10T00:00:00"/>
        <d v="2023-02-17T00:00:00"/>
        <d v="2023-09-30T00:00:00"/>
        <d v="2023-04-05T00:00:00"/>
        <d v="2023-04-18T00:00:00"/>
        <d v="2023-10-29T00:00:00"/>
        <d v="2023-12-07T00:00:00"/>
        <d v="2023-09-14T00:00:00"/>
        <d v="2023-05-16T00:00:00"/>
        <d v="2023-11-25T00:00:00"/>
        <d v="2023-05-30T00:00:00"/>
        <d v="2023-07-24T00:00:00"/>
        <d v="2023-09-09T00:00:00"/>
        <d v="2023-03-05T00:00:00"/>
        <d v="2023-05-17T00:00:00"/>
        <d v="2023-06-09T00:00:00"/>
        <d v="2023-09-24T00:00:00"/>
        <d v="2023-10-10T00:00:00"/>
        <d v="2023-04-26T00:00:00"/>
        <d v="2023-01-08T00:00:00"/>
        <d v="2023-03-14T00:00:00"/>
        <d v="2023-01-24T00:00:00"/>
        <d v="2023-11-05T00:00:00"/>
        <d v="2023-10-06T00:00:00"/>
        <d v="2023-11-23T00:00:00"/>
        <d v="2023-02-28T00:00:00"/>
        <d v="2023-10-04T00:00:00"/>
        <d v="2023-03-30T00:00:00"/>
        <d v="2023-07-30T00:00:00"/>
        <d v="2023-08-07T00:00:00"/>
        <d v="2023-11-15T00:00:00"/>
        <d v="2023-07-21T00:00:00"/>
        <d v="2023-02-12T00:00:00"/>
        <d v="2023-11-27T00:00:00"/>
        <d v="2023-03-03T00:00:00"/>
        <d v="2023-07-08T00:00:00"/>
        <d v="2023-11-01T00:00:00"/>
        <d v="2023-06-22T00:00:00"/>
        <d v="2023-10-14T00:00:00"/>
        <d v="2023-05-13T00:00:00"/>
        <d v="2023-04-29T00:00:00"/>
        <d v="2023-11-21T00:00:00"/>
        <d v="2023-01-26T00:00:00"/>
        <d v="2023-04-07T00:00:00"/>
        <d v="2023-02-03T00:00:00"/>
        <d v="2023-12-11T00:00:00"/>
        <d v="2023-03-26T00:00:00"/>
        <d v="2023-09-11T00:00:00"/>
        <d v="2023-02-01T00:00:00"/>
        <d v="2023-08-25T00:00:00"/>
        <d v="2023-04-20T00:00:00"/>
        <d v="2023-04-13T00:00:00"/>
        <d v="2023-11-28T00:00:00"/>
        <d v="2023-10-31T00:00:00"/>
        <d v="2023-08-19T00:00:00"/>
        <d v="2023-09-12T00:00:00"/>
        <d v="2023-10-26T00:00:00"/>
      </sharedItems>
      <fieldGroup par="13"/>
    </cacheField>
    <cacheField name="Product" numFmtId="0">
      <sharedItems count="7">
        <s v="Paint Cans"/>
        <s v="Cement Bags"/>
        <s v="Glass Sheets"/>
        <s v="PVC Pipes"/>
        <s v="Bricks"/>
        <s v="Steel Rods"/>
        <s v="Tiles"/>
      </sharedItems>
    </cacheField>
    <cacheField name="Category" numFmtId="0">
      <sharedItems count="4">
        <s v="Electrical"/>
        <s v="Construction Material"/>
        <s v="Interior"/>
        <s v="Plumbing"/>
      </sharedItems>
    </cacheField>
    <cacheField name="Vendor" numFmtId="0">
      <sharedItems count="5">
        <s v="UrbanBuild"/>
        <s v="BuildMart"/>
        <s v="FixIt Supplies"/>
        <s v="HomePro"/>
        <s v="MegaConstruct"/>
      </sharedItems>
    </cacheField>
    <cacheField name="Quantity" numFmtId="0">
      <sharedItems containsSemiMixedTypes="0" containsString="0" containsNumber="1" containsInteger="1" minValue="12" maxValue="200"/>
    </cacheField>
    <cacheField name="Unit Price" numFmtId="0">
      <sharedItems containsSemiMixedTypes="0" containsString="0" containsNumber="1" minValue="52.88" maxValue="999.23"/>
    </cacheField>
    <cacheField name="Total Price" numFmtId="0">
      <sharedItems containsSemiMixedTypes="0" containsString="0" containsNumber="1" minValue="837.62" maxValue="183078.6"/>
    </cacheField>
    <cacheField name="Transaction Type" numFmtId="0">
      <sharedItems count="2">
        <s v="Outbound"/>
        <s v="Inbound"/>
      </sharedItems>
    </cacheField>
    <cacheField name="Month" numFmtId="0">
      <sharedItems/>
    </cacheField>
    <cacheField name="week" numFmtId="0">
      <sharedItems containsSemiMixedTypes="0" containsString="0" containsNumber="1" containsInteger="1" minValue="1" maxValue="53" count="53">
        <n v="24"/>
        <n v="32"/>
        <n v="14"/>
        <n v="8"/>
        <n v="31"/>
        <n v="30"/>
        <n v="18"/>
        <n v="4"/>
        <n v="50"/>
        <n v="37"/>
        <n v="46"/>
        <n v="28"/>
        <n v="3"/>
        <n v="23"/>
        <n v="25"/>
        <n v="19"/>
        <n v="51"/>
        <n v="29"/>
        <n v="40"/>
        <n v="36"/>
        <n v="15"/>
        <n v="39"/>
        <n v="27"/>
        <n v="2"/>
        <n v="47"/>
        <n v="52"/>
        <n v="20"/>
        <n v="43"/>
        <n v="13"/>
        <n v="17"/>
        <n v="7"/>
        <n v="49"/>
        <n v="35"/>
        <n v="26"/>
        <n v="16"/>
        <n v="41"/>
        <n v="6"/>
        <n v="45"/>
        <n v="11"/>
        <n v="42"/>
        <n v="53"/>
        <n v="1"/>
        <n v="21"/>
        <n v="44"/>
        <n v="9"/>
        <n v="38"/>
        <n v="22"/>
        <n v="33"/>
        <n v="48"/>
        <n v="34"/>
        <n v="10"/>
        <n v="5"/>
        <n v="12"/>
      </sharedItems>
    </cacheField>
    <cacheField name="Months (Date)" numFmtId="0" databaseField="0">
      <fieldGroup base="1">
        <rangePr groupBy="months" startDate="2023-01-03T00:00:00" endDate="2024-01-02T00:00:00"/>
        <groupItems count="14">
          <s v="&lt;03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1-2024"/>
        </groupItems>
      </fieldGroup>
    </cacheField>
    <cacheField name="Quarters (Date)" numFmtId="0" databaseField="0">
      <fieldGroup base="1">
        <rangePr groupBy="quarters" startDate="2023-01-03T00:00:00" endDate="2024-01-02T00:00:00"/>
        <groupItems count="6">
          <s v="&lt;03-01-2023"/>
          <s v="Qtr1"/>
          <s v="Qtr2"/>
          <s v="Qtr3"/>
          <s v="Qtr4"/>
          <s v="&gt;02-01-2024"/>
        </groupItems>
      </fieldGroup>
    </cacheField>
    <cacheField name="Years (Date)" numFmtId="0" databaseField="0">
      <fieldGroup base="1">
        <rangePr groupBy="years" startDate="2023-01-03T00:00:00" endDate="2024-01-02T00:00:00"/>
        <groupItems count="4">
          <s v="&lt;03-01-2023"/>
          <s v="2023"/>
          <s v="2024"/>
          <s v="&gt;02-0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 Shrivastava" refreshedDate="45761.4663693287" createdVersion="8" refreshedVersion="8" minRefreshableVersion="3" recordCount="300" xr:uid="{9E77DB56-9652-4672-997E-B1EAF8DB476B}">
  <cacheSource type="worksheet">
    <worksheetSource name="Table13"/>
  </cacheSource>
  <cacheFields count="10">
    <cacheField name="Transaction ID" numFmtId="0">
      <sharedItems/>
    </cacheField>
    <cacheField name="Date" numFmtId="14">
      <sharedItems containsSemiMixedTypes="0" containsNonDate="0" containsDate="1" containsString="0" minDate="2023-01-03T00:00:00" maxDate="2024-01-02T00:00:00"/>
    </cacheField>
    <cacheField name="Product" numFmtId="0">
      <sharedItems count="7">
        <s v="Paint Cans"/>
        <s v="Cement Bags"/>
        <s v="Glass Sheets"/>
        <s v="PVC Pipes"/>
        <s v="Bricks"/>
        <s v="Steel Rods"/>
        <s v="Tiles"/>
      </sharedItems>
    </cacheField>
    <cacheField name="Category" numFmtId="0">
      <sharedItems/>
    </cacheField>
    <cacheField name="Vendor" numFmtId="0">
      <sharedItems/>
    </cacheField>
    <cacheField name="Quantity" numFmtId="0">
      <sharedItems containsSemiMixedTypes="0" containsString="0" containsNumber="1" containsInteger="1" minValue="12" maxValue="200"/>
    </cacheField>
    <cacheField name="Unit Price" numFmtId="0">
      <sharedItems containsSemiMixedTypes="0" containsString="0" containsNumber="1" minValue="52.88" maxValue="999.23" count="299">
        <n v="54.66"/>
        <n v="344.08"/>
        <n v="771.75"/>
        <n v="541.22"/>
        <n v="204.59"/>
        <n v="389.74"/>
        <n v="826.62"/>
        <n v="317.52"/>
        <n v="509.43"/>
        <n v="950.53"/>
        <n v="695.47"/>
        <n v="459.98"/>
        <n v="271.91000000000003"/>
        <n v="142.16"/>
        <n v="382.89"/>
        <n v="660.55"/>
        <n v="258.76"/>
        <n v="813.45"/>
        <n v="521.64"/>
        <n v="317.86"/>
        <n v="286.88"/>
        <n v="99.39"/>
        <n v="127.41"/>
        <n v="953.89"/>
        <n v="530.13"/>
        <n v="98.68"/>
        <n v="690.27"/>
        <n v="202.78"/>
        <n v="447.61"/>
        <n v="458.75"/>
        <n v="465.38"/>
        <n v="513.41999999999996"/>
        <n v="456.22"/>
        <n v="519.01"/>
        <n v="493.25"/>
        <n v="537.38"/>
        <n v="242.2"/>
        <n v="400.1"/>
        <n v="849.36"/>
        <n v="809.57"/>
        <n v="836.59"/>
        <n v="608.15"/>
        <n v="579.78"/>
        <n v="233.74"/>
        <n v="753.48"/>
        <n v="649.64"/>
        <n v="642.99"/>
        <n v="610.34"/>
        <n v="714.54"/>
        <n v="803.37"/>
        <n v="562.79999999999995"/>
        <n v="907.33"/>
        <n v="690.84"/>
        <n v="876.65"/>
        <n v="696.42"/>
        <n v="833.58"/>
        <n v="557.32000000000005"/>
        <n v="758.02"/>
        <n v="971.7"/>
        <n v="632.19000000000005"/>
        <n v="588.75"/>
        <n v="141.82"/>
        <n v="434.72"/>
        <n v="62.69"/>
        <n v="251.83"/>
        <n v="633.11"/>
        <n v="664.65"/>
        <n v="210.42"/>
        <n v="709.37"/>
        <n v="547.95000000000005"/>
        <n v="351.17"/>
        <n v="452.41"/>
        <n v="381.66"/>
        <n v="644.19000000000005"/>
        <n v="288.76"/>
        <n v="426.99"/>
        <n v="322.94"/>
        <n v="344.28"/>
        <n v="452.47"/>
        <n v="143"/>
        <n v="370.34"/>
        <n v="226.67"/>
        <n v="214.75"/>
        <n v="688.66"/>
        <n v="184.14"/>
        <n v="695.95"/>
        <n v="115.51"/>
        <n v="667.66"/>
        <n v="139.71"/>
        <n v="847.06"/>
        <n v="537.9"/>
        <n v="875.71"/>
        <n v="755.11"/>
        <n v="836.51"/>
        <n v="742.63"/>
        <n v="860.61"/>
        <n v="895.51"/>
        <n v="295.7"/>
        <n v="111.74"/>
        <n v="638.14"/>
        <n v="864.26"/>
        <n v="379.78"/>
        <n v="951.25"/>
        <n v="488.69"/>
        <n v="790.05"/>
        <n v="940.22"/>
        <n v="461.34"/>
        <n v="64.12"/>
        <n v="356.61"/>
        <n v="904.8"/>
        <n v="297.47000000000003"/>
        <n v="737.96"/>
        <n v="960.09"/>
        <n v="301.91000000000003"/>
        <n v="554.19000000000005"/>
        <n v="912.53"/>
        <n v="624.91"/>
        <n v="60.35"/>
        <n v="331.25"/>
        <n v="635.87"/>
        <n v="52.88"/>
        <n v="300.72000000000003"/>
        <n v="833.97"/>
        <n v="105.72"/>
        <n v="55.84"/>
        <n v="317.81"/>
        <n v="658.45"/>
        <n v="348.15"/>
        <n v="938.53"/>
        <n v="684.11"/>
        <n v="379.91"/>
        <n v="56.48"/>
        <n v="65.8"/>
        <n v="310.64"/>
        <n v="489.26"/>
        <n v="197.85"/>
        <n v="309.3"/>
        <n v="840.37"/>
        <n v="696.44"/>
        <n v="629.38"/>
        <n v="145.74"/>
        <n v="998.02"/>
        <n v="122.58"/>
        <n v="143.18"/>
        <n v="433.86"/>
        <n v="313.39"/>
        <n v="643.12"/>
        <n v="214.25"/>
        <n v="298.47000000000003"/>
        <n v="314.11"/>
        <n v="218.27"/>
        <n v="867.73"/>
        <n v="723.52"/>
        <n v="300.55"/>
        <n v="807.56"/>
        <n v="861.02"/>
        <n v="273.62"/>
        <n v="137.9"/>
        <n v="583.94000000000005"/>
        <n v="763.19"/>
        <n v="312.94"/>
        <n v="963.36"/>
        <n v="166.26"/>
        <n v="306.2"/>
        <n v="928.97"/>
        <n v="673.26"/>
        <n v="517.72"/>
        <n v="319.36"/>
        <n v="196.06"/>
        <n v="876.06"/>
        <n v="957.93"/>
        <n v="475.42"/>
        <n v="910"/>
        <n v="370.98"/>
        <n v="160.36000000000001"/>
        <n v="412.6"/>
        <n v="408.2"/>
        <n v="887.16"/>
        <n v="105.86"/>
        <n v="277.95999999999998"/>
        <n v="329.43"/>
        <n v="505.85"/>
        <n v="743.67"/>
        <n v="320.77999999999997"/>
        <n v="999.23"/>
        <n v="532.64"/>
        <n v="893.67"/>
        <n v="920.11"/>
        <n v="446.66"/>
        <n v="116.6"/>
        <n v="988.01"/>
        <n v="494.07"/>
        <n v="789.73"/>
        <n v="382.77"/>
        <n v="971.13"/>
        <n v="590.83000000000004"/>
        <n v="994.81"/>
        <n v="352.27"/>
        <n v="814.78"/>
        <n v="97.83"/>
        <n v="233.34"/>
        <n v="472.13"/>
        <n v="929.42"/>
        <n v="744.87"/>
        <n v="168.41"/>
        <n v="138.69"/>
        <n v="683.7"/>
        <n v="490.35"/>
        <n v="573.9"/>
        <n v="178.98"/>
        <n v="958.53"/>
        <n v="602.4"/>
        <n v="612.01"/>
        <n v="729.02"/>
        <n v="147.81"/>
        <n v="713.27"/>
        <n v="422.39"/>
        <n v="278.33"/>
        <n v="947.07"/>
        <n v="778.72"/>
        <n v="987.44"/>
        <n v="215.11"/>
        <n v="658.83"/>
        <n v="649.34"/>
        <n v="77.52"/>
        <n v="133.93"/>
        <n v="556.99"/>
        <n v="439.72"/>
        <n v="109.32"/>
        <n v="621.04999999999995"/>
        <n v="600.98"/>
        <n v="234.16"/>
        <n v="879.79"/>
        <n v="376.46"/>
        <n v="307.13"/>
        <n v="356.72"/>
        <n v="599.36"/>
        <n v="539.63"/>
        <n v="443.26"/>
        <n v="879.21"/>
        <n v="522.82000000000005"/>
        <n v="855.75"/>
        <n v="550.70000000000005"/>
        <n v="911.28"/>
        <n v="252.47"/>
        <n v="551.64"/>
        <n v="292.94"/>
        <n v="547.54"/>
        <n v="209.07"/>
        <n v="281.63"/>
        <n v="442.56"/>
        <n v="588.84"/>
        <n v="339.26"/>
        <n v="287.95"/>
        <n v="457.08"/>
        <n v="57.02"/>
        <n v="221.19"/>
        <n v="889.59"/>
        <n v="607.80999999999995"/>
        <n v="513.57000000000005"/>
        <n v="128.75"/>
        <n v="309.97000000000003"/>
        <n v="143.19999999999999"/>
        <n v="810.13"/>
        <n v="965.1"/>
        <n v="902.47"/>
        <n v="85.31"/>
        <n v="56.63"/>
        <n v="651.97"/>
        <n v="240.28"/>
        <n v="998.63"/>
        <n v="768.61"/>
        <n v="611.71"/>
        <n v="697.09"/>
        <n v="708.64"/>
        <n v="397.86"/>
        <n v="895.01"/>
        <n v="805.01"/>
        <n v="547.41999999999996"/>
        <n v="288.97000000000003"/>
        <n v="904.68"/>
        <n v="135.51"/>
        <n v="900.59"/>
        <n v="252.97"/>
        <n v="524.64"/>
        <n v="537.42999999999995"/>
        <n v="543.73"/>
        <n v="613.46"/>
        <n v="712.99"/>
        <n v="777.13"/>
        <n v="131.66"/>
        <n v="983.64"/>
        <n v="797.36"/>
        <n v="850.97"/>
        <n v="492.22"/>
        <n v="335.65"/>
        <n v="394.48"/>
        <n v="938.02"/>
        <n v="894.82"/>
      </sharedItems>
    </cacheField>
    <cacheField name="Total Price" numFmtId="0">
      <sharedItems containsSemiMixedTypes="0" containsString="0" containsNumber="1" minValue="837.62" maxValue="183078.6"/>
    </cacheField>
    <cacheField name="Transaction Type" numFmtId="0">
      <sharedItems/>
    </cacheField>
    <cacheField name="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TXN0001"/>
    <x v="0"/>
    <x v="0"/>
    <x v="0"/>
    <x v="0"/>
    <n v="86"/>
    <n v="54.66"/>
    <n v="4700.46"/>
    <x v="0"/>
    <s v="Jun,2023"/>
    <x v="0"/>
  </r>
  <r>
    <s v="TXN0002"/>
    <x v="1"/>
    <x v="1"/>
    <x v="0"/>
    <x v="1"/>
    <n v="80"/>
    <n v="344.08"/>
    <n v="27526.799999999999"/>
    <x v="0"/>
    <s v="Aug,2023"/>
    <x v="1"/>
  </r>
  <r>
    <s v="TXN0003"/>
    <x v="2"/>
    <x v="1"/>
    <x v="1"/>
    <x v="2"/>
    <n v="155"/>
    <n v="771.75"/>
    <n v="119621.78"/>
    <x v="1"/>
    <s v="Mar,2023"/>
    <x v="2"/>
  </r>
  <r>
    <s v="TXN0004"/>
    <x v="3"/>
    <x v="1"/>
    <x v="0"/>
    <x v="1"/>
    <n v="175"/>
    <n v="541.22"/>
    <n v="94712.81"/>
    <x v="1"/>
    <s v="Feb,2023"/>
    <x v="3"/>
  </r>
  <r>
    <s v="TXN0005"/>
    <x v="4"/>
    <x v="2"/>
    <x v="2"/>
    <x v="1"/>
    <n v="200"/>
    <n v="204.59"/>
    <n v="40917.69"/>
    <x v="1"/>
    <s v="Jul,2023"/>
    <x v="4"/>
  </r>
  <r>
    <s v="TXN0006"/>
    <x v="5"/>
    <x v="0"/>
    <x v="1"/>
    <x v="3"/>
    <n v="174"/>
    <n v="389.74"/>
    <n v="67814.61"/>
    <x v="0"/>
    <s v="Jul,2023"/>
    <x v="5"/>
  </r>
  <r>
    <s v="TXN0007"/>
    <x v="6"/>
    <x v="3"/>
    <x v="1"/>
    <x v="2"/>
    <n v="35"/>
    <n v="826.62"/>
    <n v="28931.64"/>
    <x v="0"/>
    <s v="Apr,2023"/>
    <x v="6"/>
  </r>
  <r>
    <s v="TXN0008"/>
    <x v="7"/>
    <x v="3"/>
    <x v="1"/>
    <x v="4"/>
    <n v="131"/>
    <n v="317.52"/>
    <n v="41595.760000000002"/>
    <x v="1"/>
    <s v="Jan,2023"/>
    <x v="7"/>
  </r>
  <r>
    <s v="TXN0009"/>
    <x v="8"/>
    <x v="0"/>
    <x v="3"/>
    <x v="2"/>
    <n v="110"/>
    <n v="509.43"/>
    <n v="56036.95"/>
    <x v="1"/>
    <s v="Dec,2023"/>
    <x v="8"/>
  </r>
  <r>
    <s v="TXN0010"/>
    <x v="9"/>
    <x v="4"/>
    <x v="0"/>
    <x v="4"/>
    <n v="69"/>
    <n v="950.53"/>
    <n v="65586.570000000007"/>
    <x v="0"/>
    <s v="Sep,2023"/>
    <x v="9"/>
  </r>
  <r>
    <s v="TXN0011"/>
    <x v="10"/>
    <x v="3"/>
    <x v="2"/>
    <x v="1"/>
    <n v="170"/>
    <n v="695.47"/>
    <n v="118230.6"/>
    <x v="1"/>
    <s v="Nov,2023"/>
    <x v="10"/>
  </r>
  <r>
    <s v="TXN0012"/>
    <x v="11"/>
    <x v="3"/>
    <x v="2"/>
    <x v="2"/>
    <n v="193"/>
    <n v="459.98"/>
    <n v="88776.97"/>
    <x v="0"/>
    <s v="Sep,2023"/>
    <x v="9"/>
  </r>
  <r>
    <s v="TXN0013"/>
    <x v="12"/>
    <x v="5"/>
    <x v="2"/>
    <x v="0"/>
    <n v="181"/>
    <n v="271.91000000000003"/>
    <n v="49214.98"/>
    <x v="0"/>
    <s v="Jul,2023"/>
    <x v="11"/>
  </r>
  <r>
    <s v="TXN0014"/>
    <x v="13"/>
    <x v="5"/>
    <x v="1"/>
    <x v="1"/>
    <n v="135"/>
    <n v="142.16"/>
    <n v="19191.34"/>
    <x v="0"/>
    <s v="Jan,2023"/>
    <x v="12"/>
  </r>
  <r>
    <s v="TXN0015"/>
    <x v="14"/>
    <x v="3"/>
    <x v="3"/>
    <x v="1"/>
    <n v="75"/>
    <n v="382.89"/>
    <n v="28717.01"/>
    <x v="1"/>
    <s v="May,2023"/>
    <x v="13"/>
  </r>
  <r>
    <s v="TXN0016"/>
    <x v="15"/>
    <x v="6"/>
    <x v="2"/>
    <x v="1"/>
    <n v="166"/>
    <n v="660.55"/>
    <n v="109651.56"/>
    <x v="1"/>
    <s v="Jul,2023"/>
    <x v="5"/>
  </r>
  <r>
    <s v="TXN0017"/>
    <x v="16"/>
    <x v="4"/>
    <x v="3"/>
    <x v="4"/>
    <n v="129"/>
    <n v="258.76"/>
    <n v="33379.730000000003"/>
    <x v="0"/>
    <s v="Jun,2023"/>
    <x v="14"/>
  </r>
  <r>
    <s v="TXN0018"/>
    <x v="17"/>
    <x v="1"/>
    <x v="3"/>
    <x v="2"/>
    <n v="145"/>
    <n v="813.45"/>
    <n v="117950.08"/>
    <x v="0"/>
    <s v="May,2023"/>
    <x v="15"/>
  </r>
  <r>
    <s v="TXN0019"/>
    <x v="18"/>
    <x v="4"/>
    <x v="3"/>
    <x v="2"/>
    <n v="181"/>
    <n v="521.64"/>
    <n v="94417.67"/>
    <x v="0"/>
    <s v="Nov,2023"/>
    <x v="10"/>
  </r>
  <r>
    <s v="TXN0020"/>
    <x v="19"/>
    <x v="2"/>
    <x v="3"/>
    <x v="2"/>
    <n v="141"/>
    <n v="317.86"/>
    <n v="44817.91"/>
    <x v="0"/>
    <s v="Dec,2023"/>
    <x v="16"/>
  </r>
  <r>
    <s v="TXN0021"/>
    <x v="20"/>
    <x v="5"/>
    <x v="1"/>
    <x v="4"/>
    <n v="156"/>
    <n v="286.88"/>
    <n v="44752.76"/>
    <x v="1"/>
    <s v="Jul,2023"/>
    <x v="17"/>
  </r>
  <r>
    <s v="TXN0022"/>
    <x v="21"/>
    <x v="4"/>
    <x v="1"/>
    <x v="1"/>
    <n v="118"/>
    <n v="99.39"/>
    <n v="11727.83"/>
    <x v="0"/>
    <s v="Jun,2023"/>
    <x v="13"/>
  </r>
  <r>
    <s v="TXN0023"/>
    <x v="22"/>
    <x v="2"/>
    <x v="1"/>
    <x v="2"/>
    <n v="77"/>
    <n v="127.41"/>
    <n v="9810.86"/>
    <x v="0"/>
    <s v="Sep,2023"/>
    <x v="18"/>
  </r>
  <r>
    <s v="TXN0024"/>
    <x v="23"/>
    <x v="5"/>
    <x v="0"/>
    <x v="1"/>
    <n v="76"/>
    <n v="953.89"/>
    <n v="72495.42"/>
    <x v="1"/>
    <s v="Sep,2023"/>
    <x v="19"/>
  </r>
  <r>
    <s v="TXN0025"/>
    <x v="24"/>
    <x v="0"/>
    <x v="2"/>
    <x v="1"/>
    <n v="169"/>
    <n v="530.13"/>
    <n v="89592.51"/>
    <x v="0"/>
    <s v="Apr,2023"/>
    <x v="20"/>
  </r>
  <r>
    <s v="TXN0026"/>
    <x v="25"/>
    <x v="5"/>
    <x v="3"/>
    <x v="1"/>
    <n v="105"/>
    <n v="98.68"/>
    <n v="10361.08"/>
    <x v="0"/>
    <s v="Sep,2023"/>
    <x v="21"/>
  </r>
  <r>
    <s v="TXN0027"/>
    <x v="26"/>
    <x v="6"/>
    <x v="0"/>
    <x v="1"/>
    <n v="18"/>
    <n v="690.27"/>
    <n v="12424.85"/>
    <x v="0"/>
    <s v="May,2023"/>
    <x v="15"/>
  </r>
  <r>
    <s v="TXN0028"/>
    <x v="27"/>
    <x v="5"/>
    <x v="0"/>
    <x v="2"/>
    <n v="187"/>
    <n v="202.78"/>
    <n v="37919.03"/>
    <x v="0"/>
    <s v="Jun,2023"/>
    <x v="14"/>
  </r>
  <r>
    <s v="TXN0029"/>
    <x v="28"/>
    <x v="2"/>
    <x v="0"/>
    <x v="1"/>
    <n v="17"/>
    <n v="447.61"/>
    <n v="7609.32"/>
    <x v="1"/>
    <s v="Jan,2023"/>
    <x v="12"/>
  </r>
  <r>
    <s v="TXN0030"/>
    <x v="29"/>
    <x v="3"/>
    <x v="1"/>
    <x v="4"/>
    <n v="82"/>
    <n v="458.75"/>
    <n v="37617.29"/>
    <x v="0"/>
    <s v="Jun,2023"/>
    <x v="22"/>
  </r>
  <r>
    <s v="TXN0031"/>
    <x v="30"/>
    <x v="3"/>
    <x v="0"/>
    <x v="4"/>
    <n v="113"/>
    <n v="465.38"/>
    <n v="52588.18"/>
    <x v="1"/>
    <s v="Jul,2023"/>
    <x v="4"/>
  </r>
  <r>
    <s v="TXN0032"/>
    <x v="28"/>
    <x v="3"/>
    <x v="0"/>
    <x v="4"/>
    <n v="90"/>
    <n v="513.41999999999996"/>
    <n v="46207.81"/>
    <x v="1"/>
    <s v="Jan,2023"/>
    <x v="12"/>
  </r>
  <r>
    <s v="TXN0033"/>
    <x v="31"/>
    <x v="3"/>
    <x v="2"/>
    <x v="4"/>
    <n v="29"/>
    <n v="456.22"/>
    <n v="13230.29"/>
    <x v="1"/>
    <s v="Jan,2023"/>
    <x v="23"/>
  </r>
  <r>
    <s v="TXN0034"/>
    <x v="32"/>
    <x v="0"/>
    <x v="0"/>
    <x v="2"/>
    <n v="36"/>
    <n v="519.01"/>
    <n v="18684.43"/>
    <x v="0"/>
    <s v="Nov,2023"/>
    <x v="24"/>
  </r>
  <r>
    <s v="TXN0035"/>
    <x v="33"/>
    <x v="6"/>
    <x v="1"/>
    <x v="4"/>
    <n v="101"/>
    <n v="493.25"/>
    <n v="49817.93"/>
    <x v="0"/>
    <s v="Dec,2023"/>
    <x v="25"/>
  </r>
  <r>
    <s v="TXN0036"/>
    <x v="34"/>
    <x v="1"/>
    <x v="1"/>
    <x v="1"/>
    <n v="173"/>
    <n v="537.38"/>
    <n v="92967.25"/>
    <x v="0"/>
    <s v="May,2023"/>
    <x v="26"/>
  </r>
  <r>
    <s v="TXN0037"/>
    <x v="35"/>
    <x v="2"/>
    <x v="3"/>
    <x v="4"/>
    <n v="106"/>
    <n v="242.2"/>
    <n v="25673.02"/>
    <x v="0"/>
    <s v="Dec,2023"/>
    <x v="16"/>
  </r>
  <r>
    <s v="TXN0038"/>
    <x v="36"/>
    <x v="1"/>
    <x v="3"/>
    <x v="2"/>
    <n v="128"/>
    <n v="400.1"/>
    <n v="51213.09"/>
    <x v="0"/>
    <s v="Oct,2023"/>
    <x v="27"/>
  </r>
  <r>
    <s v="TXN0039"/>
    <x v="37"/>
    <x v="1"/>
    <x v="1"/>
    <x v="4"/>
    <n v="67"/>
    <n v="849.36"/>
    <n v="56907.15"/>
    <x v="1"/>
    <s v="Mar,2023"/>
    <x v="28"/>
  </r>
  <r>
    <s v="TXN0040"/>
    <x v="38"/>
    <x v="2"/>
    <x v="1"/>
    <x v="3"/>
    <n v="45"/>
    <n v="809.57"/>
    <n v="36430.449999999997"/>
    <x v="1"/>
    <s v="Apr,2023"/>
    <x v="29"/>
  </r>
  <r>
    <s v="TXN0041"/>
    <x v="39"/>
    <x v="6"/>
    <x v="0"/>
    <x v="2"/>
    <n v="195"/>
    <n v="836.59"/>
    <n v="163134.45000000001"/>
    <x v="1"/>
    <s v="Jul,2023"/>
    <x v="22"/>
  </r>
  <r>
    <s v="TXN0042"/>
    <x v="40"/>
    <x v="3"/>
    <x v="1"/>
    <x v="1"/>
    <n v="194"/>
    <n v="608.15"/>
    <n v="117980.38"/>
    <x v="1"/>
    <s v="Apr,2023"/>
    <x v="29"/>
  </r>
  <r>
    <s v="TXN0043"/>
    <x v="22"/>
    <x v="2"/>
    <x v="1"/>
    <x v="1"/>
    <n v="149"/>
    <n v="579.78"/>
    <n v="86387.89"/>
    <x v="0"/>
    <s v="Sep,2023"/>
    <x v="18"/>
  </r>
  <r>
    <s v="TXN0044"/>
    <x v="41"/>
    <x v="3"/>
    <x v="2"/>
    <x v="0"/>
    <n v="35"/>
    <n v="233.74"/>
    <n v="8181.07"/>
    <x v="0"/>
    <s v="Jul,2023"/>
    <x v="17"/>
  </r>
  <r>
    <s v="TXN0045"/>
    <x v="42"/>
    <x v="0"/>
    <x v="2"/>
    <x v="0"/>
    <n v="157"/>
    <n v="753.48"/>
    <n v="118295.89"/>
    <x v="1"/>
    <s v="Feb,2023"/>
    <x v="30"/>
  </r>
  <r>
    <s v="TXN0046"/>
    <x v="43"/>
    <x v="1"/>
    <x v="3"/>
    <x v="4"/>
    <n v="43"/>
    <n v="649.64"/>
    <n v="27934.37"/>
    <x v="1"/>
    <s v="Sep,2023"/>
    <x v="18"/>
  </r>
  <r>
    <s v="TXN0047"/>
    <x v="44"/>
    <x v="5"/>
    <x v="3"/>
    <x v="1"/>
    <n v="162"/>
    <n v="642.99"/>
    <n v="104163.98"/>
    <x v="1"/>
    <s v="Dec,2023"/>
    <x v="31"/>
  </r>
  <r>
    <s v="TXN0048"/>
    <x v="45"/>
    <x v="2"/>
    <x v="1"/>
    <x v="0"/>
    <n v="147"/>
    <n v="610.34"/>
    <n v="89720.33"/>
    <x v="1"/>
    <s v="Jun,2023"/>
    <x v="22"/>
  </r>
  <r>
    <s v="TXN0049"/>
    <x v="20"/>
    <x v="0"/>
    <x v="2"/>
    <x v="4"/>
    <n v="76"/>
    <n v="714.54"/>
    <n v="54304.98"/>
    <x v="1"/>
    <s v="Jul,2023"/>
    <x v="17"/>
  </r>
  <r>
    <s v="TXN0050"/>
    <x v="46"/>
    <x v="6"/>
    <x v="2"/>
    <x v="4"/>
    <n v="141"/>
    <n v="803.37"/>
    <n v="113274.47"/>
    <x v="1"/>
    <s v="Aug,2023"/>
    <x v="32"/>
  </r>
  <r>
    <s v="TXN0051"/>
    <x v="42"/>
    <x v="0"/>
    <x v="3"/>
    <x v="0"/>
    <n v="73"/>
    <n v="562.79999999999995"/>
    <n v="41084.65"/>
    <x v="0"/>
    <s v="Feb,2023"/>
    <x v="30"/>
  </r>
  <r>
    <s v="TXN0052"/>
    <x v="47"/>
    <x v="3"/>
    <x v="3"/>
    <x v="4"/>
    <n v="200"/>
    <n v="907.33"/>
    <n v="181466.33"/>
    <x v="1"/>
    <s v="Jun,2023"/>
    <x v="33"/>
  </r>
  <r>
    <s v="TXN0053"/>
    <x v="48"/>
    <x v="6"/>
    <x v="3"/>
    <x v="3"/>
    <n v="41"/>
    <n v="690.84"/>
    <n v="28324.41"/>
    <x v="0"/>
    <s v="Aug,2023"/>
    <x v="32"/>
  </r>
  <r>
    <s v="TXN0054"/>
    <x v="49"/>
    <x v="1"/>
    <x v="0"/>
    <x v="2"/>
    <n v="73"/>
    <n v="876.65"/>
    <n v="63995.23"/>
    <x v="1"/>
    <s v="Sep,2023"/>
    <x v="21"/>
  </r>
  <r>
    <s v="TXN0055"/>
    <x v="50"/>
    <x v="2"/>
    <x v="0"/>
    <x v="3"/>
    <n v="196"/>
    <n v="696.42"/>
    <n v="136498.64000000001"/>
    <x v="0"/>
    <s v="Jan,2023"/>
    <x v="12"/>
  </r>
  <r>
    <s v="TXN0056"/>
    <x v="51"/>
    <x v="2"/>
    <x v="3"/>
    <x v="0"/>
    <n v="186"/>
    <n v="833.58"/>
    <n v="155045.96"/>
    <x v="0"/>
    <s v="Apr,2023"/>
    <x v="34"/>
  </r>
  <r>
    <s v="TXN0057"/>
    <x v="52"/>
    <x v="4"/>
    <x v="0"/>
    <x v="1"/>
    <n v="39"/>
    <n v="557.32000000000005"/>
    <n v="21735.55"/>
    <x v="1"/>
    <s v="Jul,2023"/>
    <x v="11"/>
  </r>
  <r>
    <s v="TXN0058"/>
    <x v="53"/>
    <x v="4"/>
    <x v="1"/>
    <x v="4"/>
    <n v="15"/>
    <n v="758.02"/>
    <n v="11370.32"/>
    <x v="0"/>
    <s v="May,2023"/>
    <x v="15"/>
  </r>
  <r>
    <s v="TXN0059"/>
    <x v="54"/>
    <x v="4"/>
    <x v="2"/>
    <x v="2"/>
    <n v="75"/>
    <n v="971.7"/>
    <n v="72877.850000000006"/>
    <x v="1"/>
    <s v="Jan,2023"/>
    <x v="12"/>
  </r>
  <r>
    <s v="TXN0060"/>
    <x v="55"/>
    <x v="0"/>
    <x v="0"/>
    <x v="2"/>
    <n v="21"/>
    <n v="632.19000000000005"/>
    <n v="13276.06"/>
    <x v="0"/>
    <s v="Oct,2023"/>
    <x v="35"/>
  </r>
  <r>
    <s v="TXN0061"/>
    <x v="56"/>
    <x v="0"/>
    <x v="1"/>
    <x v="2"/>
    <n v="96"/>
    <n v="588.75"/>
    <n v="56519.64"/>
    <x v="0"/>
    <s v="Jul,2023"/>
    <x v="11"/>
  </r>
  <r>
    <s v="TXN0062"/>
    <x v="57"/>
    <x v="6"/>
    <x v="0"/>
    <x v="4"/>
    <n v="30"/>
    <n v="141.82"/>
    <n v="4254.68"/>
    <x v="0"/>
    <s v="Feb,2023"/>
    <x v="3"/>
  </r>
  <r>
    <s v="TXN0063"/>
    <x v="58"/>
    <x v="2"/>
    <x v="2"/>
    <x v="0"/>
    <n v="107"/>
    <n v="434.72"/>
    <n v="46515.25"/>
    <x v="0"/>
    <s v="Dec,2023"/>
    <x v="25"/>
  </r>
  <r>
    <s v="TXN0064"/>
    <x v="59"/>
    <x v="5"/>
    <x v="2"/>
    <x v="4"/>
    <n v="177"/>
    <n v="62.69"/>
    <n v="11096.51"/>
    <x v="1"/>
    <s v="Jun,2023"/>
    <x v="14"/>
  </r>
  <r>
    <s v="TXN0065"/>
    <x v="58"/>
    <x v="0"/>
    <x v="2"/>
    <x v="1"/>
    <n v="22"/>
    <n v="251.83"/>
    <n v="5540.17"/>
    <x v="0"/>
    <s v="Dec,2023"/>
    <x v="25"/>
  </r>
  <r>
    <s v="TXN0066"/>
    <x v="60"/>
    <x v="2"/>
    <x v="3"/>
    <x v="3"/>
    <n v="40"/>
    <n v="633.11"/>
    <n v="25324.21"/>
    <x v="1"/>
    <s v="Jan,2023"/>
    <x v="7"/>
  </r>
  <r>
    <s v="TXN0067"/>
    <x v="53"/>
    <x v="0"/>
    <x v="0"/>
    <x v="3"/>
    <n v="84"/>
    <n v="664.65"/>
    <n v="55830.44"/>
    <x v="1"/>
    <s v="May,2023"/>
    <x v="15"/>
  </r>
  <r>
    <s v="TXN0068"/>
    <x v="61"/>
    <x v="4"/>
    <x v="2"/>
    <x v="2"/>
    <n v="20"/>
    <n v="210.42"/>
    <n v="4208.3900000000003"/>
    <x v="1"/>
    <s v="Jul,2023"/>
    <x v="5"/>
  </r>
  <r>
    <s v="TXN0069"/>
    <x v="62"/>
    <x v="6"/>
    <x v="2"/>
    <x v="2"/>
    <n v="28"/>
    <n v="709.37"/>
    <n v="19862.419999999998"/>
    <x v="0"/>
    <s v="Jun,2023"/>
    <x v="0"/>
  </r>
  <r>
    <s v="TXN0070"/>
    <x v="63"/>
    <x v="4"/>
    <x v="1"/>
    <x v="3"/>
    <n v="90"/>
    <n v="547.95000000000005"/>
    <n v="49315.33"/>
    <x v="1"/>
    <s v="Dec,2023"/>
    <x v="31"/>
  </r>
  <r>
    <s v="TXN0071"/>
    <x v="64"/>
    <x v="0"/>
    <x v="1"/>
    <x v="0"/>
    <n v="152"/>
    <n v="351.17"/>
    <n v="53377.54"/>
    <x v="0"/>
    <s v="Feb,2023"/>
    <x v="30"/>
  </r>
  <r>
    <s v="TXN0072"/>
    <x v="65"/>
    <x v="6"/>
    <x v="2"/>
    <x v="4"/>
    <n v="193"/>
    <n v="452.41"/>
    <n v="87316.04"/>
    <x v="0"/>
    <s v="Mar,2023"/>
    <x v="28"/>
  </r>
  <r>
    <s v="TXN0073"/>
    <x v="66"/>
    <x v="2"/>
    <x v="2"/>
    <x v="2"/>
    <n v="72"/>
    <n v="381.66"/>
    <n v="27479.67"/>
    <x v="0"/>
    <s v="Sep,2023"/>
    <x v="18"/>
  </r>
  <r>
    <s v="TXN0074"/>
    <x v="67"/>
    <x v="0"/>
    <x v="3"/>
    <x v="1"/>
    <n v="26"/>
    <n v="644.19000000000005"/>
    <n v="16748.810000000001"/>
    <x v="1"/>
    <s v="Feb,2023"/>
    <x v="36"/>
  </r>
  <r>
    <s v="TXN0075"/>
    <x v="4"/>
    <x v="1"/>
    <x v="2"/>
    <x v="4"/>
    <n v="92"/>
    <n v="288.76"/>
    <n v="26565.49"/>
    <x v="1"/>
    <s v="Jul,2023"/>
    <x v="4"/>
  </r>
  <r>
    <s v="TXN0076"/>
    <x v="68"/>
    <x v="3"/>
    <x v="3"/>
    <x v="0"/>
    <n v="12"/>
    <n v="426.99"/>
    <n v="5123.93"/>
    <x v="0"/>
    <s v="Dec,2023"/>
    <x v="8"/>
  </r>
  <r>
    <s v="TXN0077"/>
    <x v="69"/>
    <x v="3"/>
    <x v="2"/>
    <x v="2"/>
    <n v="146"/>
    <n v="322.94"/>
    <n v="47148.54"/>
    <x v="0"/>
    <s v="Nov,2023"/>
    <x v="37"/>
  </r>
  <r>
    <s v="TXN0078"/>
    <x v="70"/>
    <x v="1"/>
    <x v="1"/>
    <x v="3"/>
    <n v="32"/>
    <n v="344.28"/>
    <n v="11016.88"/>
    <x v="1"/>
    <s v="Mar,2023"/>
    <x v="38"/>
  </r>
  <r>
    <s v="TXN0079"/>
    <x v="0"/>
    <x v="6"/>
    <x v="0"/>
    <x v="2"/>
    <n v="139"/>
    <n v="452.47"/>
    <n v="62892.71"/>
    <x v="0"/>
    <s v="Jun,2023"/>
    <x v="0"/>
  </r>
  <r>
    <s v="TXN0080"/>
    <x v="71"/>
    <x v="0"/>
    <x v="1"/>
    <x v="0"/>
    <n v="107"/>
    <n v="143"/>
    <n v="15301.21"/>
    <x v="1"/>
    <s v="Oct,2023"/>
    <x v="39"/>
  </r>
  <r>
    <s v="TXN0081"/>
    <x v="72"/>
    <x v="4"/>
    <x v="0"/>
    <x v="3"/>
    <n v="68"/>
    <n v="370.34"/>
    <n v="25182.94"/>
    <x v="1"/>
    <s v="Apr,2023"/>
    <x v="6"/>
  </r>
  <r>
    <s v="TXN0082"/>
    <x v="73"/>
    <x v="5"/>
    <x v="0"/>
    <x v="4"/>
    <n v="167"/>
    <n v="226.67"/>
    <n v="37853.620000000003"/>
    <x v="1"/>
    <s v="Sep,2023"/>
    <x v="21"/>
  </r>
  <r>
    <s v="TXN0083"/>
    <x v="74"/>
    <x v="6"/>
    <x v="1"/>
    <x v="3"/>
    <n v="140"/>
    <n v="214.75"/>
    <n v="30064.79"/>
    <x v="1"/>
    <s v="Mar,2023"/>
    <x v="38"/>
  </r>
  <r>
    <s v="TXN0084"/>
    <x v="75"/>
    <x v="6"/>
    <x v="1"/>
    <x v="1"/>
    <n v="173"/>
    <n v="688.66"/>
    <n v="119137.79"/>
    <x v="1"/>
    <s v="Nov,2023"/>
    <x v="37"/>
  </r>
  <r>
    <s v="TXN0085"/>
    <x v="76"/>
    <x v="5"/>
    <x v="3"/>
    <x v="3"/>
    <n v="184"/>
    <n v="184.14"/>
    <n v="33882.46"/>
    <x v="0"/>
    <s v="Jul,2023"/>
    <x v="5"/>
  </r>
  <r>
    <s v="TXN0086"/>
    <x v="61"/>
    <x v="0"/>
    <x v="1"/>
    <x v="4"/>
    <n v="170"/>
    <n v="695.95"/>
    <n v="118312.08"/>
    <x v="0"/>
    <s v="Jul,2023"/>
    <x v="5"/>
  </r>
  <r>
    <s v="TXN0087"/>
    <x v="77"/>
    <x v="4"/>
    <x v="2"/>
    <x v="1"/>
    <n v="106"/>
    <n v="115.51"/>
    <n v="12243.58"/>
    <x v="1"/>
    <s v="Feb,2023"/>
    <x v="36"/>
  </r>
  <r>
    <s v="TXN0088"/>
    <x v="55"/>
    <x v="1"/>
    <x v="1"/>
    <x v="1"/>
    <n v="165"/>
    <n v="667.66"/>
    <n v="110163.84"/>
    <x v="1"/>
    <s v="Oct,2023"/>
    <x v="35"/>
  </r>
  <r>
    <s v="TXN0089"/>
    <x v="78"/>
    <x v="2"/>
    <x v="3"/>
    <x v="4"/>
    <n v="182"/>
    <n v="139.71"/>
    <n v="25427.279999999999"/>
    <x v="0"/>
    <s v="Sep,2023"/>
    <x v="9"/>
  </r>
  <r>
    <s v="TXN0090"/>
    <x v="44"/>
    <x v="0"/>
    <x v="0"/>
    <x v="2"/>
    <n v="62"/>
    <n v="847.06"/>
    <n v="52517.84"/>
    <x v="0"/>
    <s v="Dec,2023"/>
    <x v="31"/>
  </r>
  <r>
    <s v="TXN0091"/>
    <x v="79"/>
    <x v="3"/>
    <x v="1"/>
    <x v="3"/>
    <n v="22"/>
    <n v="537.9"/>
    <n v="11833.79"/>
    <x v="0"/>
    <s v="Dec,2023"/>
    <x v="8"/>
  </r>
  <r>
    <s v="TXN0092"/>
    <x v="19"/>
    <x v="0"/>
    <x v="2"/>
    <x v="0"/>
    <n v="99"/>
    <n v="875.71"/>
    <n v="86695.54"/>
    <x v="0"/>
    <s v="Dec,2023"/>
    <x v="16"/>
  </r>
  <r>
    <s v="TXN0093"/>
    <x v="80"/>
    <x v="5"/>
    <x v="1"/>
    <x v="1"/>
    <n v="168"/>
    <n v="755.11"/>
    <n v="126859.29"/>
    <x v="1"/>
    <s v="Dec,2023"/>
    <x v="40"/>
  </r>
  <r>
    <s v="TXN0094"/>
    <x v="81"/>
    <x v="6"/>
    <x v="1"/>
    <x v="0"/>
    <n v="116"/>
    <n v="836.51"/>
    <n v="97035.64"/>
    <x v="1"/>
    <s v="Jan,2024"/>
    <x v="41"/>
  </r>
  <r>
    <s v="TXN0095"/>
    <x v="4"/>
    <x v="5"/>
    <x v="0"/>
    <x v="1"/>
    <n v="38"/>
    <n v="742.63"/>
    <n v="28219.87"/>
    <x v="0"/>
    <s v="Jul,2023"/>
    <x v="4"/>
  </r>
  <r>
    <s v="TXN0096"/>
    <x v="82"/>
    <x v="3"/>
    <x v="2"/>
    <x v="1"/>
    <n v="193"/>
    <n v="860.61"/>
    <n v="166098.5"/>
    <x v="1"/>
    <s v="Oct,2023"/>
    <x v="39"/>
  </r>
  <r>
    <s v="TXN0097"/>
    <x v="83"/>
    <x v="3"/>
    <x v="3"/>
    <x v="4"/>
    <n v="99"/>
    <n v="895.51"/>
    <n v="88655.23"/>
    <x v="0"/>
    <s v="Dec,2023"/>
    <x v="16"/>
  </r>
  <r>
    <s v="TXN0098"/>
    <x v="84"/>
    <x v="1"/>
    <x v="3"/>
    <x v="4"/>
    <n v="18"/>
    <n v="452.41"/>
    <n v="8143.36"/>
    <x v="0"/>
    <s v="Nov,2023"/>
    <x v="24"/>
  </r>
  <r>
    <s v="TXN0099"/>
    <x v="17"/>
    <x v="3"/>
    <x v="3"/>
    <x v="0"/>
    <n v="193"/>
    <n v="295.7"/>
    <n v="57070.879999999997"/>
    <x v="0"/>
    <s v="May,2023"/>
    <x v="15"/>
  </r>
  <r>
    <s v="TXN0100"/>
    <x v="4"/>
    <x v="6"/>
    <x v="0"/>
    <x v="3"/>
    <n v="165"/>
    <n v="111.74"/>
    <n v="18437.740000000002"/>
    <x v="0"/>
    <s v="Jul,2023"/>
    <x v="4"/>
  </r>
  <r>
    <s v="TXN0101"/>
    <x v="85"/>
    <x v="5"/>
    <x v="2"/>
    <x v="2"/>
    <n v="60"/>
    <n v="638.14"/>
    <n v="38288.519999999997"/>
    <x v="1"/>
    <s v="Apr,2023"/>
    <x v="20"/>
  </r>
  <r>
    <s v="TXN0102"/>
    <x v="1"/>
    <x v="1"/>
    <x v="3"/>
    <x v="4"/>
    <n v="169"/>
    <n v="864.26"/>
    <n v="146060.21"/>
    <x v="1"/>
    <s v="Aug,2023"/>
    <x v="1"/>
  </r>
  <r>
    <s v="TXN0103"/>
    <x v="57"/>
    <x v="6"/>
    <x v="1"/>
    <x v="3"/>
    <n v="56"/>
    <n v="379.78"/>
    <n v="21267.84"/>
    <x v="1"/>
    <s v="Feb,2023"/>
    <x v="3"/>
  </r>
  <r>
    <s v="TXN0104"/>
    <x v="86"/>
    <x v="2"/>
    <x v="0"/>
    <x v="3"/>
    <n v="126"/>
    <n v="951.25"/>
    <n v="119857.16"/>
    <x v="1"/>
    <s v="May,2023"/>
    <x v="42"/>
  </r>
  <r>
    <s v="TXN0105"/>
    <x v="59"/>
    <x v="3"/>
    <x v="0"/>
    <x v="3"/>
    <n v="31"/>
    <n v="488.69"/>
    <n v="15149.27"/>
    <x v="0"/>
    <s v="Jun,2023"/>
    <x v="14"/>
  </r>
  <r>
    <s v="TXN0106"/>
    <x v="87"/>
    <x v="2"/>
    <x v="0"/>
    <x v="2"/>
    <n v="88"/>
    <n v="790.05"/>
    <n v="69524.05"/>
    <x v="0"/>
    <s v="Oct,2023"/>
    <x v="43"/>
  </r>
  <r>
    <s v="TXN0107"/>
    <x v="88"/>
    <x v="6"/>
    <x v="0"/>
    <x v="4"/>
    <n v="142"/>
    <n v="940.22"/>
    <n v="133510.76"/>
    <x v="1"/>
    <s v="Jan,2023"/>
    <x v="23"/>
  </r>
  <r>
    <s v="TXN0108"/>
    <x v="89"/>
    <x v="0"/>
    <x v="1"/>
    <x v="0"/>
    <n v="191"/>
    <n v="461.34"/>
    <n v="88115.5"/>
    <x v="0"/>
    <s v="Oct,2023"/>
    <x v="43"/>
  </r>
  <r>
    <s v="TXN0109"/>
    <x v="23"/>
    <x v="5"/>
    <x v="3"/>
    <x v="2"/>
    <n v="72"/>
    <n v="64.12"/>
    <n v="4616.87"/>
    <x v="0"/>
    <s v="Sep,2023"/>
    <x v="19"/>
  </r>
  <r>
    <s v="TXN0110"/>
    <x v="90"/>
    <x v="4"/>
    <x v="0"/>
    <x v="2"/>
    <n v="51"/>
    <n v="356.61"/>
    <n v="18187.21"/>
    <x v="1"/>
    <s v="Jan,2023"/>
    <x v="23"/>
  </r>
  <r>
    <s v="TXN0111"/>
    <x v="91"/>
    <x v="2"/>
    <x v="0"/>
    <x v="1"/>
    <n v="179"/>
    <n v="904.8"/>
    <n v="161959.06"/>
    <x v="1"/>
    <s v="Jun,2023"/>
    <x v="13"/>
  </r>
  <r>
    <s v="TXN0112"/>
    <x v="92"/>
    <x v="1"/>
    <x v="2"/>
    <x v="3"/>
    <n v="112"/>
    <n v="297.47000000000003"/>
    <n v="33316.480000000003"/>
    <x v="1"/>
    <s v="May,2023"/>
    <x v="15"/>
  </r>
  <r>
    <s v="TXN0113"/>
    <x v="73"/>
    <x v="1"/>
    <x v="3"/>
    <x v="3"/>
    <n v="27"/>
    <n v="737.96"/>
    <n v="19925"/>
    <x v="0"/>
    <s v="Sep,2023"/>
    <x v="21"/>
  </r>
  <r>
    <s v="TXN0114"/>
    <x v="93"/>
    <x v="1"/>
    <x v="3"/>
    <x v="4"/>
    <n v="13"/>
    <n v="960.09"/>
    <n v="12481.11"/>
    <x v="1"/>
    <s v="Jul,2023"/>
    <x v="4"/>
  </r>
  <r>
    <s v="TXN0115"/>
    <x v="94"/>
    <x v="6"/>
    <x v="0"/>
    <x v="4"/>
    <n v="24"/>
    <n v="301.91000000000003"/>
    <n v="7245.9"/>
    <x v="1"/>
    <s v="Oct,2023"/>
    <x v="35"/>
  </r>
  <r>
    <s v="TXN0116"/>
    <x v="9"/>
    <x v="5"/>
    <x v="1"/>
    <x v="2"/>
    <n v="183"/>
    <n v="554.19000000000005"/>
    <n v="101417.54"/>
    <x v="1"/>
    <s v="Sep,2023"/>
    <x v="9"/>
  </r>
  <r>
    <s v="TXN0117"/>
    <x v="95"/>
    <x v="3"/>
    <x v="1"/>
    <x v="2"/>
    <n v="149"/>
    <n v="912.53"/>
    <n v="135967.29999999999"/>
    <x v="1"/>
    <s v="Feb,2023"/>
    <x v="44"/>
  </r>
  <r>
    <s v="TXN0118"/>
    <x v="96"/>
    <x v="1"/>
    <x v="1"/>
    <x v="4"/>
    <n v="39"/>
    <n v="624.91"/>
    <n v="24371.35"/>
    <x v="1"/>
    <s v="Aug,2023"/>
    <x v="19"/>
  </r>
  <r>
    <s v="TXN0119"/>
    <x v="97"/>
    <x v="6"/>
    <x v="2"/>
    <x v="1"/>
    <n v="146"/>
    <n v="60.35"/>
    <n v="8811.4699999999993"/>
    <x v="0"/>
    <s v="Feb,2023"/>
    <x v="3"/>
  </r>
  <r>
    <s v="TXN0120"/>
    <x v="77"/>
    <x v="1"/>
    <x v="1"/>
    <x v="3"/>
    <n v="162"/>
    <n v="331.25"/>
    <n v="53661.95"/>
    <x v="0"/>
    <s v="Feb,2023"/>
    <x v="36"/>
  </r>
  <r>
    <s v="TXN0121"/>
    <x v="98"/>
    <x v="0"/>
    <x v="2"/>
    <x v="4"/>
    <n v="184"/>
    <n v="635.87"/>
    <n v="117000.8"/>
    <x v="0"/>
    <s v="Jul,2023"/>
    <x v="11"/>
  </r>
  <r>
    <s v="TXN0122"/>
    <x v="11"/>
    <x v="2"/>
    <x v="1"/>
    <x v="3"/>
    <n v="127"/>
    <n v="52.88"/>
    <n v="6715.75"/>
    <x v="0"/>
    <s v="Sep,2023"/>
    <x v="9"/>
  </r>
  <r>
    <s v="TXN0123"/>
    <x v="83"/>
    <x v="6"/>
    <x v="3"/>
    <x v="4"/>
    <n v="183"/>
    <n v="300.72000000000003"/>
    <n v="55030.85"/>
    <x v="1"/>
    <s v="Dec,2023"/>
    <x v="16"/>
  </r>
  <r>
    <s v="TXN0124"/>
    <x v="7"/>
    <x v="4"/>
    <x v="2"/>
    <x v="1"/>
    <n v="120"/>
    <n v="833.97"/>
    <n v="100075.95"/>
    <x v="1"/>
    <s v="Jan,2023"/>
    <x v="7"/>
  </r>
  <r>
    <s v="TXN0125"/>
    <x v="99"/>
    <x v="1"/>
    <x v="0"/>
    <x v="4"/>
    <n v="73"/>
    <n v="105.72"/>
    <n v="7717.38"/>
    <x v="1"/>
    <s v="Sep,2023"/>
    <x v="45"/>
  </r>
  <r>
    <s v="TXN0126"/>
    <x v="100"/>
    <x v="3"/>
    <x v="3"/>
    <x v="2"/>
    <n v="15"/>
    <n v="55.84"/>
    <n v="837.62"/>
    <x v="1"/>
    <s v="Mar,2023"/>
    <x v="2"/>
  </r>
  <r>
    <s v="TXN0127"/>
    <x v="72"/>
    <x v="6"/>
    <x v="0"/>
    <x v="1"/>
    <n v="125"/>
    <n v="317.81"/>
    <n v="39725.68"/>
    <x v="1"/>
    <s v="Apr,2023"/>
    <x v="6"/>
  </r>
  <r>
    <s v="TXN0128"/>
    <x v="101"/>
    <x v="0"/>
    <x v="3"/>
    <x v="3"/>
    <n v="174"/>
    <n v="658.45"/>
    <n v="114570.57"/>
    <x v="0"/>
    <s v="May,2023"/>
    <x v="46"/>
  </r>
  <r>
    <s v="TXN0129"/>
    <x v="102"/>
    <x v="4"/>
    <x v="2"/>
    <x v="2"/>
    <n v="94"/>
    <n v="348.15"/>
    <n v="32725.87"/>
    <x v="0"/>
    <s v="Oct,2023"/>
    <x v="37"/>
  </r>
  <r>
    <s v="TXN0130"/>
    <x v="27"/>
    <x v="6"/>
    <x v="1"/>
    <x v="1"/>
    <n v="177"/>
    <n v="938.53"/>
    <n v="166119.91"/>
    <x v="0"/>
    <s v="Jun,2023"/>
    <x v="14"/>
  </r>
  <r>
    <s v="TXN0131"/>
    <x v="103"/>
    <x v="0"/>
    <x v="1"/>
    <x v="2"/>
    <n v="13"/>
    <n v="684.11"/>
    <n v="8893.4500000000007"/>
    <x v="0"/>
    <s v="Feb,2023"/>
    <x v="44"/>
  </r>
  <r>
    <s v="TXN0132"/>
    <x v="104"/>
    <x v="3"/>
    <x v="2"/>
    <x v="3"/>
    <n v="76"/>
    <n v="379.91"/>
    <n v="28873.54"/>
    <x v="0"/>
    <s v="Oct,2023"/>
    <x v="27"/>
  </r>
  <r>
    <s v="TXN0133"/>
    <x v="2"/>
    <x v="5"/>
    <x v="1"/>
    <x v="0"/>
    <n v="113"/>
    <n v="56.48"/>
    <n v="6382.75"/>
    <x v="1"/>
    <s v="Mar,2023"/>
    <x v="2"/>
  </r>
  <r>
    <s v="TXN0134"/>
    <x v="105"/>
    <x v="0"/>
    <x v="1"/>
    <x v="0"/>
    <n v="196"/>
    <n v="65.8"/>
    <n v="12895.86"/>
    <x v="1"/>
    <s v="Aug,2023"/>
    <x v="1"/>
  </r>
  <r>
    <s v="TXN0135"/>
    <x v="106"/>
    <x v="3"/>
    <x v="0"/>
    <x v="1"/>
    <n v="179"/>
    <n v="310.64"/>
    <n v="55605.34"/>
    <x v="0"/>
    <s v="May,2023"/>
    <x v="26"/>
  </r>
  <r>
    <s v="TXN0136"/>
    <x v="107"/>
    <x v="5"/>
    <x v="0"/>
    <x v="2"/>
    <n v="77"/>
    <n v="489.26"/>
    <n v="37673.339999999997"/>
    <x v="1"/>
    <s v="Oct,2023"/>
    <x v="39"/>
  </r>
  <r>
    <s v="TXN0137"/>
    <x v="108"/>
    <x v="1"/>
    <x v="1"/>
    <x v="2"/>
    <n v="100"/>
    <n v="197.85"/>
    <n v="19785.48"/>
    <x v="0"/>
    <s v="Jan,2023"/>
    <x v="7"/>
  </r>
  <r>
    <s v="TXN0138"/>
    <x v="109"/>
    <x v="1"/>
    <x v="3"/>
    <x v="4"/>
    <n v="55"/>
    <n v="309.3"/>
    <n v="17011.29"/>
    <x v="1"/>
    <s v="Jun,2023"/>
    <x v="13"/>
  </r>
  <r>
    <s v="TXN0139"/>
    <x v="110"/>
    <x v="5"/>
    <x v="1"/>
    <x v="0"/>
    <n v="70"/>
    <n v="840.37"/>
    <n v="58825.96"/>
    <x v="0"/>
    <s v="Dec,2023"/>
    <x v="40"/>
  </r>
  <r>
    <s v="TXN0140"/>
    <x v="111"/>
    <x v="1"/>
    <x v="0"/>
    <x v="1"/>
    <n v="34"/>
    <n v="696.44"/>
    <n v="23678.84"/>
    <x v="1"/>
    <s v="Aug,2023"/>
    <x v="47"/>
  </r>
  <r>
    <s v="TXN0141"/>
    <x v="10"/>
    <x v="5"/>
    <x v="3"/>
    <x v="4"/>
    <n v="58"/>
    <n v="629.38"/>
    <n v="36504.06"/>
    <x v="0"/>
    <s v="Nov,2023"/>
    <x v="10"/>
  </r>
  <r>
    <s v="TXN0142"/>
    <x v="112"/>
    <x v="0"/>
    <x v="1"/>
    <x v="4"/>
    <n v="178"/>
    <n v="145.74"/>
    <n v="25941.96"/>
    <x v="1"/>
    <s v="May,2023"/>
    <x v="42"/>
  </r>
  <r>
    <s v="TXN0143"/>
    <x v="113"/>
    <x v="4"/>
    <x v="2"/>
    <x v="0"/>
    <n v="66"/>
    <n v="998.02"/>
    <n v="65869.37"/>
    <x v="1"/>
    <s v="Jun,2023"/>
    <x v="22"/>
  </r>
  <r>
    <s v="TXN0144"/>
    <x v="81"/>
    <x v="4"/>
    <x v="3"/>
    <x v="0"/>
    <n v="156"/>
    <n v="122.58"/>
    <n v="19123"/>
    <x v="0"/>
    <s v="Jan,2024"/>
    <x v="41"/>
  </r>
  <r>
    <s v="TXN0145"/>
    <x v="48"/>
    <x v="1"/>
    <x v="3"/>
    <x v="3"/>
    <n v="49"/>
    <n v="143.18"/>
    <n v="7015.95"/>
    <x v="0"/>
    <s v="Aug,2023"/>
    <x v="32"/>
  </r>
  <r>
    <s v="TXN0146"/>
    <x v="44"/>
    <x v="2"/>
    <x v="0"/>
    <x v="4"/>
    <n v="68"/>
    <n v="433.86"/>
    <n v="29502.48"/>
    <x v="1"/>
    <s v="Dec,2023"/>
    <x v="31"/>
  </r>
  <r>
    <s v="TXN0147"/>
    <x v="114"/>
    <x v="0"/>
    <x v="0"/>
    <x v="3"/>
    <n v="23"/>
    <n v="313.39"/>
    <n v="7208.04"/>
    <x v="1"/>
    <s v="Jul,2023"/>
    <x v="17"/>
  </r>
  <r>
    <s v="TXN0148"/>
    <x v="115"/>
    <x v="5"/>
    <x v="2"/>
    <x v="0"/>
    <n v="17"/>
    <n v="643.12"/>
    <n v="10933.05"/>
    <x v="1"/>
    <s v="Feb,2023"/>
    <x v="44"/>
  </r>
  <r>
    <s v="TXN0149"/>
    <x v="116"/>
    <x v="2"/>
    <x v="1"/>
    <x v="4"/>
    <n v="143"/>
    <n v="214.25"/>
    <n v="30637.25"/>
    <x v="1"/>
    <s v="Mar,2023"/>
    <x v="28"/>
  </r>
  <r>
    <s v="TXN0150"/>
    <x v="9"/>
    <x v="0"/>
    <x v="1"/>
    <x v="3"/>
    <n v="58"/>
    <n v="298.47000000000003"/>
    <n v="17311.330000000002"/>
    <x v="1"/>
    <s v="Sep,2023"/>
    <x v="9"/>
  </r>
  <r>
    <s v="TXN0151"/>
    <x v="117"/>
    <x v="6"/>
    <x v="3"/>
    <x v="3"/>
    <n v="146"/>
    <n v="314.11"/>
    <n v="45860.01"/>
    <x v="0"/>
    <s v="Apr,2023"/>
    <x v="6"/>
  </r>
  <r>
    <s v="TXN0152"/>
    <x v="118"/>
    <x v="6"/>
    <x v="1"/>
    <x v="0"/>
    <n v="150"/>
    <n v="218.27"/>
    <n v="32741.22"/>
    <x v="0"/>
    <s v="Mar,2023"/>
    <x v="2"/>
  </r>
  <r>
    <s v="TXN0153"/>
    <x v="119"/>
    <x v="6"/>
    <x v="2"/>
    <x v="0"/>
    <n v="49"/>
    <n v="867.73"/>
    <n v="42518.64"/>
    <x v="0"/>
    <s v="Oct,2023"/>
    <x v="43"/>
  </r>
  <r>
    <s v="TXN0154"/>
    <x v="120"/>
    <x v="2"/>
    <x v="1"/>
    <x v="0"/>
    <n v="126"/>
    <n v="723.52"/>
    <n v="91162.96"/>
    <x v="1"/>
    <s v="Apr,2023"/>
    <x v="34"/>
  </r>
  <r>
    <s v="TXN0155"/>
    <x v="121"/>
    <x v="1"/>
    <x v="3"/>
    <x v="3"/>
    <n v="73"/>
    <n v="300.55"/>
    <n v="21940.04"/>
    <x v="0"/>
    <s v="Oct,2023"/>
    <x v="27"/>
  </r>
  <r>
    <s v="TXN0156"/>
    <x v="67"/>
    <x v="5"/>
    <x v="3"/>
    <x v="4"/>
    <n v="157"/>
    <n v="807.56"/>
    <n v="126787.64"/>
    <x v="1"/>
    <s v="Feb,2023"/>
    <x v="36"/>
  </r>
  <r>
    <s v="TXN0157"/>
    <x v="122"/>
    <x v="4"/>
    <x v="2"/>
    <x v="2"/>
    <n v="146"/>
    <n v="861.02"/>
    <n v="125709.28"/>
    <x v="0"/>
    <s v="May,2023"/>
    <x v="13"/>
  </r>
  <r>
    <s v="TXN0158"/>
    <x v="27"/>
    <x v="3"/>
    <x v="0"/>
    <x v="0"/>
    <n v="21"/>
    <n v="273.62"/>
    <n v="5745.93"/>
    <x v="0"/>
    <s v="Jun,2023"/>
    <x v="14"/>
  </r>
  <r>
    <s v="TXN0159"/>
    <x v="123"/>
    <x v="0"/>
    <x v="1"/>
    <x v="3"/>
    <n v="165"/>
    <n v="137.9"/>
    <n v="22753.45"/>
    <x v="0"/>
    <s v="Aug,2023"/>
    <x v="47"/>
  </r>
  <r>
    <s v="TXN0160"/>
    <x v="124"/>
    <x v="2"/>
    <x v="2"/>
    <x v="1"/>
    <n v="182"/>
    <n v="583.94000000000005"/>
    <n v="106276.49"/>
    <x v="0"/>
    <s v="Oct,2023"/>
    <x v="35"/>
  </r>
  <r>
    <s v="TXN0161"/>
    <x v="125"/>
    <x v="6"/>
    <x v="2"/>
    <x v="3"/>
    <n v="117"/>
    <n v="763.19"/>
    <n v="89292.84"/>
    <x v="1"/>
    <s v="Feb,2023"/>
    <x v="3"/>
  </r>
  <r>
    <s v="TXN0162"/>
    <x v="126"/>
    <x v="1"/>
    <x v="2"/>
    <x v="4"/>
    <n v="41"/>
    <n v="312.94"/>
    <n v="12830.34"/>
    <x v="0"/>
    <s v="Aug,2023"/>
    <x v="19"/>
  </r>
  <r>
    <s v="TXN0163"/>
    <x v="123"/>
    <x v="2"/>
    <x v="1"/>
    <x v="1"/>
    <n v="151"/>
    <n v="963.36"/>
    <n v="145466.70000000001"/>
    <x v="1"/>
    <s v="Aug,2023"/>
    <x v="47"/>
  </r>
  <r>
    <s v="TXN0164"/>
    <x v="127"/>
    <x v="4"/>
    <x v="3"/>
    <x v="0"/>
    <n v="178"/>
    <n v="166.26"/>
    <n v="29594.37"/>
    <x v="1"/>
    <s v="Jul,2023"/>
    <x v="17"/>
  </r>
  <r>
    <s v="TXN0165"/>
    <x v="128"/>
    <x v="4"/>
    <x v="1"/>
    <x v="2"/>
    <n v="84"/>
    <n v="306.2"/>
    <n v="25720.99"/>
    <x v="1"/>
    <s v="Sep,2023"/>
    <x v="9"/>
  </r>
  <r>
    <s v="TXN0166"/>
    <x v="75"/>
    <x v="5"/>
    <x v="0"/>
    <x v="3"/>
    <n v="187"/>
    <n v="928.97"/>
    <n v="173717.9"/>
    <x v="1"/>
    <s v="Nov,2023"/>
    <x v="37"/>
  </r>
  <r>
    <s v="TXN0167"/>
    <x v="129"/>
    <x v="6"/>
    <x v="2"/>
    <x v="0"/>
    <n v="152"/>
    <n v="673.26"/>
    <n v="102335.14"/>
    <x v="1"/>
    <s v="Mar,2023"/>
    <x v="38"/>
  </r>
  <r>
    <s v="TXN0168"/>
    <x v="130"/>
    <x v="5"/>
    <x v="2"/>
    <x v="4"/>
    <n v="179"/>
    <n v="517.72"/>
    <n v="92671.51"/>
    <x v="1"/>
    <s v="Nov,2023"/>
    <x v="48"/>
  </r>
  <r>
    <s v="TXN0169"/>
    <x v="131"/>
    <x v="2"/>
    <x v="1"/>
    <x v="2"/>
    <n v="22"/>
    <n v="319.36"/>
    <n v="7025.83"/>
    <x v="0"/>
    <s v="May,2023"/>
    <x v="42"/>
  </r>
  <r>
    <s v="TXN0170"/>
    <x v="132"/>
    <x v="4"/>
    <x v="3"/>
    <x v="1"/>
    <n v="54"/>
    <n v="196.06"/>
    <n v="10587.18"/>
    <x v="0"/>
    <s v="Aug,2023"/>
    <x v="49"/>
  </r>
  <r>
    <s v="TXN0171"/>
    <x v="133"/>
    <x v="1"/>
    <x v="2"/>
    <x v="4"/>
    <n v="22"/>
    <n v="876.06"/>
    <n v="19273.3"/>
    <x v="1"/>
    <s v="Sep,2023"/>
    <x v="45"/>
  </r>
  <r>
    <s v="TXN0172"/>
    <x v="134"/>
    <x v="4"/>
    <x v="1"/>
    <x v="4"/>
    <n v="109"/>
    <n v="957.93"/>
    <n v="104414.42"/>
    <x v="1"/>
    <s v="Mar,2023"/>
    <x v="38"/>
  </r>
  <r>
    <s v="TXN0173"/>
    <x v="135"/>
    <x v="5"/>
    <x v="1"/>
    <x v="2"/>
    <n v="140"/>
    <n v="475.42"/>
    <n v="66558.429999999993"/>
    <x v="1"/>
    <s v="Feb,2023"/>
    <x v="44"/>
  </r>
  <r>
    <s v="TXN0174"/>
    <x v="136"/>
    <x v="6"/>
    <x v="1"/>
    <x v="2"/>
    <n v="71"/>
    <n v="910"/>
    <n v="64610.25"/>
    <x v="0"/>
    <s v="May,2023"/>
    <x v="26"/>
  </r>
  <r>
    <s v="TXN0175"/>
    <x v="80"/>
    <x v="0"/>
    <x v="2"/>
    <x v="3"/>
    <n v="152"/>
    <n v="370.98"/>
    <n v="56388.73"/>
    <x v="0"/>
    <s v="Dec,2023"/>
    <x v="40"/>
  </r>
  <r>
    <s v="TXN0176"/>
    <x v="137"/>
    <x v="5"/>
    <x v="3"/>
    <x v="0"/>
    <n v="83"/>
    <n v="160.36000000000001"/>
    <n v="13309.48"/>
    <x v="1"/>
    <s v="Sep,2023"/>
    <x v="21"/>
  </r>
  <r>
    <s v="TXN0177"/>
    <x v="16"/>
    <x v="0"/>
    <x v="2"/>
    <x v="3"/>
    <n v="71"/>
    <n v="412.6"/>
    <n v="29294.53"/>
    <x v="0"/>
    <s v="Jun,2023"/>
    <x v="14"/>
  </r>
  <r>
    <s v="TXN0178"/>
    <x v="133"/>
    <x v="1"/>
    <x v="0"/>
    <x v="2"/>
    <n v="109"/>
    <n v="408.2"/>
    <n v="44494.03"/>
    <x v="1"/>
    <s v="Sep,2023"/>
    <x v="45"/>
  </r>
  <r>
    <s v="TXN0179"/>
    <x v="138"/>
    <x v="4"/>
    <x v="3"/>
    <x v="0"/>
    <n v="100"/>
    <n v="887.16"/>
    <n v="88715.53"/>
    <x v="1"/>
    <s v="Sep,2023"/>
    <x v="9"/>
  </r>
  <r>
    <s v="TXN0180"/>
    <x v="139"/>
    <x v="0"/>
    <x v="1"/>
    <x v="1"/>
    <n v="156"/>
    <n v="105.86"/>
    <n v="16514.03"/>
    <x v="0"/>
    <s v="Mar,2023"/>
    <x v="50"/>
  </r>
  <r>
    <s v="TXN0181"/>
    <x v="140"/>
    <x v="0"/>
    <x v="3"/>
    <x v="3"/>
    <n v="144"/>
    <n v="277.95999999999998"/>
    <n v="40025.800000000003"/>
    <x v="1"/>
    <s v="Jan,2023"/>
    <x v="51"/>
  </r>
  <r>
    <s v="TXN0182"/>
    <x v="101"/>
    <x v="6"/>
    <x v="2"/>
    <x v="3"/>
    <n v="157"/>
    <n v="329.43"/>
    <n v="51720.17"/>
    <x v="1"/>
    <s v="May,2023"/>
    <x v="46"/>
  </r>
  <r>
    <s v="TXN0183"/>
    <x v="64"/>
    <x v="6"/>
    <x v="2"/>
    <x v="2"/>
    <n v="18"/>
    <n v="505.85"/>
    <n v="9105.2999999999993"/>
    <x v="0"/>
    <s v="Feb,2023"/>
    <x v="30"/>
  </r>
  <r>
    <s v="TXN0184"/>
    <x v="103"/>
    <x v="6"/>
    <x v="2"/>
    <x v="4"/>
    <n v="128"/>
    <n v="743.67"/>
    <n v="95189.67"/>
    <x v="1"/>
    <s v="Feb,2023"/>
    <x v="44"/>
  </r>
  <r>
    <s v="TXN0185"/>
    <x v="73"/>
    <x v="6"/>
    <x v="0"/>
    <x v="2"/>
    <n v="145"/>
    <n v="320.77999999999997"/>
    <n v="46513.36"/>
    <x v="1"/>
    <s v="Sep,2023"/>
    <x v="21"/>
  </r>
  <r>
    <s v="TXN0186"/>
    <x v="141"/>
    <x v="3"/>
    <x v="3"/>
    <x v="0"/>
    <n v="16"/>
    <n v="999.23"/>
    <n v="15987.65"/>
    <x v="1"/>
    <s v="Apr,2023"/>
    <x v="34"/>
  </r>
  <r>
    <s v="TXN0187"/>
    <x v="142"/>
    <x v="3"/>
    <x v="2"/>
    <x v="4"/>
    <n v="155"/>
    <n v="532.64"/>
    <n v="82559.44"/>
    <x v="1"/>
    <s v="Mar,2023"/>
    <x v="52"/>
  </r>
  <r>
    <s v="TXN0188"/>
    <x v="143"/>
    <x v="0"/>
    <x v="0"/>
    <x v="1"/>
    <n v="39"/>
    <n v="893.67"/>
    <n v="34853.22"/>
    <x v="1"/>
    <s v="Dec,2023"/>
    <x v="25"/>
  </r>
  <r>
    <s v="TXN0189"/>
    <x v="144"/>
    <x v="1"/>
    <x v="2"/>
    <x v="3"/>
    <n v="140"/>
    <n v="920.11"/>
    <n v="128815.37"/>
    <x v="1"/>
    <s v="Nov,2023"/>
    <x v="10"/>
  </r>
  <r>
    <s v="TXN0190"/>
    <x v="145"/>
    <x v="3"/>
    <x v="1"/>
    <x v="4"/>
    <n v="127"/>
    <n v="446.66"/>
    <n v="56725.39"/>
    <x v="1"/>
    <s v="Oct,2023"/>
    <x v="35"/>
  </r>
  <r>
    <s v="TXN0191"/>
    <x v="146"/>
    <x v="1"/>
    <x v="1"/>
    <x v="3"/>
    <n v="171"/>
    <n v="116.6"/>
    <n v="19939.21"/>
    <x v="0"/>
    <s v="Sep,2023"/>
    <x v="21"/>
  </r>
  <r>
    <s v="TXN0192"/>
    <x v="102"/>
    <x v="0"/>
    <x v="3"/>
    <x v="1"/>
    <n v="174"/>
    <n v="988.01"/>
    <n v="171914.16"/>
    <x v="0"/>
    <s v="Oct,2023"/>
    <x v="37"/>
  </r>
  <r>
    <s v="TXN0193"/>
    <x v="131"/>
    <x v="5"/>
    <x v="3"/>
    <x v="2"/>
    <n v="188"/>
    <n v="494.07"/>
    <n v="92884.23"/>
    <x v="0"/>
    <s v="May,2023"/>
    <x v="42"/>
  </r>
  <r>
    <s v="TXN0194"/>
    <x v="147"/>
    <x v="4"/>
    <x v="3"/>
    <x v="3"/>
    <n v="170"/>
    <n v="789.73"/>
    <n v="134254.6"/>
    <x v="0"/>
    <s v="Jun,2023"/>
    <x v="0"/>
  </r>
  <r>
    <s v="TXN0195"/>
    <x v="148"/>
    <x v="1"/>
    <x v="1"/>
    <x v="3"/>
    <n v="122"/>
    <n v="382.77"/>
    <n v="46697.85"/>
    <x v="0"/>
    <s v="Feb,2023"/>
    <x v="3"/>
  </r>
  <r>
    <s v="TXN0196"/>
    <x v="149"/>
    <x v="6"/>
    <x v="1"/>
    <x v="4"/>
    <n v="62"/>
    <n v="971.13"/>
    <n v="60209.94"/>
    <x v="0"/>
    <s v="Sep,2023"/>
    <x v="18"/>
  </r>
  <r>
    <s v="TXN0197"/>
    <x v="150"/>
    <x v="3"/>
    <x v="2"/>
    <x v="2"/>
    <n v="22"/>
    <n v="590.83000000000004"/>
    <n v="12998.16"/>
    <x v="1"/>
    <s v="Apr,2023"/>
    <x v="20"/>
  </r>
  <r>
    <s v="TXN0198"/>
    <x v="151"/>
    <x v="0"/>
    <x v="1"/>
    <x v="3"/>
    <n v="110"/>
    <n v="994.81"/>
    <n v="109429.26"/>
    <x v="0"/>
    <s v="Apr,2023"/>
    <x v="29"/>
  </r>
  <r>
    <s v="TXN0199"/>
    <x v="152"/>
    <x v="5"/>
    <x v="3"/>
    <x v="3"/>
    <n v="69"/>
    <n v="352.27"/>
    <n v="24306.799999999999"/>
    <x v="0"/>
    <s v="Oct,2023"/>
    <x v="43"/>
  </r>
  <r>
    <s v="TXN0200"/>
    <x v="153"/>
    <x v="6"/>
    <x v="2"/>
    <x v="0"/>
    <n v="139"/>
    <n v="814.78"/>
    <n v="113255.03999999999"/>
    <x v="0"/>
    <s v="Dec,2023"/>
    <x v="8"/>
  </r>
  <r>
    <s v="TXN0201"/>
    <x v="58"/>
    <x v="0"/>
    <x v="3"/>
    <x v="0"/>
    <n v="122"/>
    <n v="97.83"/>
    <n v="11934.72"/>
    <x v="1"/>
    <s v="Dec,2023"/>
    <x v="25"/>
  </r>
  <r>
    <s v="TXN0202"/>
    <x v="154"/>
    <x v="2"/>
    <x v="1"/>
    <x v="4"/>
    <n v="157"/>
    <n v="233.34"/>
    <n v="36634.9"/>
    <x v="1"/>
    <s v="Sep,2023"/>
    <x v="45"/>
  </r>
  <r>
    <s v="TXN0203"/>
    <x v="155"/>
    <x v="5"/>
    <x v="0"/>
    <x v="3"/>
    <n v="13"/>
    <n v="472.13"/>
    <n v="6137.69"/>
    <x v="0"/>
    <s v="May,2023"/>
    <x v="42"/>
  </r>
  <r>
    <s v="TXN0204"/>
    <x v="9"/>
    <x v="3"/>
    <x v="0"/>
    <x v="3"/>
    <n v="107"/>
    <n v="929.42"/>
    <n v="99448.01"/>
    <x v="1"/>
    <s v="Sep,2023"/>
    <x v="9"/>
  </r>
  <r>
    <s v="TXN0205"/>
    <x v="156"/>
    <x v="4"/>
    <x v="3"/>
    <x v="3"/>
    <n v="52"/>
    <n v="744.87"/>
    <n v="38733.06"/>
    <x v="0"/>
    <s v="Nov,2023"/>
    <x v="48"/>
  </r>
  <r>
    <s v="TXN0206"/>
    <x v="157"/>
    <x v="3"/>
    <x v="0"/>
    <x v="1"/>
    <n v="35"/>
    <n v="168.41"/>
    <n v="5894.42"/>
    <x v="1"/>
    <s v="May,2023"/>
    <x v="13"/>
  </r>
  <r>
    <s v="TXN0207"/>
    <x v="47"/>
    <x v="3"/>
    <x v="0"/>
    <x v="1"/>
    <n v="162"/>
    <n v="138.69"/>
    <n v="22468.58"/>
    <x v="0"/>
    <s v="Jun,2023"/>
    <x v="33"/>
  </r>
  <r>
    <s v="TXN0208"/>
    <x v="158"/>
    <x v="1"/>
    <x v="1"/>
    <x v="3"/>
    <n v="48"/>
    <n v="683.7"/>
    <n v="32817.51"/>
    <x v="1"/>
    <s v="Jul,2023"/>
    <x v="4"/>
  </r>
  <r>
    <s v="TXN0209"/>
    <x v="159"/>
    <x v="0"/>
    <x v="3"/>
    <x v="3"/>
    <n v="42"/>
    <n v="490.35"/>
    <n v="20594.8"/>
    <x v="1"/>
    <s v="Sep,2023"/>
    <x v="9"/>
  </r>
  <r>
    <s v="TXN0210"/>
    <x v="19"/>
    <x v="3"/>
    <x v="1"/>
    <x v="3"/>
    <n v="121"/>
    <n v="573.9"/>
    <n v="69441.73"/>
    <x v="0"/>
    <s v="Dec,2023"/>
    <x v="16"/>
  </r>
  <r>
    <s v="TXN0211"/>
    <x v="160"/>
    <x v="4"/>
    <x v="3"/>
    <x v="2"/>
    <n v="84"/>
    <n v="178.98"/>
    <n v="15034.68"/>
    <x v="0"/>
    <s v="Mar,2023"/>
    <x v="50"/>
  </r>
  <r>
    <s v="TXN0212"/>
    <x v="59"/>
    <x v="5"/>
    <x v="2"/>
    <x v="1"/>
    <n v="191"/>
    <n v="958.53"/>
    <n v="183078.6"/>
    <x v="1"/>
    <s v="Jun,2023"/>
    <x v="14"/>
  </r>
  <r>
    <s v="TXN0213"/>
    <x v="46"/>
    <x v="2"/>
    <x v="2"/>
    <x v="0"/>
    <n v="85"/>
    <n v="602.4"/>
    <n v="51203.59"/>
    <x v="1"/>
    <s v="Aug,2023"/>
    <x v="32"/>
  </r>
  <r>
    <s v="TXN0214"/>
    <x v="132"/>
    <x v="0"/>
    <x v="0"/>
    <x v="1"/>
    <n v="152"/>
    <n v="612.01"/>
    <n v="93025.36"/>
    <x v="0"/>
    <s v="Aug,2023"/>
    <x v="49"/>
  </r>
  <r>
    <s v="TXN0215"/>
    <x v="161"/>
    <x v="2"/>
    <x v="2"/>
    <x v="3"/>
    <n v="54"/>
    <n v="729.02"/>
    <n v="39366.94"/>
    <x v="0"/>
    <s v="May,2023"/>
    <x v="42"/>
  </r>
  <r>
    <s v="TXN0216"/>
    <x v="162"/>
    <x v="4"/>
    <x v="1"/>
    <x v="1"/>
    <n v="111"/>
    <n v="147.81"/>
    <n v="16406.560000000001"/>
    <x v="0"/>
    <s v="Jun,2023"/>
    <x v="0"/>
  </r>
  <r>
    <s v="TXN0217"/>
    <x v="163"/>
    <x v="2"/>
    <x v="1"/>
    <x v="2"/>
    <n v="125"/>
    <n v="713.27"/>
    <n v="89158.49"/>
    <x v="0"/>
    <s v="Sep,2023"/>
    <x v="21"/>
  </r>
  <r>
    <s v="TXN0218"/>
    <x v="5"/>
    <x v="3"/>
    <x v="0"/>
    <x v="1"/>
    <n v="195"/>
    <n v="422.39"/>
    <n v="82366.45"/>
    <x v="1"/>
    <s v="Jul,2023"/>
    <x v="5"/>
  </r>
  <r>
    <s v="TXN0219"/>
    <x v="157"/>
    <x v="0"/>
    <x v="1"/>
    <x v="2"/>
    <n v="112"/>
    <n v="278.33"/>
    <n v="31172.84"/>
    <x v="1"/>
    <s v="May,2023"/>
    <x v="13"/>
  </r>
  <r>
    <s v="TXN0220"/>
    <x v="164"/>
    <x v="3"/>
    <x v="3"/>
    <x v="0"/>
    <n v="180"/>
    <n v="947.07"/>
    <n v="170472.06"/>
    <x v="1"/>
    <s v="Oct,2023"/>
    <x v="39"/>
  </r>
  <r>
    <s v="TXN0221"/>
    <x v="165"/>
    <x v="1"/>
    <x v="1"/>
    <x v="1"/>
    <n v="22"/>
    <n v="778.72"/>
    <n v="17131.75"/>
    <x v="1"/>
    <s v="Apr,2023"/>
    <x v="6"/>
  </r>
  <r>
    <s v="TXN0222"/>
    <x v="166"/>
    <x v="2"/>
    <x v="3"/>
    <x v="2"/>
    <n v="64"/>
    <n v="987.44"/>
    <n v="63196.18"/>
    <x v="0"/>
    <s v="Jan,2023"/>
    <x v="23"/>
  </r>
  <r>
    <s v="TXN0223"/>
    <x v="167"/>
    <x v="3"/>
    <x v="1"/>
    <x v="2"/>
    <n v="47"/>
    <n v="215.11"/>
    <n v="10109.969999999999"/>
    <x v="1"/>
    <s v="Mar,2023"/>
    <x v="52"/>
  </r>
  <r>
    <s v="TXN0224"/>
    <x v="168"/>
    <x v="1"/>
    <x v="1"/>
    <x v="4"/>
    <n v="51"/>
    <n v="658.83"/>
    <n v="33600.46"/>
    <x v="0"/>
    <s v="Jan,2023"/>
    <x v="51"/>
  </r>
  <r>
    <s v="TXN0225"/>
    <x v="169"/>
    <x v="4"/>
    <x v="2"/>
    <x v="3"/>
    <n v="50"/>
    <n v="649.34"/>
    <n v="32467.11"/>
    <x v="0"/>
    <s v="Nov,2023"/>
    <x v="37"/>
  </r>
  <r>
    <s v="TXN0226"/>
    <x v="170"/>
    <x v="4"/>
    <x v="1"/>
    <x v="2"/>
    <n v="28"/>
    <n v="77.52"/>
    <n v="2170.59"/>
    <x v="1"/>
    <s v="Oct,2023"/>
    <x v="35"/>
  </r>
  <r>
    <s v="TXN0227"/>
    <x v="118"/>
    <x v="2"/>
    <x v="0"/>
    <x v="4"/>
    <n v="108"/>
    <n v="133.93"/>
    <n v="14464.27"/>
    <x v="1"/>
    <s v="Mar,2023"/>
    <x v="2"/>
  </r>
  <r>
    <s v="TXN0228"/>
    <x v="59"/>
    <x v="2"/>
    <x v="0"/>
    <x v="1"/>
    <n v="23"/>
    <n v="556.99"/>
    <n v="12810.78"/>
    <x v="0"/>
    <s v="Jun,2023"/>
    <x v="14"/>
  </r>
  <r>
    <s v="TXN0229"/>
    <x v="41"/>
    <x v="2"/>
    <x v="1"/>
    <x v="2"/>
    <n v="132"/>
    <n v="439.72"/>
    <n v="58043.07"/>
    <x v="1"/>
    <s v="Jul,2023"/>
    <x v="17"/>
  </r>
  <r>
    <s v="TXN0230"/>
    <x v="171"/>
    <x v="2"/>
    <x v="0"/>
    <x v="1"/>
    <n v="70"/>
    <n v="109.32"/>
    <n v="7652.23"/>
    <x v="1"/>
    <s v="Nov,2023"/>
    <x v="48"/>
  </r>
  <r>
    <s v="TXN0231"/>
    <x v="19"/>
    <x v="3"/>
    <x v="2"/>
    <x v="1"/>
    <n v="121"/>
    <n v="621.04999999999995"/>
    <n v="75146.92"/>
    <x v="0"/>
    <s v="Dec,2023"/>
    <x v="16"/>
  </r>
  <r>
    <s v="TXN0232"/>
    <x v="30"/>
    <x v="6"/>
    <x v="2"/>
    <x v="4"/>
    <n v="14"/>
    <n v="600.98"/>
    <n v="8413.7199999999993"/>
    <x v="0"/>
    <s v="Jul,2023"/>
    <x v="4"/>
  </r>
  <r>
    <s v="TXN0233"/>
    <x v="65"/>
    <x v="2"/>
    <x v="2"/>
    <x v="3"/>
    <n v="188"/>
    <n v="234.16"/>
    <n v="44021.2"/>
    <x v="0"/>
    <s v="Mar,2023"/>
    <x v="28"/>
  </r>
  <r>
    <s v="TXN0234"/>
    <x v="7"/>
    <x v="1"/>
    <x v="0"/>
    <x v="1"/>
    <n v="38"/>
    <n v="879.79"/>
    <n v="33431.99"/>
    <x v="0"/>
    <s v="Jan,2023"/>
    <x v="7"/>
  </r>
  <r>
    <s v="TXN0235"/>
    <x v="147"/>
    <x v="2"/>
    <x v="1"/>
    <x v="1"/>
    <n v="177"/>
    <n v="376.46"/>
    <n v="66632.84"/>
    <x v="1"/>
    <s v="Jun,2023"/>
    <x v="0"/>
  </r>
  <r>
    <s v="TXN0236"/>
    <x v="172"/>
    <x v="0"/>
    <x v="3"/>
    <x v="0"/>
    <n v="149"/>
    <n v="307.13"/>
    <n v="45761.94"/>
    <x v="0"/>
    <s v="Feb,2023"/>
    <x v="50"/>
  </r>
  <r>
    <s v="TXN0237"/>
    <x v="109"/>
    <x v="3"/>
    <x v="0"/>
    <x v="4"/>
    <n v="162"/>
    <n v="356.72"/>
    <n v="57788.34"/>
    <x v="1"/>
    <s v="Jun,2023"/>
    <x v="13"/>
  </r>
  <r>
    <s v="TXN0238"/>
    <x v="2"/>
    <x v="0"/>
    <x v="3"/>
    <x v="3"/>
    <n v="108"/>
    <n v="599.36"/>
    <n v="64731.1"/>
    <x v="1"/>
    <s v="Mar,2023"/>
    <x v="2"/>
  </r>
  <r>
    <s v="TXN0239"/>
    <x v="131"/>
    <x v="4"/>
    <x v="3"/>
    <x v="2"/>
    <n v="80"/>
    <n v="539.63"/>
    <n v="43170.77"/>
    <x v="1"/>
    <s v="May,2023"/>
    <x v="42"/>
  </r>
  <r>
    <s v="TXN0240"/>
    <x v="126"/>
    <x v="6"/>
    <x v="2"/>
    <x v="3"/>
    <n v="193"/>
    <n v="443.26"/>
    <n v="85549.25"/>
    <x v="1"/>
    <s v="Aug,2023"/>
    <x v="19"/>
  </r>
  <r>
    <s v="TXN0241"/>
    <x v="173"/>
    <x v="2"/>
    <x v="2"/>
    <x v="3"/>
    <n v="24"/>
    <n v="879.21"/>
    <n v="21101.15"/>
    <x v="0"/>
    <s v="Oct,2023"/>
    <x v="35"/>
  </r>
  <r>
    <s v="TXN0242"/>
    <x v="136"/>
    <x v="6"/>
    <x v="3"/>
    <x v="0"/>
    <n v="197"/>
    <n v="522.82000000000005"/>
    <n v="102995.43"/>
    <x v="0"/>
    <s v="May,2023"/>
    <x v="26"/>
  </r>
  <r>
    <s v="TXN0243"/>
    <x v="91"/>
    <x v="0"/>
    <x v="3"/>
    <x v="0"/>
    <n v="83"/>
    <n v="855.75"/>
    <n v="71027.179999999993"/>
    <x v="1"/>
    <s v="Jun,2023"/>
    <x v="13"/>
  </r>
  <r>
    <s v="TXN0244"/>
    <x v="174"/>
    <x v="0"/>
    <x v="2"/>
    <x v="3"/>
    <n v="42"/>
    <n v="550.70000000000005"/>
    <n v="23129.25"/>
    <x v="1"/>
    <s v="Mar,2023"/>
    <x v="2"/>
  </r>
  <r>
    <s v="TXN0245"/>
    <x v="62"/>
    <x v="1"/>
    <x v="0"/>
    <x v="4"/>
    <n v="140"/>
    <n v="911.28"/>
    <n v="127578.91"/>
    <x v="0"/>
    <s v="Jun,2023"/>
    <x v="0"/>
  </r>
  <r>
    <s v="TXN0246"/>
    <x v="87"/>
    <x v="4"/>
    <x v="0"/>
    <x v="3"/>
    <n v="93"/>
    <n v="252.47"/>
    <n v="23480.04"/>
    <x v="0"/>
    <s v="Oct,2023"/>
    <x v="43"/>
  </r>
  <r>
    <s v="TXN0247"/>
    <x v="139"/>
    <x v="5"/>
    <x v="3"/>
    <x v="1"/>
    <n v="122"/>
    <n v="551.64"/>
    <n v="67300.02"/>
    <x v="1"/>
    <s v="Mar,2023"/>
    <x v="50"/>
  </r>
  <r>
    <s v="TXN0248"/>
    <x v="175"/>
    <x v="2"/>
    <x v="2"/>
    <x v="2"/>
    <n v="100"/>
    <n v="292.94"/>
    <n v="29294.41"/>
    <x v="0"/>
    <s v="Jul,2023"/>
    <x v="4"/>
  </r>
  <r>
    <s v="TXN0249"/>
    <x v="129"/>
    <x v="5"/>
    <x v="1"/>
    <x v="2"/>
    <n v="51"/>
    <n v="547.54"/>
    <n v="27924.79"/>
    <x v="1"/>
    <s v="Mar,2023"/>
    <x v="38"/>
  </r>
  <r>
    <s v="TXN0250"/>
    <x v="176"/>
    <x v="4"/>
    <x v="2"/>
    <x v="0"/>
    <n v="114"/>
    <n v="209.07"/>
    <n v="23834.32"/>
    <x v="0"/>
    <s v="Aug,2023"/>
    <x v="47"/>
  </r>
  <r>
    <s v="TXN0251"/>
    <x v="41"/>
    <x v="6"/>
    <x v="2"/>
    <x v="0"/>
    <n v="145"/>
    <n v="281.63"/>
    <n v="40836.629999999997"/>
    <x v="1"/>
    <s v="Jul,2023"/>
    <x v="17"/>
  </r>
  <r>
    <s v="TXN0252"/>
    <x v="169"/>
    <x v="0"/>
    <x v="1"/>
    <x v="1"/>
    <n v="117"/>
    <n v="442.56"/>
    <n v="51780.08"/>
    <x v="0"/>
    <s v="Nov,2023"/>
    <x v="37"/>
  </r>
  <r>
    <s v="TXN0253"/>
    <x v="177"/>
    <x v="1"/>
    <x v="1"/>
    <x v="1"/>
    <n v="110"/>
    <n v="588.84"/>
    <n v="64772.1"/>
    <x v="0"/>
    <s v="Nov,2023"/>
    <x v="24"/>
  </r>
  <r>
    <s v="TXN0254"/>
    <x v="178"/>
    <x v="5"/>
    <x v="3"/>
    <x v="0"/>
    <n v="116"/>
    <n v="339.26"/>
    <n v="39353.82"/>
    <x v="0"/>
    <s v="Jul,2023"/>
    <x v="5"/>
  </r>
  <r>
    <s v="TXN0255"/>
    <x v="92"/>
    <x v="2"/>
    <x v="2"/>
    <x v="1"/>
    <n v="131"/>
    <n v="287.95"/>
    <n v="37721.03"/>
    <x v="1"/>
    <s v="May,2023"/>
    <x v="15"/>
  </r>
  <r>
    <s v="TXN0256"/>
    <x v="10"/>
    <x v="1"/>
    <x v="2"/>
    <x v="1"/>
    <n v="167"/>
    <n v="457.08"/>
    <n v="76333.009999999995"/>
    <x v="1"/>
    <s v="Nov,2023"/>
    <x v="10"/>
  </r>
  <r>
    <s v="TXN0257"/>
    <x v="179"/>
    <x v="3"/>
    <x v="2"/>
    <x v="4"/>
    <n v="179"/>
    <n v="57.02"/>
    <n v="10205.94"/>
    <x v="0"/>
    <s v="Feb,2023"/>
    <x v="30"/>
  </r>
  <r>
    <s v="TXN0258"/>
    <x v="108"/>
    <x v="0"/>
    <x v="1"/>
    <x v="1"/>
    <n v="130"/>
    <n v="221.19"/>
    <n v="28754.89"/>
    <x v="0"/>
    <s v="Jan,2023"/>
    <x v="7"/>
  </r>
  <r>
    <s v="TXN0259"/>
    <x v="180"/>
    <x v="5"/>
    <x v="1"/>
    <x v="4"/>
    <n v="108"/>
    <n v="889.59"/>
    <n v="96075.87"/>
    <x v="1"/>
    <s v="Nov,2023"/>
    <x v="31"/>
  </r>
  <r>
    <s v="TXN0260"/>
    <x v="181"/>
    <x v="5"/>
    <x v="1"/>
    <x v="3"/>
    <n v="36"/>
    <n v="607.80999999999995"/>
    <n v="21881.03"/>
    <x v="1"/>
    <s v="Mar,2023"/>
    <x v="50"/>
  </r>
  <r>
    <s v="TXN0261"/>
    <x v="182"/>
    <x v="4"/>
    <x v="1"/>
    <x v="3"/>
    <n v="74"/>
    <n v="513.57000000000005"/>
    <n v="38004.5"/>
    <x v="0"/>
    <s v="Jul,2023"/>
    <x v="11"/>
  </r>
  <r>
    <s v="TXN0262"/>
    <x v="109"/>
    <x v="6"/>
    <x v="2"/>
    <x v="4"/>
    <n v="191"/>
    <n v="128.75"/>
    <n v="24591.75"/>
    <x v="1"/>
    <s v="Jun,2023"/>
    <x v="13"/>
  </r>
  <r>
    <s v="TXN0263"/>
    <x v="183"/>
    <x v="5"/>
    <x v="2"/>
    <x v="4"/>
    <n v="93"/>
    <n v="309.97000000000003"/>
    <n v="28827.46"/>
    <x v="1"/>
    <s v="Nov,2023"/>
    <x v="37"/>
  </r>
  <r>
    <s v="TXN0264"/>
    <x v="184"/>
    <x v="5"/>
    <x v="3"/>
    <x v="1"/>
    <n v="73"/>
    <n v="143.19999999999999"/>
    <n v="10453.26"/>
    <x v="0"/>
    <s v="Jun,2023"/>
    <x v="33"/>
  </r>
  <r>
    <s v="TXN0265"/>
    <x v="185"/>
    <x v="4"/>
    <x v="0"/>
    <x v="3"/>
    <n v="172"/>
    <n v="810.13"/>
    <n v="139342.43"/>
    <x v="0"/>
    <s v="Oct,2023"/>
    <x v="39"/>
  </r>
  <r>
    <s v="TXN0266"/>
    <x v="178"/>
    <x v="3"/>
    <x v="0"/>
    <x v="1"/>
    <n v="37"/>
    <n v="965.1"/>
    <n v="35708.720000000001"/>
    <x v="1"/>
    <s v="Jul,2023"/>
    <x v="5"/>
  </r>
  <r>
    <s v="TXN0267"/>
    <x v="186"/>
    <x v="5"/>
    <x v="1"/>
    <x v="0"/>
    <n v="51"/>
    <n v="902.47"/>
    <n v="46025.79"/>
    <x v="1"/>
    <s v="May,2023"/>
    <x v="26"/>
  </r>
  <r>
    <s v="TXN0268"/>
    <x v="187"/>
    <x v="2"/>
    <x v="3"/>
    <x v="4"/>
    <n v="177"/>
    <n v="85.31"/>
    <n v="15100.09"/>
    <x v="1"/>
    <s v="Apr,2023"/>
    <x v="6"/>
  </r>
  <r>
    <s v="TXN0269"/>
    <x v="188"/>
    <x v="5"/>
    <x v="0"/>
    <x v="2"/>
    <n v="28"/>
    <n v="56.63"/>
    <n v="1585.66"/>
    <x v="1"/>
    <s v="Nov,2023"/>
    <x v="48"/>
  </r>
  <r>
    <s v="TXN0270"/>
    <x v="57"/>
    <x v="0"/>
    <x v="3"/>
    <x v="2"/>
    <n v="159"/>
    <n v="651.97"/>
    <n v="103663.07"/>
    <x v="1"/>
    <s v="Feb,2023"/>
    <x v="3"/>
  </r>
  <r>
    <s v="TXN0271"/>
    <x v="111"/>
    <x v="0"/>
    <x v="0"/>
    <x v="2"/>
    <n v="82"/>
    <n v="240.28"/>
    <n v="19702.97"/>
    <x v="0"/>
    <s v="Aug,2023"/>
    <x v="47"/>
  </r>
  <r>
    <s v="TXN0272"/>
    <x v="176"/>
    <x v="2"/>
    <x v="3"/>
    <x v="3"/>
    <n v="129"/>
    <n v="998.63"/>
    <n v="128823.17"/>
    <x v="1"/>
    <s v="Aug,2023"/>
    <x v="47"/>
  </r>
  <r>
    <s v="TXN0273"/>
    <x v="33"/>
    <x v="6"/>
    <x v="2"/>
    <x v="1"/>
    <n v="177"/>
    <n v="768.61"/>
    <n v="136043.31"/>
    <x v="0"/>
    <s v="Dec,2023"/>
    <x v="25"/>
  </r>
  <r>
    <s v="TXN0274"/>
    <x v="189"/>
    <x v="4"/>
    <x v="2"/>
    <x v="1"/>
    <n v="53"/>
    <n v="611.71"/>
    <n v="32420.799999999999"/>
    <x v="0"/>
    <s v="Jan,2023"/>
    <x v="51"/>
  </r>
  <r>
    <s v="TXN0275"/>
    <x v="176"/>
    <x v="4"/>
    <x v="3"/>
    <x v="2"/>
    <n v="142"/>
    <n v="697.09"/>
    <n v="98986.33"/>
    <x v="0"/>
    <s v="Aug,2023"/>
    <x v="47"/>
  </r>
  <r>
    <s v="TXN0276"/>
    <x v="190"/>
    <x v="4"/>
    <x v="1"/>
    <x v="0"/>
    <n v="69"/>
    <n v="708.64"/>
    <n v="48896.35"/>
    <x v="0"/>
    <s v="Apr,2023"/>
    <x v="20"/>
  </r>
  <r>
    <s v="TXN0277"/>
    <x v="191"/>
    <x v="0"/>
    <x v="1"/>
    <x v="0"/>
    <n v="129"/>
    <n v="397.86"/>
    <n v="51324.18"/>
    <x v="0"/>
    <s v="Feb,2023"/>
    <x v="36"/>
  </r>
  <r>
    <s v="TXN0278"/>
    <x v="23"/>
    <x v="5"/>
    <x v="3"/>
    <x v="0"/>
    <n v="50"/>
    <n v="895.01"/>
    <n v="44750.45"/>
    <x v="0"/>
    <s v="Sep,2023"/>
    <x v="19"/>
  </r>
  <r>
    <s v="TXN0279"/>
    <x v="192"/>
    <x v="0"/>
    <x v="0"/>
    <x v="0"/>
    <n v="42"/>
    <n v="805.01"/>
    <n v="33810.620000000003"/>
    <x v="0"/>
    <s v="Dec,2023"/>
    <x v="16"/>
  </r>
  <r>
    <s v="TXN0280"/>
    <x v="184"/>
    <x v="4"/>
    <x v="3"/>
    <x v="0"/>
    <n v="98"/>
    <n v="547.41999999999996"/>
    <n v="53646.68"/>
    <x v="0"/>
    <s v="Jun,2023"/>
    <x v="33"/>
  </r>
  <r>
    <s v="TXN0281"/>
    <x v="179"/>
    <x v="3"/>
    <x v="1"/>
    <x v="4"/>
    <n v="49"/>
    <n v="288.97000000000003"/>
    <n v="14159.4"/>
    <x v="0"/>
    <s v="Feb,2023"/>
    <x v="30"/>
  </r>
  <r>
    <s v="TXN0282"/>
    <x v="76"/>
    <x v="2"/>
    <x v="0"/>
    <x v="4"/>
    <n v="189"/>
    <n v="904.68"/>
    <n v="170984.73"/>
    <x v="0"/>
    <s v="Jul,2023"/>
    <x v="5"/>
  </r>
  <r>
    <s v="TXN0283"/>
    <x v="193"/>
    <x v="2"/>
    <x v="2"/>
    <x v="1"/>
    <n v="66"/>
    <n v="135.51"/>
    <n v="8943.61"/>
    <x v="0"/>
    <s v="Mar,2023"/>
    <x v="28"/>
  </r>
  <r>
    <s v="TXN0284"/>
    <x v="194"/>
    <x v="2"/>
    <x v="0"/>
    <x v="1"/>
    <n v="162"/>
    <n v="900.59"/>
    <n v="145895.93"/>
    <x v="1"/>
    <s v="Sep,2023"/>
    <x v="45"/>
  </r>
  <r>
    <s v="TXN0285"/>
    <x v="77"/>
    <x v="5"/>
    <x v="1"/>
    <x v="1"/>
    <n v="95"/>
    <n v="252.97"/>
    <n v="24032.560000000001"/>
    <x v="0"/>
    <s v="Feb,2023"/>
    <x v="36"/>
  </r>
  <r>
    <s v="TXN0286"/>
    <x v="195"/>
    <x v="3"/>
    <x v="1"/>
    <x v="3"/>
    <n v="96"/>
    <n v="524.64"/>
    <n v="50365.86"/>
    <x v="0"/>
    <s v="Feb,2023"/>
    <x v="36"/>
  </r>
  <r>
    <s v="TXN0287"/>
    <x v="154"/>
    <x v="6"/>
    <x v="3"/>
    <x v="4"/>
    <n v="162"/>
    <n v="537.42999999999995"/>
    <n v="87063.79"/>
    <x v="0"/>
    <s v="Sep,2023"/>
    <x v="45"/>
  </r>
  <r>
    <s v="TXN0288"/>
    <x v="196"/>
    <x v="2"/>
    <x v="2"/>
    <x v="3"/>
    <n v="99"/>
    <n v="543.73"/>
    <n v="53829.11"/>
    <x v="0"/>
    <s v="Aug,2023"/>
    <x v="32"/>
  </r>
  <r>
    <s v="TXN0289"/>
    <x v="197"/>
    <x v="2"/>
    <x v="2"/>
    <x v="0"/>
    <n v="129"/>
    <n v="613.46"/>
    <n v="79136.820000000007"/>
    <x v="1"/>
    <s v="Apr,2023"/>
    <x v="29"/>
  </r>
  <r>
    <s v="TXN0290"/>
    <x v="84"/>
    <x v="4"/>
    <x v="2"/>
    <x v="4"/>
    <n v="171"/>
    <n v="712.99"/>
    <n v="121921.27"/>
    <x v="0"/>
    <s v="Nov,2023"/>
    <x v="24"/>
  </r>
  <r>
    <s v="TXN0291"/>
    <x v="198"/>
    <x v="4"/>
    <x v="3"/>
    <x v="4"/>
    <n v="200"/>
    <n v="777.13"/>
    <n v="155426.54"/>
    <x v="0"/>
    <s v="Apr,2023"/>
    <x v="34"/>
  </r>
  <r>
    <s v="TXN0292"/>
    <x v="199"/>
    <x v="2"/>
    <x v="0"/>
    <x v="2"/>
    <n v="62"/>
    <n v="131.66"/>
    <n v="8163.04"/>
    <x v="1"/>
    <s v="Nov,2023"/>
    <x v="31"/>
  </r>
  <r>
    <s v="TXN0293"/>
    <x v="200"/>
    <x v="4"/>
    <x v="0"/>
    <x v="4"/>
    <n v="185"/>
    <n v="983.64"/>
    <n v="181974.25"/>
    <x v="1"/>
    <s v="Oct,2023"/>
    <x v="37"/>
  </r>
  <r>
    <s v="TXN0294"/>
    <x v="144"/>
    <x v="4"/>
    <x v="0"/>
    <x v="1"/>
    <n v="185"/>
    <n v="797.36"/>
    <n v="147510.87"/>
    <x v="0"/>
    <s v="Nov,2023"/>
    <x v="10"/>
  </r>
  <r>
    <s v="TXN0295"/>
    <x v="201"/>
    <x v="2"/>
    <x v="3"/>
    <x v="4"/>
    <n v="123"/>
    <n v="850.97"/>
    <n v="104669.62"/>
    <x v="0"/>
    <s v="Aug,2023"/>
    <x v="49"/>
  </r>
  <r>
    <s v="TXN0296"/>
    <x v="35"/>
    <x v="4"/>
    <x v="2"/>
    <x v="2"/>
    <n v="61"/>
    <n v="492.22"/>
    <n v="30025.56"/>
    <x v="1"/>
    <s v="Dec,2023"/>
    <x v="16"/>
  </r>
  <r>
    <s v="TXN0297"/>
    <x v="183"/>
    <x v="1"/>
    <x v="3"/>
    <x v="2"/>
    <n v="150"/>
    <n v="335.65"/>
    <n v="50348.1"/>
    <x v="0"/>
    <s v="Nov,2023"/>
    <x v="37"/>
  </r>
  <r>
    <s v="TXN0298"/>
    <x v="202"/>
    <x v="6"/>
    <x v="3"/>
    <x v="4"/>
    <n v="198"/>
    <n v="394.48"/>
    <n v="78106.559999999998"/>
    <x v="1"/>
    <s v="Sep,2023"/>
    <x v="45"/>
  </r>
  <r>
    <s v="TXN0299"/>
    <x v="203"/>
    <x v="3"/>
    <x v="0"/>
    <x v="1"/>
    <n v="82"/>
    <n v="938.02"/>
    <n v="76917.98"/>
    <x v="1"/>
    <s v="Oct,2023"/>
    <x v="43"/>
  </r>
  <r>
    <s v="TXN0300"/>
    <x v="102"/>
    <x v="1"/>
    <x v="2"/>
    <x v="2"/>
    <n v="136"/>
    <n v="894.82"/>
    <n v="121695.71"/>
    <x v="0"/>
    <s v="Oct,2023"/>
    <x v="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TXN0001"/>
    <d v="2023-06-05T00:00:00"/>
    <x v="0"/>
    <s v="Electrical"/>
    <s v="UrbanBuild"/>
    <n v="86"/>
    <x v="0"/>
    <n v="4700.46"/>
    <s v="Outbound"/>
    <s v="Jun,2023"/>
  </r>
  <r>
    <s v="TXN0002"/>
    <d v="2023-08-02T00:00:00"/>
    <x v="1"/>
    <s v="Electrical"/>
    <s v="BuildMart"/>
    <n v="80"/>
    <x v="1"/>
    <n v="27526.799999999999"/>
    <s v="Outbound"/>
    <s v="Aug,2023"/>
  </r>
  <r>
    <s v="TXN0003"/>
    <d v="2023-03-27T00:00:00"/>
    <x v="1"/>
    <s v="Construction Material"/>
    <s v="FixIt Supplies"/>
    <n v="155"/>
    <x v="2"/>
    <n v="119621.78"/>
    <s v="Inbound"/>
    <s v="Mar,2023"/>
  </r>
  <r>
    <s v="TXN0004"/>
    <d v="2023-02-18T00:00:00"/>
    <x v="1"/>
    <s v="Electrical"/>
    <s v="BuildMart"/>
    <n v="175"/>
    <x v="3"/>
    <n v="94712.81"/>
    <s v="Inbound"/>
    <s v="Feb,2023"/>
  </r>
  <r>
    <s v="TXN0005"/>
    <d v="2023-07-25T00:00:00"/>
    <x v="2"/>
    <s v="Interior"/>
    <s v="BuildMart"/>
    <n v="200"/>
    <x v="4"/>
    <n v="40917.69"/>
    <s v="Inbound"/>
    <s v="Jul,2023"/>
  </r>
  <r>
    <s v="TXN0006"/>
    <d v="2023-07-23T00:00:00"/>
    <x v="0"/>
    <s v="Construction Material"/>
    <s v="HomePro"/>
    <n v="174"/>
    <x v="5"/>
    <n v="67814.61"/>
    <s v="Outbound"/>
    <s v="Jul,2023"/>
  </r>
  <r>
    <s v="TXN0007"/>
    <d v="2023-04-24T00:00:00"/>
    <x v="3"/>
    <s v="Construction Material"/>
    <s v="FixIt Supplies"/>
    <n v="35"/>
    <x v="6"/>
    <n v="28931.64"/>
    <s v="Outbound"/>
    <s v="Apr,2023"/>
  </r>
  <r>
    <s v="TXN0008"/>
    <d v="2023-01-20T00:00:00"/>
    <x v="3"/>
    <s v="Construction Material"/>
    <s v="MegaConstruct"/>
    <n v="131"/>
    <x v="7"/>
    <n v="41595.760000000002"/>
    <s v="Inbound"/>
    <s v="Jan,2023"/>
  </r>
  <r>
    <s v="TXN0009"/>
    <d v="2023-12-06T00:00:00"/>
    <x v="0"/>
    <s v="Plumbing"/>
    <s v="FixIt Supplies"/>
    <n v="110"/>
    <x v="8"/>
    <n v="56036.95"/>
    <s v="Inbound"/>
    <s v="Dec,2023"/>
  </r>
  <r>
    <s v="TXN0010"/>
    <d v="2023-09-06T00:00:00"/>
    <x v="4"/>
    <s v="Electrical"/>
    <s v="MegaConstruct"/>
    <n v="69"/>
    <x v="9"/>
    <n v="65586.570000000007"/>
    <s v="Outbound"/>
    <s v="Sep,2023"/>
  </r>
  <r>
    <s v="TXN0011"/>
    <d v="2023-11-12T00:00:00"/>
    <x v="3"/>
    <s v="Interior"/>
    <s v="BuildMart"/>
    <n v="170"/>
    <x v="10"/>
    <n v="118230.6"/>
    <s v="Inbound"/>
    <s v="Nov,2023"/>
  </r>
  <r>
    <s v="TXN0012"/>
    <d v="2023-09-10T00:00:00"/>
    <x v="3"/>
    <s v="Interior"/>
    <s v="FixIt Supplies"/>
    <n v="193"/>
    <x v="11"/>
    <n v="88776.97"/>
    <s v="Outbound"/>
    <s v="Sep,2023"/>
  </r>
  <r>
    <s v="TXN0013"/>
    <d v="2023-07-07T00:00:00"/>
    <x v="5"/>
    <s v="Interior"/>
    <s v="UrbanBuild"/>
    <n v="181"/>
    <x v="12"/>
    <n v="49214.98"/>
    <s v="Outbound"/>
    <s v="Jul,2023"/>
  </r>
  <r>
    <s v="TXN0014"/>
    <d v="2023-01-15T00:00:00"/>
    <x v="5"/>
    <s v="Construction Material"/>
    <s v="BuildMart"/>
    <n v="135"/>
    <x v="13"/>
    <n v="19191.34"/>
    <s v="Outbound"/>
    <s v="Jan,2023"/>
  </r>
  <r>
    <s v="TXN0015"/>
    <d v="2023-05-31T00:00:00"/>
    <x v="3"/>
    <s v="Plumbing"/>
    <s v="BuildMart"/>
    <n v="75"/>
    <x v="14"/>
    <n v="28717.01"/>
    <s v="Inbound"/>
    <s v="May,2023"/>
  </r>
  <r>
    <s v="TXN0016"/>
    <d v="2023-07-20T00:00:00"/>
    <x v="6"/>
    <s v="Interior"/>
    <s v="BuildMart"/>
    <n v="166"/>
    <x v="15"/>
    <n v="109651.56"/>
    <s v="Inbound"/>
    <s v="Jul,2023"/>
  </r>
  <r>
    <s v="TXN0017"/>
    <d v="2023-06-13T00:00:00"/>
    <x v="4"/>
    <s v="Plumbing"/>
    <s v="MegaConstruct"/>
    <n v="129"/>
    <x v="16"/>
    <n v="33379.730000000003"/>
    <s v="Outbound"/>
    <s v="Jun,2023"/>
  </r>
  <r>
    <s v="TXN0018"/>
    <d v="2023-05-02T00:00:00"/>
    <x v="1"/>
    <s v="Plumbing"/>
    <s v="FixIt Supplies"/>
    <n v="145"/>
    <x v="17"/>
    <n v="117950.08"/>
    <s v="Outbound"/>
    <s v="May,2023"/>
  </r>
  <r>
    <s v="TXN0019"/>
    <d v="2023-11-10T00:00:00"/>
    <x v="4"/>
    <s v="Plumbing"/>
    <s v="FixIt Supplies"/>
    <n v="181"/>
    <x v="18"/>
    <n v="94417.67"/>
    <s v="Outbound"/>
    <s v="Nov,2023"/>
  </r>
  <r>
    <s v="TXN0020"/>
    <d v="2023-12-13T00:00:00"/>
    <x v="2"/>
    <s v="Plumbing"/>
    <s v="FixIt Supplies"/>
    <n v="141"/>
    <x v="19"/>
    <n v="44817.91"/>
    <s v="Outbound"/>
    <s v="Dec,2023"/>
  </r>
  <r>
    <s v="TXN0021"/>
    <d v="2023-07-13T00:00:00"/>
    <x v="5"/>
    <s v="Construction Material"/>
    <s v="MegaConstruct"/>
    <n v="156"/>
    <x v="20"/>
    <n v="44752.76"/>
    <s v="Inbound"/>
    <s v="Jul,2023"/>
  </r>
  <r>
    <s v="TXN0022"/>
    <d v="2023-06-04T00:00:00"/>
    <x v="4"/>
    <s v="Construction Material"/>
    <s v="BuildMart"/>
    <n v="118"/>
    <x v="21"/>
    <n v="11727.83"/>
    <s v="Outbound"/>
    <s v="Jun,2023"/>
  </r>
  <r>
    <s v="TXN0023"/>
    <d v="2023-09-29T00:00:00"/>
    <x v="2"/>
    <s v="Construction Material"/>
    <s v="FixIt Supplies"/>
    <n v="77"/>
    <x v="22"/>
    <n v="9810.86"/>
    <s v="Outbound"/>
    <s v="Sep,2023"/>
  </r>
  <r>
    <s v="TXN0024"/>
    <d v="2023-09-02T00:00:00"/>
    <x v="5"/>
    <s v="Electrical"/>
    <s v="BuildMart"/>
    <n v="76"/>
    <x v="23"/>
    <n v="72495.42"/>
    <s v="Inbound"/>
    <s v="Sep,2023"/>
  </r>
  <r>
    <s v="TXN0025"/>
    <d v="2023-04-08T00:00:00"/>
    <x v="0"/>
    <s v="Interior"/>
    <s v="BuildMart"/>
    <n v="169"/>
    <x v="24"/>
    <n v="89592.51"/>
    <s v="Outbound"/>
    <s v="Apr,2023"/>
  </r>
  <r>
    <s v="TXN0026"/>
    <d v="2023-09-20T00:00:00"/>
    <x v="5"/>
    <s v="Plumbing"/>
    <s v="BuildMart"/>
    <n v="105"/>
    <x v="25"/>
    <n v="10361.08"/>
    <s v="Outbound"/>
    <s v="Sep,2023"/>
  </r>
  <r>
    <s v="TXN0027"/>
    <d v="2023-05-03T00:00:00"/>
    <x v="6"/>
    <s v="Electrical"/>
    <s v="BuildMart"/>
    <n v="18"/>
    <x v="26"/>
    <n v="12424.85"/>
    <s v="Outbound"/>
    <s v="May,2023"/>
  </r>
  <r>
    <s v="TXN0028"/>
    <d v="2023-06-17T00:00:00"/>
    <x v="5"/>
    <s v="Electrical"/>
    <s v="FixIt Supplies"/>
    <n v="187"/>
    <x v="27"/>
    <n v="37919.03"/>
    <s v="Outbound"/>
    <s v="Jun,2023"/>
  </r>
  <r>
    <s v="TXN0029"/>
    <d v="2023-01-10T00:00:00"/>
    <x v="2"/>
    <s v="Electrical"/>
    <s v="BuildMart"/>
    <n v="17"/>
    <x v="28"/>
    <n v="7609.32"/>
    <s v="Inbound"/>
    <s v="Jan,2023"/>
  </r>
  <r>
    <s v="TXN0030"/>
    <d v="2023-06-28T00:00:00"/>
    <x v="3"/>
    <s v="Construction Material"/>
    <s v="MegaConstruct"/>
    <n v="82"/>
    <x v="29"/>
    <n v="37617.29"/>
    <s v="Outbound"/>
    <s v="Jun,2023"/>
  </r>
  <r>
    <s v="TXN0031"/>
    <d v="2023-07-29T00:00:00"/>
    <x v="3"/>
    <s v="Electrical"/>
    <s v="MegaConstruct"/>
    <n v="113"/>
    <x v="30"/>
    <n v="52588.18"/>
    <s v="Inbound"/>
    <s v="Jul,2023"/>
  </r>
  <r>
    <s v="TXN0032"/>
    <d v="2023-01-10T00:00:00"/>
    <x v="3"/>
    <s v="Electrical"/>
    <s v="MegaConstruct"/>
    <n v="90"/>
    <x v="31"/>
    <n v="46207.81"/>
    <s v="Inbound"/>
    <s v="Jan,2023"/>
  </r>
  <r>
    <s v="TXN0033"/>
    <d v="2023-01-05T00:00:00"/>
    <x v="3"/>
    <s v="Interior"/>
    <s v="MegaConstruct"/>
    <n v="29"/>
    <x v="32"/>
    <n v="13230.29"/>
    <s v="Inbound"/>
    <s v="Jan,2023"/>
  </r>
  <r>
    <s v="TXN0034"/>
    <d v="2023-11-16T00:00:00"/>
    <x v="0"/>
    <s v="Electrical"/>
    <s v="FixIt Supplies"/>
    <n v="36"/>
    <x v="33"/>
    <n v="18684.43"/>
    <s v="Outbound"/>
    <s v="Nov,2023"/>
  </r>
  <r>
    <s v="TXN0035"/>
    <d v="2023-12-24T00:00:00"/>
    <x v="6"/>
    <s v="Construction Material"/>
    <s v="MegaConstruct"/>
    <n v="101"/>
    <x v="34"/>
    <n v="49817.93"/>
    <s v="Outbound"/>
    <s v="Dec,2023"/>
  </r>
  <r>
    <s v="TXN0036"/>
    <d v="2023-05-11T00:00:00"/>
    <x v="1"/>
    <s v="Construction Material"/>
    <s v="BuildMart"/>
    <n v="173"/>
    <x v="35"/>
    <n v="92967.25"/>
    <s v="Outbound"/>
    <s v="May,2023"/>
  </r>
  <r>
    <s v="TXN0037"/>
    <d v="2023-12-17T00:00:00"/>
    <x v="2"/>
    <s v="Plumbing"/>
    <s v="MegaConstruct"/>
    <n v="106"/>
    <x v="36"/>
    <n v="25673.02"/>
    <s v="Outbound"/>
    <s v="Dec,2023"/>
  </r>
  <r>
    <s v="TXN0038"/>
    <d v="2023-10-16T00:00:00"/>
    <x v="1"/>
    <s v="Plumbing"/>
    <s v="FixIt Supplies"/>
    <n v="128"/>
    <x v="37"/>
    <n v="51213.09"/>
    <s v="Outbound"/>
    <s v="Oct,2023"/>
  </r>
  <r>
    <s v="TXN0039"/>
    <d v="2023-03-22T00:00:00"/>
    <x v="1"/>
    <s v="Construction Material"/>
    <s v="MegaConstruct"/>
    <n v="67"/>
    <x v="38"/>
    <n v="56907.15"/>
    <s v="Inbound"/>
    <s v="Mar,2023"/>
  </r>
  <r>
    <s v="TXN0040"/>
    <d v="2023-04-19T00:00:00"/>
    <x v="2"/>
    <s v="Construction Material"/>
    <s v="HomePro"/>
    <n v="45"/>
    <x v="39"/>
    <n v="36430.449999999997"/>
    <s v="Inbound"/>
    <s v="Apr,2023"/>
  </r>
  <r>
    <s v="TXN0041"/>
    <d v="2023-07-01T00:00:00"/>
    <x v="6"/>
    <s v="Electrical"/>
    <s v="FixIt Supplies"/>
    <n v="195"/>
    <x v="40"/>
    <n v="163134.45000000001"/>
    <s v="Inbound"/>
    <s v="Jul,2023"/>
  </r>
  <r>
    <s v="TXN0042"/>
    <d v="2023-04-23T00:00:00"/>
    <x v="3"/>
    <s v="Construction Material"/>
    <s v="BuildMart"/>
    <n v="194"/>
    <x v="41"/>
    <n v="117980.38"/>
    <s v="Inbound"/>
    <s v="Apr,2023"/>
  </r>
  <r>
    <s v="TXN0043"/>
    <d v="2023-09-29T00:00:00"/>
    <x v="2"/>
    <s v="Construction Material"/>
    <s v="BuildMart"/>
    <n v="149"/>
    <x v="42"/>
    <n v="86387.89"/>
    <s v="Outbound"/>
    <s v="Sep,2023"/>
  </r>
  <r>
    <s v="TXN0044"/>
    <d v="2023-07-16T00:00:00"/>
    <x v="3"/>
    <s v="Interior"/>
    <s v="UrbanBuild"/>
    <n v="35"/>
    <x v="43"/>
    <n v="8181.07"/>
    <s v="Outbound"/>
    <s v="Jul,2023"/>
  </r>
  <r>
    <s v="TXN0045"/>
    <d v="2023-02-08T00:00:00"/>
    <x v="0"/>
    <s v="Interior"/>
    <s v="UrbanBuild"/>
    <n v="157"/>
    <x v="44"/>
    <n v="118295.89"/>
    <s v="Inbound"/>
    <s v="Feb,2023"/>
  </r>
  <r>
    <s v="TXN0046"/>
    <d v="2023-09-28T00:00:00"/>
    <x v="1"/>
    <s v="Plumbing"/>
    <s v="MegaConstruct"/>
    <n v="43"/>
    <x v="45"/>
    <n v="27934.37"/>
    <s v="Inbound"/>
    <s v="Sep,2023"/>
  </r>
  <r>
    <s v="TXN0047"/>
    <d v="2023-12-03T00:00:00"/>
    <x v="5"/>
    <s v="Plumbing"/>
    <s v="BuildMart"/>
    <n v="162"/>
    <x v="46"/>
    <n v="104163.98"/>
    <s v="Inbound"/>
    <s v="Dec,2023"/>
  </r>
  <r>
    <s v="TXN0048"/>
    <d v="2023-06-26T00:00:00"/>
    <x v="2"/>
    <s v="Construction Material"/>
    <s v="UrbanBuild"/>
    <n v="147"/>
    <x v="47"/>
    <n v="89720.33"/>
    <s v="Inbound"/>
    <s v="Jun,2023"/>
  </r>
  <r>
    <s v="TXN0049"/>
    <d v="2023-07-13T00:00:00"/>
    <x v="0"/>
    <s v="Interior"/>
    <s v="MegaConstruct"/>
    <n v="76"/>
    <x v="48"/>
    <n v="54304.98"/>
    <s v="Inbound"/>
    <s v="Jul,2023"/>
  </r>
  <r>
    <s v="TXN0050"/>
    <d v="2023-08-22T00:00:00"/>
    <x v="6"/>
    <s v="Interior"/>
    <s v="MegaConstruct"/>
    <n v="141"/>
    <x v="49"/>
    <n v="113274.47"/>
    <s v="Inbound"/>
    <s v="Aug,2023"/>
  </r>
  <r>
    <s v="TXN0051"/>
    <d v="2023-02-08T00:00:00"/>
    <x v="0"/>
    <s v="Plumbing"/>
    <s v="UrbanBuild"/>
    <n v="73"/>
    <x v="50"/>
    <n v="41084.65"/>
    <s v="Outbound"/>
    <s v="Feb,2023"/>
  </r>
  <r>
    <s v="TXN0052"/>
    <d v="2023-06-24T00:00:00"/>
    <x v="3"/>
    <s v="Plumbing"/>
    <s v="MegaConstruct"/>
    <n v="200"/>
    <x v="51"/>
    <n v="181466.33"/>
    <s v="Inbound"/>
    <s v="Jun,2023"/>
  </r>
  <r>
    <s v="TXN0053"/>
    <d v="2023-08-21T00:00:00"/>
    <x v="6"/>
    <s v="Plumbing"/>
    <s v="HomePro"/>
    <n v="41"/>
    <x v="52"/>
    <n v="28324.41"/>
    <s v="Outbound"/>
    <s v="Aug,2023"/>
  </r>
  <r>
    <s v="TXN0054"/>
    <d v="2023-09-18T00:00:00"/>
    <x v="1"/>
    <s v="Electrical"/>
    <s v="FixIt Supplies"/>
    <n v="73"/>
    <x v="53"/>
    <n v="63995.23"/>
    <s v="Inbound"/>
    <s v="Sep,2023"/>
  </r>
  <r>
    <s v="TXN0055"/>
    <d v="2023-01-12T00:00:00"/>
    <x v="2"/>
    <s v="Electrical"/>
    <s v="HomePro"/>
    <n v="196"/>
    <x v="54"/>
    <n v="136498.64000000001"/>
    <s v="Outbound"/>
    <s v="Jan,2023"/>
  </r>
  <r>
    <s v="TXN0056"/>
    <d v="2023-04-12T00:00:00"/>
    <x v="2"/>
    <s v="Plumbing"/>
    <s v="UrbanBuild"/>
    <n v="186"/>
    <x v="55"/>
    <n v="155045.96"/>
    <s v="Outbound"/>
    <s v="Apr,2023"/>
  </r>
  <r>
    <s v="TXN0057"/>
    <d v="2023-07-04T00:00:00"/>
    <x v="4"/>
    <s v="Electrical"/>
    <s v="BuildMart"/>
    <n v="39"/>
    <x v="56"/>
    <n v="21735.55"/>
    <s v="Inbound"/>
    <s v="Jul,2023"/>
  </r>
  <r>
    <s v="TXN0058"/>
    <d v="2023-05-06T00:00:00"/>
    <x v="4"/>
    <s v="Construction Material"/>
    <s v="MegaConstruct"/>
    <n v="15"/>
    <x v="57"/>
    <n v="11370.32"/>
    <s v="Outbound"/>
    <s v="May,2023"/>
  </r>
  <r>
    <s v="TXN0059"/>
    <d v="2023-01-13T00:00:00"/>
    <x v="4"/>
    <s v="Interior"/>
    <s v="FixIt Supplies"/>
    <n v="75"/>
    <x v="58"/>
    <n v="72877.850000000006"/>
    <s v="Inbound"/>
    <s v="Jan,2023"/>
  </r>
  <r>
    <s v="TXN0060"/>
    <d v="2023-10-03T00:00:00"/>
    <x v="0"/>
    <s v="Electrical"/>
    <s v="FixIt Supplies"/>
    <n v="21"/>
    <x v="59"/>
    <n v="13276.06"/>
    <s v="Outbound"/>
    <s v="Oct,2023"/>
  </r>
  <r>
    <s v="TXN0061"/>
    <d v="2023-07-03T00:00:00"/>
    <x v="0"/>
    <s v="Construction Material"/>
    <s v="FixIt Supplies"/>
    <n v="96"/>
    <x v="60"/>
    <n v="56519.64"/>
    <s v="Outbound"/>
    <s v="Jul,2023"/>
  </r>
  <r>
    <s v="TXN0062"/>
    <d v="2023-02-19T00:00:00"/>
    <x v="6"/>
    <s v="Electrical"/>
    <s v="MegaConstruct"/>
    <n v="30"/>
    <x v="61"/>
    <n v="4254.68"/>
    <s v="Outbound"/>
    <s v="Feb,2023"/>
  </r>
  <r>
    <s v="TXN0063"/>
    <d v="2023-12-23T00:00:00"/>
    <x v="2"/>
    <s v="Interior"/>
    <s v="UrbanBuild"/>
    <n v="107"/>
    <x v="62"/>
    <n v="46515.25"/>
    <s v="Outbound"/>
    <s v="Dec,2023"/>
  </r>
  <r>
    <s v="TXN0064"/>
    <d v="2023-06-16T00:00:00"/>
    <x v="5"/>
    <s v="Interior"/>
    <s v="MegaConstruct"/>
    <n v="177"/>
    <x v="63"/>
    <n v="11096.51"/>
    <s v="Inbound"/>
    <s v="Jun,2023"/>
  </r>
  <r>
    <s v="TXN0065"/>
    <d v="2023-12-23T00:00:00"/>
    <x v="0"/>
    <s v="Interior"/>
    <s v="BuildMart"/>
    <n v="22"/>
    <x v="64"/>
    <n v="5540.17"/>
    <s v="Outbound"/>
    <s v="Dec,2023"/>
  </r>
  <r>
    <s v="TXN0066"/>
    <d v="2023-01-19T00:00:00"/>
    <x v="2"/>
    <s v="Plumbing"/>
    <s v="HomePro"/>
    <n v="40"/>
    <x v="65"/>
    <n v="25324.21"/>
    <s v="Inbound"/>
    <s v="Jan,2023"/>
  </r>
  <r>
    <s v="TXN0067"/>
    <d v="2023-05-06T00:00:00"/>
    <x v="0"/>
    <s v="Electrical"/>
    <s v="HomePro"/>
    <n v="84"/>
    <x v="66"/>
    <n v="55830.44"/>
    <s v="Inbound"/>
    <s v="May,2023"/>
  </r>
  <r>
    <s v="TXN0068"/>
    <d v="2023-07-22T00:00:00"/>
    <x v="4"/>
    <s v="Interior"/>
    <s v="FixIt Supplies"/>
    <n v="20"/>
    <x v="67"/>
    <n v="4208.3900000000003"/>
    <s v="Inbound"/>
    <s v="Jul,2023"/>
  </r>
  <r>
    <s v="TXN0069"/>
    <d v="2023-06-07T00:00:00"/>
    <x v="6"/>
    <s v="Interior"/>
    <s v="FixIt Supplies"/>
    <n v="28"/>
    <x v="68"/>
    <n v="19862.419999999998"/>
    <s v="Outbound"/>
    <s v="Jun,2023"/>
  </r>
  <r>
    <s v="TXN0070"/>
    <d v="2023-12-01T00:00:00"/>
    <x v="4"/>
    <s v="Construction Material"/>
    <s v="HomePro"/>
    <n v="90"/>
    <x v="69"/>
    <n v="49315.33"/>
    <s v="Inbound"/>
    <s v="Dec,2023"/>
  </r>
  <r>
    <s v="TXN0071"/>
    <d v="2023-02-06T00:00:00"/>
    <x v="0"/>
    <s v="Construction Material"/>
    <s v="UrbanBuild"/>
    <n v="152"/>
    <x v="70"/>
    <n v="53377.54"/>
    <s v="Outbound"/>
    <s v="Feb,2023"/>
  </r>
  <r>
    <s v="TXN0072"/>
    <d v="2023-03-20T00:00:00"/>
    <x v="6"/>
    <s v="Interior"/>
    <s v="MegaConstruct"/>
    <n v="193"/>
    <x v="71"/>
    <n v="87316.04"/>
    <s v="Outbound"/>
    <s v="Mar,2023"/>
  </r>
  <r>
    <s v="TXN0073"/>
    <d v="2023-09-26T00:00:00"/>
    <x v="2"/>
    <s v="Interior"/>
    <s v="FixIt Supplies"/>
    <n v="72"/>
    <x v="72"/>
    <n v="27479.67"/>
    <s v="Outbound"/>
    <s v="Sep,2023"/>
  </r>
  <r>
    <s v="TXN0074"/>
    <d v="2023-02-02T00:00:00"/>
    <x v="0"/>
    <s v="Plumbing"/>
    <s v="BuildMart"/>
    <n v="26"/>
    <x v="73"/>
    <n v="16748.810000000001"/>
    <s v="Inbound"/>
    <s v="Feb,2023"/>
  </r>
  <r>
    <s v="TXN0075"/>
    <d v="2023-07-25T00:00:00"/>
    <x v="1"/>
    <s v="Interior"/>
    <s v="MegaConstruct"/>
    <n v="92"/>
    <x v="74"/>
    <n v="26565.49"/>
    <s v="Inbound"/>
    <s v="Jul,2023"/>
  </r>
  <r>
    <s v="TXN0076"/>
    <d v="2023-12-05T00:00:00"/>
    <x v="3"/>
    <s v="Plumbing"/>
    <s v="UrbanBuild"/>
    <n v="12"/>
    <x v="75"/>
    <n v="5123.93"/>
    <s v="Outbound"/>
    <s v="Dec,2023"/>
  </r>
  <r>
    <s v="TXN0077"/>
    <d v="2023-11-04T00:00:00"/>
    <x v="3"/>
    <s v="Interior"/>
    <s v="FixIt Supplies"/>
    <n v="146"/>
    <x v="76"/>
    <n v="47148.54"/>
    <s v="Outbound"/>
    <s v="Nov,2023"/>
  </r>
  <r>
    <s v="TXN0078"/>
    <d v="2023-03-12T00:00:00"/>
    <x v="1"/>
    <s v="Construction Material"/>
    <s v="HomePro"/>
    <n v="32"/>
    <x v="77"/>
    <n v="11016.88"/>
    <s v="Inbound"/>
    <s v="Mar,2023"/>
  </r>
  <r>
    <s v="TXN0079"/>
    <d v="2023-06-05T00:00:00"/>
    <x v="6"/>
    <s v="Electrical"/>
    <s v="FixIt Supplies"/>
    <n v="139"/>
    <x v="78"/>
    <n v="62892.71"/>
    <s v="Outbound"/>
    <s v="Jun,2023"/>
  </r>
  <r>
    <s v="TXN0080"/>
    <d v="2023-10-13T00:00:00"/>
    <x v="0"/>
    <s v="Construction Material"/>
    <s v="UrbanBuild"/>
    <n v="107"/>
    <x v="79"/>
    <n v="15301.21"/>
    <s v="Inbound"/>
    <s v="Oct,2023"/>
  </r>
  <r>
    <s v="TXN0081"/>
    <d v="2023-04-28T00:00:00"/>
    <x v="4"/>
    <s v="Electrical"/>
    <s v="HomePro"/>
    <n v="68"/>
    <x v="80"/>
    <n v="25182.94"/>
    <s v="Inbound"/>
    <s v="Apr,2023"/>
  </r>
  <r>
    <s v="TXN0082"/>
    <d v="2023-09-22T00:00:00"/>
    <x v="5"/>
    <s v="Electrical"/>
    <s v="MegaConstruct"/>
    <n v="167"/>
    <x v="81"/>
    <n v="37853.620000000003"/>
    <s v="Inbound"/>
    <s v="Sep,2023"/>
  </r>
  <r>
    <s v="TXN0083"/>
    <d v="2023-03-08T00:00:00"/>
    <x v="6"/>
    <s v="Construction Material"/>
    <s v="HomePro"/>
    <n v="140"/>
    <x v="82"/>
    <n v="30064.79"/>
    <s v="Inbound"/>
    <s v="Mar,2023"/>
  </r>
  <r>
    <s v="TXN0084"/>
    <d v="2023-11-02T00:00:00"/>
    <x v="6"/>
    <s v="Construction Material"/>
    <s v="BuildMart"/>
    <n v="173"/>
    <x v="83"/>
    <n v="119137.79"/>
    <s v="Inbound"/>
    <s v="Nov,2023"/>
  </r>
  <r>
    <s v="TXN0085"/>
    <d v="2023-07-18T00:00:00"/>
    <x v="5"/>
    <s v="Plumbing"/>
    <s v="HomePro"/>
    <n v="184"/>
    <x v="84"/>
    <n v="33882.46"/>
    <s v="Outbound"/>
    <s v="Jul,2023"/>
  </r>
  <r>
    <s v="TXN0086"/>
    <d v="2023-07-22T00:00:00"/>
    <x v="0"/>
    <s v="Construction Material"/>
    <s v="MegaConstruct"/>
    <n v="170"/>
    <x v="85"/>
    <n v="118312.08"/>
    <s v="Outbound"/>
    <s v="Jul,2023"/>
  </r>
  <r>
    <s v="TXN0087"/>
    <d v="2023-02-05T00:00:00"/>
    <x v="4"/>
    <s v="Interior"/>
    <s v="BuildMart"/>
    <n v="106"/>
    <x v="86"/>
    <n v="12243.58"/>
    <s v="Inbound"/>
    <s v="Feb,2023"/>
  </r>
  <r>
    <s v="TXN0088"/>
    <d v="2023-10-03T00:00:00"/>
    <x v="1"/>
    <s v="Construction Material"/>
    <s v="BuildMart"/>
    <n v="165"/>
    <x v="87"/>
    <n v="110163.84"/>
    <s v="Inbound"/>
    <s v="Oct,2023"/>
  </r>
  <r>
    <s v="TXN0089"/>
    <d v="2023-09-07T00:00:00"/>
    <x v="2"/>
    <s v="Plumbing"/>
    <s v="MegaConstruct"/>
    <n v="182"/>
    <x v="88"/>
    <n v="25427.279999999999"/>
    <s v="Outbound"/>
    <s v="Sep,2023"/>
  </r>
  <r>
    <s v="TXN0090"/>
    <d v="2023-12-03T00:00:00"/>
    <x v="0"/>
    <s v="Electrical"/>
    <s v="FixIt Supplies"/>
    <n v="62"/>
    <x v="89"/>
    <n v="52517.84"/>
    <s v="Outbound"/>
    <s v="Dec,2023"/>
  </r>
  <r>
    <s v="TXN0091"/>
    <d v="2023-12-04T00:00:00"/>
    <x v="3"/>
    <s v="Construction Material"/>
    <s v="HomePro"/>
    <n v="22"/>
    <x v="90"/>
    <n v="11833.79"/>
    <s v="Outbound"/>
    <s v="Dec,2023"/>
  </r>
  <r>
    <s v="TXN0092"/>
    <d v="2023-12-13T00:00:00"/>
    <x v="0"/>
    <s v="Interior"/>
    <s v="UrbanBuild"/>
    <n v="99"/>
    <x v="91"/>
    <n v="86695.54"/>
    <s v="Outbound"/>
    <s v="Dec,2023"/>
  </r>
  <r>
    <s v="TXN0093"/>
    <d v="2023-12-25T00:00:00"/>
    <x v="5"/>
    <s v="Construction Material"/>
    <s v="BuildMart"/>
    <n v="168"/>
    <x v="92"/>
    <n v="126859.29"/>
    <s v="Inbound"/>
    <s v="Dec,2023"/>
  </r>
  <r>
    <s v="TXN0094"/>
    <d v="2024-01-01T00:00:00"/>
    <x v="6"/>
    <s v="Construction Material"/>
    <s v="UrbanBuild"/>
    <n v="116"/>
    <x v="93"/>
    <n v="97035.64"/>
    <s v="Inbound"/>
    <s v="Jan,2024"/>
  </r>
  <r>
    <s v="TXN0095"/>
    <d v="2023-07-25T00:00:00"/>
    <x v="5"/>
    <s v="Electrical"/>
    <s v="BuildMart"/>
    <n v="38"/>
    <x v="94"/>
    <n v="28219.87"/>
    <s v="Outbound"/>
    <s v="Jul,2023"/>
  </r>
  <r>
    <s v="TXN0096"/>
    <d v="2023-10-11T00:00:00"/>
    <x v="3"/>
    <s v="Interior"/>
    <s v="BuildMart"/>
    <n v="193"/>
    <x v="95"/>
    <n v="166098.5"/>
    <s v="Inbound"/>
    <s v="Oct,2023"/>
  </r>
  <r>
    <s v="TXN0097"/>
    <d v="2023-12-15T00:00:00"/>
    <x v="3"/>
    <s v="Plumbing"/>
    <s v="MegaConstruct"/>
    <n v="99"/>
    <x v="96"/>
    <n v="88655.23"/>
    <s v="Outbound"/>
    <s v="Dec,2023"/>
  </r>
  <r>
    <s v="TXN0098"/>
    <d v="2023-11-13T00:00:00"/>
    <x v="1"/>
    <s v="Plumbing"/>
    <s v="MegaConstruct"/>
    <n v="18"/>
    <x v="71"/>
    <n v="8143.36"/>
    <s v="Outbound"/>
    <s v="Nov,2023"/>
  </r>
  <r>
    <s v="TXN0099"/>
    <d v="2023-05-02T00:00:00"/>
    <x v="3"/>
    <s v="Plumbing"/>
    <s v="UrbanBuild"/>
    <n v="193"/>
    <x v="97"/>
    <n v="57070.879999999997"/>
    <s v="Outbound"/>
    <s v="May,2023"/>
  </r>
  <r>
    <s v="TXN0100"/>
    <d v="2023-07-25T00:00:00"/>
    <x v="6"/>
    <s v="Electrical"/>
    <s v="HomePro"/>
    <n v="165"/>
    <x v="98"/>
    <n v="18437.740000000002"/>
    <s v="Outbound"/>
    <s v="Jul,2023"/>
  </r>
  <r>
    <s v="TXN0101"/>
    <d v="2023-04-06T00:00:00"/>
    <x v="5"/>
    <s v="Interior"/>
    <s v="FixIt Supplies"/>
    <n v="60"/>
    <x v="99"/>
    <n v="38288.519999999997"/>
    <s v="Inbound"/>
    <s v="Apr,2023"/>
  </r>
  <r>
    <s v="TXN0102"/>
    <d v="2023-08-02T00:00:00"/>
    <x v="1"/>
    <s v="Plumbing"/>
    <s v="MegaConstruct"/>
    <n v="169"/>
    <x v="100"/>
    <n v="146060.21"/>
    <s v="Inbound"/>
    <s v="Aug,2023"/>
  </r>
  <r>
    <s v="TXN0103"/>
    <d v="2023-02-19T00:00:00"/>
    <x v="6"/>
    <s v="Construction Material"/>
    <s v="HomePro"/>
    <n v="56"/>
    <x v="101"/>
    <n v="21267.84"/>
    <s v="Inbound"/>
    <s v="Feb,2023"/>
  </r>
  <r>
    <s v="TXN0104"/>
    <d v="2023-05-20T00:00:00"/>
    <x v="2"/>
    <s v="Electrical"/>
    <s v="HomePro"/>
    <n v="126"/>
    <x v="102"/>
    <n v="119857.16"/>
    <s v="Inbound"/>
    <s v="May,2023"/>
  </r>
  <r>
    <s v="TXN0105"/>
    <d v="2023-06-16T00:00:00"/>
    <x v="3"/>
    <s v="Electrical"/>
    <s v="HomePro"/>
    <n v="31"/>
    <x v="103"/>
    <n v="15149.27"/>
    <s v="Outbound"/>
    <s v="Jun,2023"/>
  </r>
  <r>
    <s v="TXN0106"/>
    <d v="2023-10-23T00:00:00"/>
    <x v="2"/>
    <s v="Electrical"/>
    <s v="FixIt Supplies"/>
    <n v="88"/>
    <x v="104"/>
    <n v="69524.05"/>
    <s v="Outbound"/>
    <s v="Oct,2023"/>
  </r>
  <r>
    <s v="TXN0107"/>
    <d v="2023-01-04T00:00:00"/>
    <x v="6"/>
    <s v="Electrical"/>
    <s v="MegaConstruct"/>
    <n v="142"/>
    <x v="105"/>
    <n v="133510.76"/>
    <s v="Inbound"/>
    <s v="Jan,2023"/>
  </r>
  <r>
    <s v="TXN0108"/>
    <d v="2023-10-24T00:00:00"/>
    <x v="0"/>
    <s v="Construction Material"/>
    <s v="UrbanBuild"/>
    <n v="191"/>
    <x v="106"/>
    <n v="88115.5"/>
    <s v="Outbound"/>
    <s v="Oct,2023"/>
  </r>
  <r>
    <s v="TXN0109"/>
    <d v="2023-09-02T00:00:00"/>
    <x v="5"/>
    <s v="Plumbing"/>
    <s v="FixIt Supplies"/>
    <n v="72"/>
    <x v="107"/>
    <n v="4616.87"/>
    <s v="Outbound"/>
    <s v="Sep,2023"/>
  </r>
  <r>
    <s v="TXN0110"/>
    <d v="2023-01-03T00:00:00"/>
    <x v="4"/>
    <s v="Electrical"/>
    <s v="FixIt Supplies"/>
    <n v="51"/>
    <x v="108"/>
    <n v="18187.21"/>
    <s v="Inbound"/>
    <s v="Jan,2023"/>
  </r>
  <r>
    <s v="TXN0111"/>
    <d v="2023-06-03T00:00:00"/>
    <x v="2"/>
    <s v="Electrical"/>
    <s v="BuildMart"/>
    <n v="179"/>
    <x v="109"/>
    <n v="161959.06"/>
    <s v="Inbound"/>
    <s v="Jun,2023"/>
  </r>
  <r>
    <s v="TXN0112"/>
    <d v="2023-05-01T00:00:00"/>
    <x v="1"/>
    <s v="Interior"/>
    <s v="HomePro"/>
    <n v="112"/>
    <x v="110"/>
    <n v="33316.480000000003"/>
    <s v="Inbound"/>
    <s v="May,2023"/>
  </r>
  <r>
    <s v="TXN0113"/>
    <d v="2023-09-22T00:00:00"/>
    <x v="1"/>
    <s v="Plumbing"/>
    <s v="HomePro"/>
    <n v="27"/>
    <x v="111"/>
    <n v="19925"/>
    <s v="Outbound"/>
    <s v="Sep,2023"/>
  </r>
  <r>
    <s v="TXN0114"/>
    <d v="2023-07-27T00:00:00"/>
    <x v="1"/>
    <s v="Plumbing"/>
    <s v="MegaConstruct"/>
    <n v="13"/>
    <x v="112"/>
    <n v="12481.11"/>
    <s v="Inbound"/>
    <s v="Jul,2023"/>
  </r>
  <r>
    <s v="TXN0115"/>
    <d v="2023-10-05T00:00:00"/>
    <x v="6"/>
    <s v="Electrical"/>
    <s v="MegaConstruct"/>
    <n v="24"/>
    <x v="113"/>
    <n v="7245.9"/>
    <s v="Inbound"/>
    <s v="Oct,2023"/>
  </r>
  <r>
    <s v="TXN0116"/>
    <d v="2023-09-06T00:00:00"/>
    <x v="5"/>
    <s v="Construction Material"/>
    <s v="FixIt Supplies"/>
    <n v="183"/>
    <x v="114"/>
    <n v="101417.54"/>
    <s v="Inbound"/>
    <s v="Sep,2023"/>
  </r>
  <r>
    <s v="TXN0117"/>
    <d v="2023-02-25T00:00:00"/>
    <x v="3"/>
    <s v="Construction Material"/>
    <s v="FixIt Supplies"/>
    <n v="149"/>
    <x v="115"/>
    <n v="135967.29999999999"/>
    <s v="Inbound"/>
    <s v="Feb,2023"/>
  </r>
  <r>
    <s v="TXN0118"/>
    <d v="2023-08-29T00:00:00"/>
    <x v="1"/>
    <s v="Construction Material"/>
    <s v="MegaConstruct"/>
    <n v="39"/>
    <x v="116"/>
    <n v="24371.35"/>
    <s v="Inbound"/>
    <s v="Aug,2023"/>
  </r>
  <r>
    <s v="TXN0119"/>
    <d v="2023-02-16T00:00:00"/>
    <x v="6"/>
    <s v="Interior"/>
    <s v="BuildMart"/>
    <n v="146"/>
    <x v="117"/>
    <n v="8811.4699999999993"/>
    <s v="Outbound"/>
    <s v="Feb,2023"/>
  </r>
  <r>
    <s v="TXN0120"/>
    <d v="2023-02-05T00:00:00"/>
    <x v="1"/>
    <s v="Construction Material"/>
    <s v="HomePro"/>
    <n v="162"/>
    <x v="118"/>
    <n v="53661.95"/>
    <s v="Outbound"/>
    <s v="Feb,2023"/>
  </r>
  <r>
    <s v="TXN0121"/>
    <d v="2023-07-05T00:00:00"/>
    <x v="0"/>
    <s v="Interior"/>
    <s v="MegaConstruct"/>
    <n v="184"/>
    <x v="119"/>
    <n v="117000.8"/>
    <s v="Outbound"/>
    <s v="Jul,2023"/>
  </r>
  <r>
    <s v="TXN0122"/>
    <d v="2023-09-10T00:00:00"/>
    <x v="2"/>
    <s v="Construction Material"/>
    <s v="HomePro"/>
    <n v="127"/>
    <x v="120"/>
    <n v="6715.75"/>
    <s v="Outbound"/>
    <s v="Sep,2023"/>
  </r>
  <r>
    <s v="TXN0123"/>
    <d v="2023-12-15T00:00:00"/>
    <x v="6"/>
    <s v="Plumbing"/>
    <s v="MegaConstruct"/>
    <n v="183"/>
    <x v="121"/>
    <n v="55030.85"/>
    <s v="Inbound"/>
    <s v="Dec,2023"/>
  </r>
  <r>
    <s v="TXN0124"/>
    <d v="2023-01-20T00:00:00"/>
    <x v="4"/>
    <s v="Interior"/>
    <s v="BuildMart"/>
    <n v="120"/>
    <x v="122"/>
    <n v="100075.95"/>
    <s v="Inbound"/>
    <s v="Jan,2023"/>
  </r>
  <r>
    <s v="TXN0125"/>
    <d v="2023-09-13T00:00:00"/>
    <x v="1"/>
    <s v="Electrical"/>
    <s v="MegaConstruct"/>
    <n v="73"/>
    <x v="123"/>
    <n v="7717.38"/>
    <s v="Inbound"/>
    <s v="Sep,2023"/>
  </r>
  <r>
    <s v="TXN0126"/>
    <d v="2023-03-29T00:00:00"/>
    <x v="3"/>
    <s v="Plumbing"/>
    <s v="FixIt Supplies"/>
    <n v="15"/>
    <x v="124"/>
    <n v="837.62"/>
    <s v="Inbound"/>
    <s v="Mar,2023"/>
  </r>
  <r>
    <s v="TXN0127"/>
    <d v="2023-04-28T00:00:00"/>
    <x v="6"/>
    <s v="Electrical"/>
    <s v="BuildMart"/>
    <n v="125"/>
    <x v="125"/>
    <n v="39725.68"/>
    <s v="Inbound"/>
    <s v="Apr,2023"/>
  </r>
  <r>
    <s v="TXN0128"/>
    <d v="2023-05-22T00:00:00"/>
    <x v="0"/>
    <s v="Plumbing"/>
    <s v="HomePro"/>
    <n v="174"/>
    <x v="126"/>
    <n v="114570.57"/>
    <s v="Outbound"/>
    <s v="May,2023"/>
  </r>
  <r>
    <s v="TXN0129"/>
    <d v="2023-10-30T00:00:00"/>
    <x v="4"/>
    <s v="Interior"/>
    <s v="FixIt Supplies"/>
    <n v="94"/>
    <x v="127"/>
    <n v="32725.87"/>
    <s v="Outbound"/>
    <s v="Oct,2023"/>
  </r>
  <r>
    <s v="TXN0130"/>
    <d v="2023-06-17T00:00:00"/>
    <x v="6"/>
    <s v="Construction Material"/>
    <s v="BuildMart"/>
    <n v="177"/>
    <x v="128"/>
    <n v="166119.91"/>
    <s v="Outbound"/>
    <s v="Jun,2023"/>
  </r>
  <r>
    <s v="TXN0131"/>
    <d v="2023-02-24T00:00:00"/>
    <x v="0"/>
    <s v="Construction Material"/>
    <s v="FixIt Supplies"/>
    <n v="13"/>
    <x v="129"/>
    <n v="8893.4500000000007"/>
    <s v="Outbound"/>
    <s v="Feb,2023"/>
  </r>
  <r>
    <s v="TXN0132"/>
    <d v="2023-10-17T00:00:00"/>
    <x v="3"/>
    <s v="Interior"/>
    <s v="HomePro"/>
    <n v="76"/>
    <x v="130"/>
    <n v="28873.54"/>
    <s v="Outbound"/>
    <s v="Oct,2023"/>
  </r>
  <r>
    <s v="TXN0133"/>
    <d v="2023-03-27T00:00:00"/>
    <x v="5"/>
    <s v="Construction Material"/>
    <s v="UrbanBuild"/>
    <n v="113"/>
    <x v="131"/>
    <n v="6382.75"/>
    <s v="Inbound"/>
    <s v="Mar,2023"/>
  </r>
  <r>
    <s v="TXN0134"/>
    <d v="2023-08-05T00:00:00"/>
    <x v="0"/>
    <s v="Construction Material"/>
    <s v="UrbanBuild"/>
    <n v="196"/>
    <x v="132"/>
    <n v="12895.86"/>
    <s v="Inbound"/>
    <s v="Aug,2023"/>
  </r>
  <r>
    <s v="TXN0135"/>
    <d v="2023-05-10T00:00:00"/>
    <x v="3"/>
    <s v="Electrical"/>
    <s v="BuildMart"/>
    <n v="179"/>
    <x v="133"/>
    <n v="55605.34"/>
    <s v="Outbound"/>
    <s v="May,2023"/>
  </r>
  <r>
    <s v="TXN0136"/>
    <d v="2023-10-12T00:00:00"/>
    <x v="5"/>
    <s v="Electrical"/>
    <s v="FixIt Supplies"/>
    <n v="77"/>
    <x v="134"/>
    <n v="37673.339999999997"/>
    <s v="Inbound"/>
    <s v="Oct,2023"/>
  </r>
  <r>
    <s v="TXN0137"/>
    <d v="2023-01-21T00:00:00"/>
    <x v="1"/>
    <s v="Construction Material"/>
    <s v="FixIt Supplies"/>
    <n v="100"/>
    <x v="135"/>
    <n v="19785.48"/>
    <s v="Outbound"/>
    <s v="Jan,2023"/>
  </r>
  <r>
    <s v="TXN0138"/>
    <d v="2023-06-02T00:00:00"/>
    <x v="1"/>
    <s v="Plumbing"/>
    <s v="MegaConstruct"/>
    <n v="55"/>
    <x v="136"/>
    <n v="17011.29"/>
    <s v="Inbound"/>
    <s v="Jun,2023"/>
  </r>
  <r>
    <s v="TXN0139"/>
    <d v="2023-12-27T00:00:00"/>
    <x v="5"/>
    <s v="Construction Material"/>
    <s v="UrbanBuild"/>
    <n v="70"/>
    <x v="137"/>
    <n v="58825.96"/>
    <s v="Outbound"/>
    <s v="Dec,2023"/>
  </r>
  <r>
    <s v="TXN0140"/>
    <d v="2023-08-08T00:00:00"/>
    <x v="1"/>
    <s v="Electrical"/>
    <s v="BuildMart"/>
    <n v="34"/>
    <x v="138"/>
    <n v="23678.84"/>
    <s v="Inbound"/>
    <s v="Aug,2023"/>
  </r>
  <r>
    <s v="TXN0141"/>
    <d v="2023-11-12T00:00:00"/>
    <x v="5"/>
    <s v="Plumbing"/>
    <s v="MegaConstruct"/>
    <n v="58"/>
    <x v="139"/>
    <n v="36504.06"/>
    <s v="Outbound"/>
    <s v="Nov,2023"/>
  </r>
  <r>
    <s v="TXN0142"/>
    <d v="2023-05-15T00:00:00"/>
    <x v="0"/>
    <s v="Construction Material"/>
    <s v="MegaConstruct"/>
    <n v="178"/>
    <x v="140"/>
    <n v="25941.96"/>
    <s v="Inbound"/>
    <s v="May,2023"/>
  </r>
  <r>
    <s v="TXN0143"/>
    <d v="2023-06-27T00:00:00"/>
    <x v="4"/>
    <s v="Interior"/>
    <s v="UrbanBuild"/>
    <n v="66"/>
    <x v="141"/>
    <n v="65869.37"/>
    <s v="Inbound"/>
    <s v="Jun,2023"/>
  </r>
  <r>
    <s v="TXN0144"/>
    <d v="2024-01-01T00:00:00"/>
    <x v="4"/>
    <s v="Plumbing"/>
    <s v="UrbanBuild"/>
    <n v="156"/>
    <x v="142"/>
    <n v="19123"/>
    <s v="Outbound"/>
    <s v="Jan,2024"/>
  </r>
  <r>
    <s v="TXN0145"/>
    <d v="2023-08-21T00:00:00"/>
    <x v="1"/>
    <s v="Plumbing"/>
    <s v="HomePro"/>
    <n v="49"/>
    <x v="143"/>
    <n v="7015.95"/>
    <s v="Outbound"/>
    <s v="Aug,2023"/>
  </r>
  <r>
    <s v="TXN0146"/>
    <d v="2023-12-03T00:00:00"/>
    <x v="2"/>
    <s v="Electrical"/>
    <s v="MegaConstruct"/>
    <n v="68"/>
    <x v="144"/>
    <n v="29502.48"/>
    <s v="Inbound"/>
    <s v="Dec,2023"/>
  </r>
  <r>
    <s v="TXN0147"/>
    <d v="2023-07-11T00:00:00"/>
    <x v="0"/>
    <s v="Electrical"/>
    <s v="HomePro"/>
    <n v="23"/>
    <x v="145"/>
    <n v="7208.04"/>
    <s v="Inbound"/>
    <s v="Jul,2023"/>
  </r>
  <r>
    <s v="TXN0148"/>
    <d v="2023-02-21T00:00:00"/>
    <x v="5"/>
    <s v="Interior"/>
    <s v="UrbanBuild"/>
    <n v="17"/>
    <x v="146"/>
    <n v="10933.05"/>
    <s v="Inbound"/>
    <s v="Feb,2023"/>
  </r>
  <r>
    <s v="TXN0149"/>
    <d v="2023-03-25T00:00:00"/>
    <x v="2"/>
    <s v="Construction Material"/>
    <s v="MegaConstruct"/>
    <n v="143"/>
    <x v="147"/>
    <n v="30637.25"/>
    <s v="Inbound"/>
    <s v="Mar,2023"/>
  </r>
  <r>
    <s v="TXN0150"/>
    <d v="2023-09-06T00:00:00"/>
    <x v="0"/>
    <s v="Construction Material"/>
    <s v="HomePro"/>
    <n v="58"/>
    <x v="148"/>
    <n v="17311.330000000002"/>
    <s v="Inbound"/>
    <s v="Sep,2023"/>
  </r>
  <r>
    <s v="TXN0151"/>
    <d v="2023-04-27T00:00:00"/>
    <x v="6"/>
    <s v="Plumbing"/>
    <s v="HomePro"/>
    <n v="146"/>
    <x v="149"/>
    <n v="45860.01"/>
    <s v="Outbound"/>
    <s v="Apr,2023"/>
  </r>
  <r>
    <s v="TXN0152"/>
    <d v="2023-03-31T00:00:00"/>
    <x v="6"/>
    <s v="Construction Material"/>
    <s v="UrbanBuild"/>
    <n v="150"/>
    <x v="150"/>
    <n v="32741.22"/>
    <s v="Outbound"/>
    <s v="Mar,2023"/>
  </r>
  <r>
    <s v="TXN0153"/>
    <d v="2023-10-27T00:00:00"/>
    <x v="6"/>
    <s v="Interior"/>
    <s v="UrbanBuild"/>
    <n v="49"/>
    <x v="151"/>
    <n v="42518.64"/>
    <s v="Outbound"/>
    <s v="Oct,2023"/>
  </r>
  <r>
    <s v="TXN0154"/>
    <d v="2023-04-15T00:00:00"/>
    <x v="2"/>
    <s v="Construction Material"/>
    <s v="UrbanBuild"/>
    <n v="126"/>
    <x v="152"/>
    <n v="91162.96"/>
    <s v="Inbound"/>
    <s v="Apr,2023"/>
  </r>
  <r>
    <s v="TXN0155"/>
    <d v="2023-10-22T00:00:00"/>
    <x v="1"/>
    <s v="Plumbing"/>
    <s v="HomePro"/>
    <n v="73"/>
    <x v="153"/>
    <n v="21940.04"/>
    <s v="Outbound"/>
    <s v="Oct,2023"/>
  </r>
  <r>
    <s v="TXN0156"/>
    <d v="2023-02-02T00:00:00"/>
    <x v="5"/>
    <s v="Plumbing"/>
    <s v="MegaConstruct"/>
    <n v="157"/>
    <x v="154"/>
    <n v="126787.64"/>
    <s v="Inbound"/>
    <s v="Feb,2023"/>
  </r>
  <r>
    <s v="TXN0157"/>
    <d v="2023-05-29T00:00:00"/>
    <x v="4"/>
    <s v="Interior"/>
    <s v="FixIt Supplies"/>
    <n v="146"/>
    <x v="155"/>
    <n v="125709.28"/>
    <s v="Outbound"/>
    <s v="May,2023"/>
  </r>
  <r>
    <s v="TXN0158"/>
    <d v="2023-06-17T00:00:00"/>
    <x v="3"/>
    <s v="Electrical"/>
    <s v="UrbanBuild"/>
    <n v="21"/>
    <x v="156"/>
    <n v="5745.93"/>
    <s v="Outbound"/>
    <s v="Jun,2023"/>
  </r>
  <r>
    <s v="TXN0159"/>
    <d v="2023-08-13T00:00:00"/>
    <x v="0"/>
    <s v="Construction Material"/>
    <s v="HomePro"/>
    <n v="165"/>
    <x v="157"/>
    <n v="22753.45"/>
    <s v="Outbound"/>
    <s v="Aug,2023"/>
  </r>
  <r>
    <s v="TXN0160"/>
    <d v="2023-10-08T00:00:00"/>
    <x v="2"/>
    <s v="Interior"/>
    <s v="BuildMart"/>
    <n v="182"/>
    <x v="158"/>
    <n v="106276.49"/>
    <s v="Outbound"/>
    <s v="Oct,2023"/>
  </r>
  <r>
    <s v="TXN0161"/>
    <d v="2023-02-15T00:00:00"/>
    <x v="6"/>
    <s v="Interior"/>
    <s v="HomePro"/>
    <n v="117"/>
    <x v="159"/>
    <n v="89292.84"/>
    <s v="Inbound"/>
    <s v="Feb,2023"/>
  </r>
  <r>
    <s v="TXN0162"/>
    <d v="2023-08-30T00:00:00"/>
    <x v="1"/>
    <s v="Interior"/>
    <s v="MegaConstruct"/>
    <n v="41"/>
    <x v="160"/>
    <n v="12830.34"/>
    <s v="Outbound"/>
    <s v="Aug,2023"/>
  </r>
  <r>
    <s v="TXN0163"/>
    <d v="2023-08-13T00:00:00"/>
    <x v="2"/>
    <s v="Construction Material"/>
    <s v="BuildMart"/>
    <n v="151"/>
    <x v="161"/>
    <n v="145466.70000000001"/>
    <s v="Inbound"/>
    <s v="Aug,2023"/>
  </r>
  <r>
    <s v="TXN0164"/>
    <d v="2023-07-15T00:00:00"/>
    <x v="4"/>
    <s v="Plumbing"/>
    <s v="UrbanBuild"/>
    <n v="178"/>
    <x v="162"/>
    <n v="29594.37"/>
    <s v="Inbound"/>
    <s v="Jul,2023"/>
  </r>
  <r>
    <s v="TXN0165"/>
    <d v="2023-09-08T00:00:00"/>
    <x v="4"/>
    <s v="Construction Material"/>
    <s v="FixIt Supplies"/>
    <n v="84"/>
    <x v="163"/>
    <n v="25720.99"/>
    <s v="Inbound"/>
    <s v="Sep,2023"/>
  </r>
  <r>
    <s v="TXN0166"/>
    <d v="2023-11-02T00:00:00"/>
    <x v="5"/>
    <s v="Electrical"/>
    <s v="HomePro"/>
    <n v="187"/>
    <x v="164"/>
    <n v="173717.9"/>
    <s v="Inbound"/>
    <s v="Nov,2023"/>
  </r>
  <r>
    <s v="TXN0167"/>
    <d v="2023-03-09T00:00:00"/>
    <x v="6"/>
    <s v="Interior"/>
    <s v="UrbanBuild"/>
    <n v="152"/>
    <x v="165"/>
    <n v="102335.14"/>
    <s v="Inbound"/>
    <s v="Mar,2023"/>
  </r>
  <r>
    <s v="TXN0168"/>
    <d v="2023-11-22T00:00:00"/>
    <x v="5"/>
    <s v="Interior"/>
    <s v="MegaConstruct"/>
    <n v="179"/>
    <x v="166"/>
    <n v="92671.51"/>
    <s v="Inbound"/>
    <s v="Nov,2023"/>
  </r>
  <r>
    <s v="TXN0169"/>
    <d v="2023-05-19T00:00:00"/>
    <x v="2"/>
    <s v="Construction Material"/>
    <s v="FixIt Supplies"/>
    <n v="22"/>
    <x v="167"/>
    <n v="7025.83"/>
    <s v="Outbound"/>
    <s v="May,2023"/>
  </r>
  <r>
    <s v="TXN0170"/>
    <d v="2023-08-20T00:00:00"/>
    <x v="4"/>
    <s v="Plumbing"/>
    <s v="BuildMart"/>
    <n v="54"/>
    <x v="168"/>
    <n v="10587.18"/>
    <s v="Outbound"/>
    <s v="Aug,2023"/>
  </r>
  <r>
    <s v="TXN0171"/>
    <d v="2023-09-16T00:00:00"/>
    <x v="1"/>
    <s v="Interior"/>
    <s v="MegaConstruct"/>
    <n v="22"/>
    <x v="169"/>
    <n v="19273.3"/>
    <s v="Inbound"/>
    <s v="Sep,2023"/>
  </r>
  <r>
    <s v="TXN0172"/>
    <d v="2023-03-11T00:00:00"/>
    <x v="4"/>
    <s v="Construction Material"/>
    <s v="MegaConstruct"/>
    <n v="109"/>
    <x v="170"/>
    <n v="104414.42"/>
    <s v="Inbound"/>
    <s v="Mar,2023"/>
  </r>
  <r>
    <s v="TXN0173"/>
    <d v="2023-02-20T00:00:00"/>
    <x v="5"/>
    <s v="Construction Material"/>
    <s v="FixIt Supplies"/>
    <n v="140"/>
    <x v="171"/>
    <n v="66558.429999999993"/>
    <s v="Inbound"/>
    <s v="Feb,2023"/>
  </r>
  <r>
    <s v="TXN0174"/>
    <d v="2023-05-12T00:00:00"/>
    <x v="6"/>
    <s v="Construction Material"/>
    <s v="FixIt Supplies"/>
    <n v="71"/>
    <x v="172"/>
    <n v="64610.25"/>
    <s v="Outbound"/>
    <s v="May,2023"/>
  </r>
  <r>
    <s v="TXN0175"/>
    <d v="2023-12-25T00:00:00"/>
    <x v="0"/>
    <s v="Interior"/>
    <s v="HomePro"/>
    <n v="152"/>
    <x v="173"/>
    <n v="56388.73"/>
    <s v="Outbound"/>
    <s v="Dec,2023"/>
  </r>
  <r>
    <s v="TXN0176"/>
    <d v="2023-09-23T00:00:00"/>
    <x v="5"/>
    <s v="Plumbing"/>
    <s v="UrbanBuild"/>
    <n v="83"/>
    <x v="174"/>
    <n v="13309.48"/>
    <s v="Inbound"/>
    <s v="Sep,2023"/>
  </r>
  <r>
    <s v="TXN0177"/>
    <d v="2023-06-13T00:00:00"/>
    <x v="0"/>
    <s v="Interior"/>
    <s v="HomePro"/>
    <n v="71"/>
    <x v="175"/>
    <n v="29294.53"/>
    <s v="Outbound"/>
    <s v="Jun,2023"/>
  </r>
  <r>
    <s v="TXN0178"/>
    <d v="2023-09-16T00:00:00"/>
    <x v="1"/>
    <s v="Electrical"/>
    <s v="FixIt Supplies"/>
    <n v="109"/>
    <x v="176"/>
    <n v="44494.03"/>
    <s v="Inbound"/>
    <s v="Sep,2023"/>
  </r>
  <r>
    <s v="TXN0179"/>
    <d v="2023-09-05T00:00:00"/>
    <x v="4"/>
    <s v="Plumbing"/>
    <s v="UrbanBuild"/>
    <n v="100"/>
    <x v="177"/>
    <n v="88715.53"/>
    <s v="Inbound"/>
    <s v="Sep,2023"/>
  </r>
  <r>
    <s v="TXN0180"/>
    <d v="2023-03-04T00:00:00"/>
    <x v="0"/>
    <s v="Construction Material"/>
    <s v="BuildMart"/>
    <n v="156"/>
    <x v="178"/>
    <n v="16514.03"/>
    <s v="Outbound"/>
    <s v="Mar,2023"/>
  </r>
  <r>
    <s v="TXN0181"/>
    <d v="2023-01-25T00:00:00"/>
    <x v="0"/>
    <s v="Plumbing"/>
    <s v="HomePro"/>
    <n v="144"/>
    <x v="179"/>
    <n v="40025.800000000003"/>
    <s v="Inbound"/>
    <s v="Jan,2023"/>
  </r>
  <r>
    <s v="TXN0182"/>
    <d v="2023-05-22T00:00:00"/>
    <x v="6"/>
    <s v="Interior"/>
    <s v="HomePro"/>
    <n v="157"/>
    <x v="180"/>
    <n v="51720.17"/>
    <s v="Inbound"/>
    <s v="May,2023"/>
  </r>
  <r>
    <s v="TXN0183"/>
    <d v="2023-02-06T00:00:00"/>
    <x v="6"/>
    <s v="Interior"/>
    <s v="FixIt Supplies"/>
    <n v="18"/>
    <x v="181"/>
    <n v="9105.2999999999993"/>
    <s v="Outbound"/>
    <s v="Feb,2023"/>
  </r>
  <r>
    <s v="TXN0184"/>
    <d v="2023-02-24T00:00:00"/>
    <x v="6"/>
    <s v="Interior"/>
    <s v="MegaConstruct"/>
    <n v="128"/>
    <x v="182"/>
    <n v="95189.67"/>
    <s v="Inbound"/>
    <s v="Feb,2023"/>
  </r>
  <r>
    <s v="TXN0185"/>
    <d v="2023-09-22T00:00:00"/>
    <x v="6"/>
    <s v="Electrical"/>
    <s v="FixIt Supplies"/>
    <n v="145"/>
    <x v="183"/>
    <n v="46513.36"/>
    <s v="Inbound"/>
    <s v="Sep,2023"/>
  </r>
  <r>
    <s v="TXN0186"/>
    <d v="2023-04-14T00:00:00"/>
    <x v="3"/>
    <s v="Plumbing"/>
    <s v="UrbanBuild"/>
    <n v="16"/>
    <x v="184"/>
    <n v="15987.65"/>
    <s v="Inbound"/>
    <s v="Apr,2023"/>
  </r>
  <r>
    <s v="TXN0187"/>
    <d v="2023-03-18T00:00:00"/>
    <x v="3"/>
    <s v="Interior"/>
    <s v="MegaConstruct"/>
    <n v="155"/>
    <x v="185"/>
    <n v="82559.44"/>
    <s v="Inbound"/>
    <s v="Mar,2023"/>
  </r>
  <r>
    <s v="TXN0188"/>
    <d v="2023-12-22T00:00:00"/>
    <x v="0"/>
    <s v="Electrical"/>
    <s v="BuildMart"/>
    <n v="39"/>
    <x v="186"/>
    <n v="34853.22"/>
    <s v="Inbound"/>
    <s v="Dec,2023"/>
  </r>
  <r>
    <s v="TXN0189"/>
    <d v="2023-11-06T00:00:00"/>
    <x v="1"/>
    <s v="Interior"/>
    <s v="HomePro"/>
    <n v="140"/>
    <x v="187"/>
    <n v="128815.37"/>
    <s v="Inbound"/>
    <s v="Nov,2023"/>
  </r>
  <r>
    <s v="TXN0190"/>
    <d v="2023-10-02T00:00:00"/>
    <x v="3"/>
    <s v="Construction Material"/>
    <s v="MegaConstruct"/>
    <n v="127"/>
    <x v="188"/>
    <n v="56725.39"/>
    <s v="Inbound"/>
    <s v="Oct,2023"/>
  </r>
  <r>
    <s v="TXN0191"/>
    <d v="2023-09-21T00:00:00"/>
    <x v="1"/>
    <s v="Construction Material"/>
    <s v="HomePro"/>
    <n v="171"/>
    <x v="189"/>
    <n v="19939.21"/>
    <s v="Outbound"/>
    <s v="Sep,2023"/>
  </r>
  <r>
    <s v="TXN0192"/>
    <d v="2023-10-30T00:00:00"/>
    <x v="0"/>
    <s v="Plumbing"/>
    <s v="BuildMart"/>
    <n v="174"/>
    <x v="190"/>
    <n v="171914.16"/>
    <s v="Outbound"/>
    <s v="Oct,2023"/>
  </r>
  <r>
    <s v="TXN0193"/>
    <d v="2023-05-19T00:00:00"/>
    <x v="5"/>
    <s v="Plumbing"/>
    <s v="FixIt Supplies"/>
    <n v="188"/>
    <x v="191"/>
    <n v="92884.23"/>
    <s v="Outbound"/>
    <s v="May,2023"/>
  </r>
  <r>
    <s v="TXN0194"/>
    <d v="2023-06-10T00:00:00"/>
    <x v="4"/>
    <s v="Plumbing"/>
    <s v="HomePro"/>
    <n v="170"/>
    <x v="192"/>
    <n v="134254.6"/>
    <s v="Outbound"/>
    <s v="Jun,2023"/>
  </r>
  <r>
    <s v="TXN0195"/>
    <d v="2023-02-17T00:00:00"/>
    <x v="1"/>
    <s v="Construction Material"/>
    <s v="HomePro"/>
    <n v="122"/>
    <x v="193"/>
    <n v="46697.85"/>
    <s v="Outbound"/>
    <s v="Feb,2023"/>
  </r>
  <r>
    <s v="TXN0196"/>
    <d v="2023-09-30T00:00:00"/>
    <x v="6"/>
    <s v="Construction Material"/>
    <s v="MegaConstruct"/>
    <n v="62"/>
    <x v="194"/>
    <n v="60209.94"/>
    <s v="Outbound"/>
    <s v="Sep,2023"/>
  </r>
  <r>
    <s v="TXN0197"/>
    <d v="2023-04-05T00:00:00"/>
    <x v="3"/>
    <s v="Interior"/>
    <s v="FixIt Supplies"/>
    <n v="22"/>
    <x v="195"/>
    <n v="12998.16"/>
    <s v="Inbound"/>
    <s v="Apr,2023"/>
  </r>
  <r>
    <s v="TXN0198"/>
    <d v="2023-04-18T00:00:00"/>
    <x v="0"/>
    <s v="Construction Material"/>
    <s v="HomePro"/>
    <n v="110"/>
    <x v="196"/>
    <n v="109429.26"/>
    <s v="Outbound"/>
    <s v="Apr,2023"/>
  </r>
  <r>
    <s v="TXN0199"/>
    <d v="2023-10-29T00:00:00"/>
    <x v="5"/>
    <s v="Plumbing"/>
    <s v="HomePro"/>
    <n v="69"/>
    <x v="197"/>
    <n v="24306.799999999999"/>
    <s v="Outbound"/>
    <s v="Oct,2023"/>
  </r>
  <r>
    <s v="TXN0200"/>
    <d v="2023-12-07T00:00:00"/>
    <x v="6"/>
    <s v="Interior"/>
    <s v="UrbanBuild"/>
    <n v="139"/>
    <x v="198"/>
    <n v="113255.03999999999"/>
    <s v="Outbound"/>
    <s v="Dec,2023"/>
  </r>
  <r>
    <s v="TXN0201"/>
    <d v="2023-12-23T00:00:00"/>
    <x v="0"/>
    <s v="Plumbing"/>
    <s v="UrbanBuild"/>
    <n v="122"/>
    <x v="199"/>
    <n v="11934.72"/>
    <s v="Inbound"/>
    <s v="Dec,2023"/>
  </r>
  <r>
    <s v="TXN0202"/>
    <d v="2023-09-14T00:00:00"/>
    <x v="2"/>
    <s v="Construction Material"/>
    <s v="MegaConstruct"/>
    <n v="157"/>
    <x v="200"/>
    <n v="36634.9"/>
    <s v="Inbound"/>
    <s v="Sep,2023"/>
  </r>
  <r>
    <s v="TXN0203"/>
    <d v="2023-05-16T00:00:00"/>
    <x v="5"/>
    <s v="Electrical"/>
    <s v="HomePro"/>
    <n v="13"/>
    <x v="201"/>
    <n v="6137.69"/>
    <s v="Outbound"/>
    <s v="May,2023"/>
  </r>
  <r>
    <s v="TXN0204"/>
    <d v="2023-09-06T00:00:00"/>
    <x v="3"/>
    <s v="Electrical"/>
    <s v="HomePro"/>
    <n v="107"/>
    <x v="202"/>
    <n v="99448.01"/>
    <s v="Inbound"/>
    <s v="Sep,2023"/>
  </r>
  <r>
    <s v="TXN0205"/>
    <d v="2023-11-25T00:00:00"/>
    <x v="4"/>
    <s v="Plumbing"/>
    <s v="HomePro"/>
    <n v="52"/>
    <x v="203"/>
    <n v="38733.06"/>
    <s v="Outbound"/>
    <s v="Nov,2023"/>
  </r>
  <r>
    <s v="TXN0206"/>
    <d v="2023-05-30T00:00:00"/>
    <x v="3"/>
    <s v="Electrical"/>
    <s v="BuildMart"/>
    <n v="35"/>
    <x v="204"/>
    <n v="5894.42"/>
    <s v="Inbound"/>
    <s v="May,2023"/>
  </r>
  <r>
    <s v="TXN0207"/>
    <d v="2023-06-24T00:00:00"/>
    <x v="3"/>
    <s v="Electrical"/>
    <s v="BuildMart"/>
    <n v="162"/>
    <x v="205"/>
    <n v="22468.58"/>
    <s v="Outbound"/>
    <s v="Jun,2023"/>
  </r>
  <r>
    <s v="TXN0208"/>
    <d v="2023-07-24T00:00:00"/>
    <x v="1"/>
    <s v="Construction Material"/>
    <s v="HomePro"/>
    <n v="48"/>
    <x v="206"/>
    <n v="32817.51"/>
    <s v="Inbound"/>
    <s v="Jul,2023"/>
  </r>
  <r>
    <s v="TXN0209"/>
    <d v="2023-09-09T00:00:00"/>
    <x v="0"/>
    <s v="Plumbing"/>
    <s v="HomePro"/>
    <n v="42"/>
    <x v="207"/>
    <n v="20594.8"/>
    <s v="Inbound"/>
    <s v="Sep,2023"/>
  </r>
  <r>
    <s v="TXN0210"/>
    <d v="2023-12-13T00:00:00"/>
    <x v="3"/>
    <s v="Construction Material"/>
    <s v="HomePro"/>
    <n v="121"/>
    <x v="208"/>
    <n v="69441.73"/>
    <s v="Outbound"/>
    <s v="Dec,2023"/>
  </r>
  <r>
    <s v="TXN0211"/>
    <d v="2023-03-05T00:00:00"/>
    <x v="4"/>
    <s v="Plumbing"/>
    <s v="FixIt Supplies"/>
    <n v="84"/>
    <x v="209"/>
    <n v="15034.68"/>
    <s v="Outbound"/>
    <s v="Mar,2023"/>
  </r>
  <r>
    <s v="TXN0212"/>
    <d v="2023-06-16T00:00:00"/>
    <x v="5"/>
    <s v="Interior"/>
    <s v="BuildMart"/>
    <n v="191"/>
    <x v="210"/>
    <n v="183078.6"/>
    <s v="Inbound"/>
    <s v="Jun,2023"/>
  </r>
  <r>
    <s v="TXN0213"/>
    <d v="2023-08-22T00:00:00"/>
    <x v="2"/>
    <s v="Interior"/>
    <s v="UrbanBuild"/>
    <n v="85"/>
    <x v="211"/>
    <n v="51203.59"/>
    <s v="Inbound"/>
    <s v="Aug,2023"/>
  </r>
  <r>
    <s v="TXN0214"/>
    <d v="2023-08-20T00:00:00"/>
    <x v="0"/>
    <s v="Electrical"/>
    <s v="BuildMart"/>
    <n v="152"/>
    <x v="212"/>
    <n v="93025.36"/>
    <s v="Outbound"/>
    <s v="Aug,2023"/>
  </r>
  <r>
    <s v="TXN0215"/>
    <d v="2023-05-17T00:00:00"/>
    <x v="2"/>
    <s v="Interior"/>
    <s v="HomePro"/>
    <n v="54"/>
    <x v="213"/>
    <n v="39366.94"/>
    <s v="Outbound"/>
    <s v="May,2023"/>
  </r>
  <r>
    <s v="TXN0216"/>
    <d v="2023-06-09T00:00:00"/>
    <x v="4"/>
    <s v="Construction Material"/>
    <s v="BuildMart"/>
    <n v="111"/>
    <x v="214"/>
    <n v="16406.560000000001"/>
    <s v="Outbound"/>
    <s v="Jun,2023"/>
  </r>
  <r>
    <s v="TXN0217"/>
    <d v="2023-09-24T00:00:00"/>
    <x v="2"/>
    <s v="Construction Material"/>
    <s v="FixIt Supplies"/>
    <n v="125"/>
    <x v="215"/>
    <n v="89158.49"/>
    <s v="Outbound"/>
    <s v="Sep,2023"/>
  </r>
  <r>
    <s v="TXN0218"/>
    <d v="2023-07-23T00:00:00"/>
    <x v="3"/>
    <s v="Electrical"/>
    <s v="BuildMart"/>
    <n v="195"/>
    <x v="216"/>
    <n v="82366.45"/>
    <s v="Inbound"/>
    <s v="Jul,2023"/>
  </r>
  <r>
    <s v="TXN0219"/>
    <d v="2023-05-30T00:00:00"/>
    <x v="0"/>
    <s v="Construction Material"/>
    <s v="FixIt Supplies"/>
    <n v="112"/>
    <x v="217"/>
    <n v="31172.84"/>
    <s v="Inbound"/>
    <s v="May,2023"/>
  </r>
  <r>
    <s v="TXN0220"/>
    <d v="2023-10-10T00:00:00"/>
    <x v="3"/>
    <s v="Plumbing"/>
    <s v="UrbanBuild"/>
    <n v="180"/>
    <x v="218"/>
    <n v="170472.06"/>
    <s v="Inbound"/>
    <s v="Oct,2023"/>
  </r>
  <r>
    <s v="TXN0221"/>
    <d v="2023-04-26T00:00:00"/>
    <x v="1"/>
    <s v="Construction Material"/>
    <s v="BuildMart"/>
    <n v="22"/>
    <x v="219"/>
    <n v="17131.75"/>
    <s v="Inbound"/>
    <s v="Apr,2023"/>
  </r>
  <r>
    <s v="TXN0222"/>
    <d v="2023-01-08T00:00:00"/>
    <x v="2"/>
    <s v="Plumbing"/>
    <s v="FixIt Supplies"/>
    <n v="64"/>
    <x v="220"/>
    <n v="63196.18"/>
    <s v="Outbound"/>
    <s v="Jan,2023"/>
  </r>
  <r>
    <s v="TXN0223"/>
    <d v="2023-03-14T00:00:00"/>
    <x v="3"/>
    <s v="Construction Material"/>
    <s v="FixIt Supplies"/>
    <n v="47"/>
    <x v="221"/>
    <n v="10109.969999999999"/>
    <s v="Inbound"/>
    <s v="Mar,2023"/>
  </r>
  <r>
    <s v="TXN0224"/>
    <d v="2023-01-24T00:00:00"/>
    <x v="1"/>
    <s v="Construction Material"/>
    <s v="MegaConstruct"/>
    <n v="51"/>
    <x v="222"/>
    <n v="33600.46"/>
    <s v="Outbound"/>
    <s v="Jan,2023"/>
  </r>
  <r>
    <s v="TXN0225"/>
    <d v="2023-11-05T00:00:00"/>
    <x v="4"/>
    <s v="Interior"/>
    <s v="HomePro"/>
    <n v="50"/>
    <x v="223"/>
    <n v="32467.11"/>
    <s v="Outbound"/>
    <s v="Nov,2023"/>
  </r>
  <r>
    <s v="TXN0226"/>
    <d v="2023-10-06T00:00:00"/>
    <x v="4"/>
    <s v="Construction Material"/>
    <s v="FixIt Supplies"/>
    <n v="28"/>
    <x v="224"/>
    <n v="2170.59"/>
    <s v="Inbound"/>
    <s v="Oct,2023"/>
  </r>
  <r>
    <s v="TXN0227"/>
    <d v="2023-03-31T00:00:00"/>
    <x v="2"/>
    <s v="Electrical"/>
    <s v="MegaConstruct"/>
    <n v="108"/>
    <x v="225"/>
    <n v="14464.27"/>
    <s v="Inbound"/>
    <s v="Mar,2023"/>
  </r>
  <r>
    <s v="TXN0228"/>
    <d v="2023-06-16T00:00:00"/>
    <x v="2"/>
    <s v="Electrical"/>
    <s v="BuildMart"/>
    <n v="23"/>
    <x v="226"/>
    <n v="12810.78"/>
    <s v="Outbound"/>
    <s v="Jun,2023"/>
  </r>
  <r>
    <s v="TXN0229"/>
    <d v="2023-07-16T00:00:00"/>
    <x v="2"/>
    <s v="Construction Material"/>
    <s v="FixIt Supplies"/>
    <n v="132"/>
    <x v="227"/>
    <n v="58043.07"/>
    <s v="Inbound"/>
    <s v="Jul,2023"/>
  </r>
  <r>
    <s v="TXN0230"/>
    <d v="2023-11-23T00:00:00"/>
    <x v="2"/>
    <s v="Electrical"/>
    <s v="BuildMart"/>
    <n v="70"/>
    <x v="228"/>
    <n v="7652.23"/>
    <s v="Inbound"/>
    <s v="Nov,2023"/>
  </r>
  <r>
    <s v="TXN0231"/>
    <d v="2023-12-13T00:00:00"/>
    <x v="3"/>
    <s v="Interior"/>
    <s v="BuildMart"/>
    <n v="121"/>
    <x v="229"/>
    <n v="75146.92"/>
    <s v="Outbound"/>
    <s v="Dec,2023"/>
  </r>
  <r>
    <s v="TXN0232"/>
    <d v="2023-07-29T00:00:00"/>
    <x v="6"/>
    <s v="Interior"/>
    <s v="MegaConstruct"/>
    <n v="14"/>
    <x v="230"/>
    <n v="8413.7199999999993"/>
    <s v="Outbound"/>
    <s v="Jul,2023"/>
  </r>
  <r>
    <s v="TXN0233"/>
    <d v="2023-03-20T00:00:00"/>
    <x v="2"/>
    <s v="Interior"/>
    <s v="HomePro"/>
    <n v="188"/>
    <x v="231"/>
    <n v="44021.2"/>
    <s v="Outbound"/>
    <s v="Mar,2023"/>
  </r>
  <r>
    <s v="TXN0234"/>
    <d v="2023-01-20T00:00:00"/>
    <x v="1"/>
    <s v="Electrical"/>
    <s v="BuildMart"/>
    <n v="38"/>
    <x v="232"/>
    <n v="33431.99"/>
    <s v="Outbound"/>
    <s v="Jan,2023"/>
  </r>
  <r>
    <s v="TXN0235"/>
    <d v="2023-06-10T00:00:00"/>
    <x v="2"/>
    <s v="Construction Material"/>
    <s v="BuildMart"/>
    <n v="177"/>
    <x v="233"/>
    <n v="66632.84"/>
    <s v="Inbound"/>
    <s v="Jun,2023"/>
  </r>
  <r>
    <s v="TXN0236"/>
    <d v="2023-02-28T00:00:00"/>
    <x v="0"/>
    <s v="Plumbing"/>
    <s v="UrbanBuild"/>
    <n v="149"/>
    <x v="234"/>
    <n v="45761.94"/>
    <s v="Outbound"/>
    <s v="Feb,2023"/>
  </r>
  <r>
    <s v="TXN0237"/>
    <d v="2023-06-02T00:00:00"/>
    <x v="3"/>
    <s v="Electrical"/>
    <s v="MegaConstruct"/>
    <n v="162"/>
    <x v="235"/>
    <n v="57788.34"/>
    <s v="Inbound"/>
    <s v="Jun,2023"/>
  </r>
  <r>
    <s v="TXN0238"/>
    <d v="2023-03-27T00:00:00"/>
    <x v="0"/>
    <s v="Plumbing"/>
    <s v="HomePro"/>
    <n v="108"/>
    <x v="236"/>
    <n v="64731.1"/>
    <s v="Inbound"/>
    <s v="Mar,2023"/>
  </r>
  <r>
    <s v="TXN0239"/>
    <d v="2023-05-19T00:00:00"/>
    <x v="4"/>
    <s v="Plumbing"/>
    <s v="FixIt Supplies"/>
    <n v="80"/>
    <x v="237"/>
    <n v="43170.77"/>
    <s v="Inbound"/>
    <s v="May,2023"/>
  </r>
  <r>
    <s v="TXN0240"/>
    <d v="2023-08-30T00:00:00"/>
    <x v="6"/>
    <s v="Interior"/>
    <s v="HomePro"/>
    <n v="193"/>
    <x v="238"/>
    <n v="85549.25"/>
    <s v="Inbound"/>
    <s v="Aug,2023"/>
  </r>
  <r>
    <s v="TXN0241"/>
    <d v="2023-10-04T00:00:00"/>
    <x v="2"/>
    <s v="Interior"/>
    <s v="HomePro"/>
    <n v="24"/>
    <x v="239"/>
    <n v="21101.15"/>
    <s v="Outbound"/>
    <s v="Oct,2023"/>
  </r>
  <r>
    <s v="TXN0242"/>
    <d v="2023-05-12T00:00:00"/>
    <x v="6"/>
    <s v="Plumbing"/>
    <s v="UrbanBuild"/>
    <n v="197"/>
    <x v="240"/>
    <n v="102995.43"/>
    <s v="Outbound"/>
    <s v="May,2023"/>
  </r>
  <r>
    <s v="TXN0243"/>
    <d v="2023-06-03T00:00:00"/>
    <x v="0"/>
    <s v="Plumbing"/>
    <s v="UrbanBuild"/>
    <n v="83"/>
    <x v="241"/>
    <n v="71027.179999999993"/>
    <s v="Inbound"/>
    <s v="Jun,2023"/>
  </r>
  <r>
    <s v="TXN0244"/>
    <d v="2023-03-30T00:00:00"/>
    <x v="0"/>
    <s v="Interior"/>
    <s v="HomePro"/>
    <n v="42"/>
    <x v="242"/>
    <n v="23129.25"/>
    <s v="Inbound"/>
    <s v="Mar,2023"/>
  </r>
  <r>
    <s v="TXN0245"/>
    <d v="2023-06-07T00:00:00"/>
    <x v="1"/>
    <s v="Electrical"/>
    <s v="MegaConstruct"/>
    <n v="140"/>
    <x v="243"/>
    <n v="127578.91"/>
    <s v="Outbound"/>
    <s v="Jun,2023"/>
  </r>
  <r>
    <s v="TXN0246"/>
    <d v="2023-10-23T00:00:00"/>
    <x v="4"/>
    <s v="Electrical"/>
    <s v="HomePro"/>
    <n v="93"/>
    <x v="244"/>
    <n v="23480.04"/>
    <s v="Outbound"/>
    <s v="Oct,2023"/>
  </r>
  <r>
    <s v="TXN0247"/>
    <d v="2023-03-04T00:00:00"/>
    <x v="5"/>
    <s v="Plumbing"/>
    <s v="BuildMart"/>
    <n v="122"/>
    <x v="245"/>
    <n v="67300.02"/>
    <s v="Inbound"/>
    <s v="Mar,2023"/>
  </r>
  <r>
    <s v="TXN0248"/>
    <d v="2023-07-30T00:00:00"/>
    <x v="2"/>
    <s v="Interior"/>
    <s v="FixIt Supplies"/>
    <n v="100"/>
    <x v="246"/>
    <n v="29294.41"/>
    <s v="Outbound"/>
    <s v="Jul,2023"/>
  </r>
  <r>
    <s v="TXN0249"/>
    <d v="2023-03-09T00:00:00"/>
    <x v="5"/>
    <s v="Construction Material"/>
    <s v="FixIt Supplies"/>
    <n v="51"/>
    <x v="247"/>
    <n v="27924.79"/>
    <s v="Inbound"/>
    <s v="Mar,2023"/>
  </r>
  <r>
    <s v="TXN0250"/>
    <d v="2023-08-07T00:00:00"/>
    <x v="4"/>
    <s v="Interior"/>
    <s v="UrbanBuild"/>
    <n v="114"/>
    <x v="248"/>
    <n v="23834.32"/>
    <s v="Outbound"/>
    <s v="Aug,2023"/>
  </r>
  <r>
    <s v="TXN0251"/>
    <d v="2023-07-16T00:00:00"/>
    <x v="6"/>
    <s v="Interior"/>
    <s v="UrbanBuild"/>
    <n v="145"/>
    <x v="249"/>
    <n v="40836.629999999997"/>
    <s v="Inbound"/>
    <s v="Jul,2023"/>
  </r>
  <r>
    <s v="TXN0252"/>
    <d v="2023-11-05T00:00:00"/>
    <x v="0"/>
    <s v="Construction Material"/>
    <s v="BuildMart"/>
    <n v="117"/>
    <x v="250"/>
    <n v="51780.08"/>
    <s v="Outbound"/>
    <s v="Nov,2023"/>
  </r>
  <r>
    <s v="TXN0253"/>
    <d v="2023-11-15T00:00:00"/>
    <x v="1"/>
    <s v="Construction Material"/>
    <s v="BuildMart"/>
    <n v="110"/>
    <x v="251"/>
    <n v="64772.1"/>
    <s v="Outbound"/>
    <s v="Nov,2023"/>
  </r>
  <r>
    <s v="TXN0254"/>
    <d v="2023-07-21T00:00:00"/>
    <x v="5"/>
    <s v="Plumbing"/>
    <s v="UrbanBuild"/>
    <n v="116"/>
    <x v="252"/>
    <n v="39353.82"/>
    <s v="Outbound"/>
    <s v="Jul,2023"/>
  </r>
  <r>
    <s v="TXN0255"/>
    <d v="2023-05-01T00:00:00"/>
    <x v="2"/>
    <s v="Interior"/>
    <s v="BuildMart"/>
    <n v="131"/>
    <x v="253"/>
    <n v="37721.03"/>
    <s v="Inbound"/>
    <s v="May,2023"/>
  </r>
  <r>
    <s v="TXN0256"/>
    <d v="2023-11-12T00:00:00"/>
    <x v="1"/>
    <s v="Interior"/>
    <s v="BuildMart"/>
    <n v="167"/>
    <x v="254"/>
    <n v="76333.009999999995"/>
    <s v="Inbound"/>
    <s v="Nov,2023"/>
  </r>
  <r>
    <s v="TXN0257"/>
    <d v="2023-02-12T00:00:00"/>
    <x v="3"/>
    <s v="Interior"/>
    <s v="MegaConstruct"/>
    <n v="179"/>
    <x v="255"/>
    <n v="10205.94"/>
    <s v="Outbound"/>
    <s v="Feb,2023"/>
  </r>
  <r>
    <s v="TXN0258"/>
    <d v="2023-01-21T00:00:00"/>
    <x v="0"/>
    <s v="Construction Material"/>
    <s v="BuildMart"/>
    <n v="130"/>
    <x v="256"/>
    <n v="28754.89"/>
    <s v="Outbound"/>
    <s v="Jan,2023"/>
  </r>
  <r>
    <s v="TXN0259"/>
    <d v="2023-11-27T00:00:00"/>
    <x v="5"/>
    <s v="Construction Material"/>
    <s v="MegaConstruct"/>
    <n v="108"/>
    <x v="257"/>
    <n v="96075.87"/>
    <s v="Inbound"/>
    <s v="Nov,2023"/>
  </r>
  <r>
    <s v="TXN0260"/>
    <d v="2023-03-03T00:00:00"/>
    <x v="5"/>
    <s v="Construction Material"/>
    <s v="HomePro"/>
    <n v="36"/>
    <x v="258"/>
    <n v="21881.03"/>
    <s v="Inbound"/>
    <s v="Mar,2023"/>
  </r>
  <r>
    <s v="TXN0261"/>
    <d v="2023-07-08T00:00:00"/>
    <x v="4"/>
    <s v="Construction Material"/>
    <s v="HomePro"/>
    <n v="74"/>
    <x v="259"/>
    <n v="38004.5"/>
    <s v="Outbound"/>
    <s v="Jul,2023"/>
  </r>
  <r>
    <s v="TXN0262"/>
    <d v="2023-06-02T00:00:00"/>
    <x v="6"/>
    <s v="Interior"/>
    <s v="MegaConstruct"/>
    <n v="191"/>
    <x v="260"/>
    <n v="24591.75"/>
    <s v="Inbound"/>
    <s v="Jun,2023"/>
  </r>
  <r>
    <s v="TXN0263"/>
    <d v="2023-11-01T00:00:00"/>
    <x v="5"/>
    <s v="Interior"/>
    <s v="MegaConstruct"/>
    <n v="93"/>
    <x v="261"/>
    <n v="28827.46"/>
    <s v="Inbound"/>
    <s v="Nov,2023"/>
  </r>
  <r>
    <s v="TXN0264"/>
    <d v="2023-06-22T00:00:00"/>
    <x v="5"/>
    <s v="Plumbing"/>
    <s v="BuildMart"/>
    <n v="73"/>
    <x v="262"/>
    <n v="10453.26"/>
    <s v="Outbound"/>
    <s v="Jun,2023"/>
  </r>
  <r>
    <s v="TXN0265"/>
    <d v="2023-10-14T00:00:00"/>
    <x v="4"/>
    <s v="Electrical"/>
    <s v="HomePro"/>
    <n v="172"/>
    <x v="263"/>
    <n v="139342.43"/>
    <s v="Outbound"/>
    <s v="Oct,2023"/>
  </r>
  <r>
    <s v="TXN0266"/>
    <d v="2023-07-21T00:00:00"/>
    <x v="3"/>
    <s v="Electrical"/>
    <s v="BuildMart"/>
    <n v="37"/>
    <x v="264"/>
    <n v="35708.720000000001"/>
    <s v="Inbound"/>
    <s v="Jul,2023"/>
  </r>
  <r>
    <s v="TXN0267"/>
    <d v="2023-05-13T00:00:00"/>
    <x v="5"/>
    <s v="Construction Material"/>
    <s v="UrbanBuild"/>
    <n v="51"/>
    <x v="265"/>
    <n v="46025.79"/>
    <s v="Inbound"/>
    <s v="May,2023"/>
  </r>
  <r>
    <s v="TXN0268"/>
    <d v="2023-04-29T00:00:00"/>
    <x v="2"/>
    <s v="Plumbing"/>
    <s v="MegaConstruct"/>
    <n v="177"/>
    <x v="266"/>
    <n v="15100.09"/>
    <s v="Inbound"/>
    <s v="Apr,2023"/>
  </r>
  <r>
    <s v="TXN0269"/>
    <d v="2023-11-21T00:00:00"/>
    <x v="5"/>
    <s v="Electrical"/>
    <s v="FixIt Supplies"/>
    <n v="28"/>
    <x v="267"/>
    <n v="1585.66"/>
    <s v="Inbound"/>
    <s v="Nov,2023"/>
  </r>
  <r>
    <s v="TXN0270"/>
    <d v="2023-02-19T00:00:00"/>
    <x v="0"/>
    <s v="Plumbing"/>
    <s v="FixIt Supplies"/>
    <n v="159"/>
    <x v="268"/>
    <n v="103663.07"/>
    <s v="Inbound"/>
    <s v="Feb,2023"/>
  </r>
  <r>
    <s v="TXN0271"/>
    <d v="2023-08-08T00:00:00"/>
    <x v="0"/>
    <s v="Electrical"/>
    <s v="FixIt Supplies"/>
    <n v="82"/>
    <x v="269"/>
    <n v="19702.97"/>
    <s v="Outbound"/>
    <s v="Aug,2023"/>
  </r>
  <r>
    <s v="TXN0272"/>
    <d v="2023-08-07T00:00:00"/>
    <x v="2"/>
    <s v="Plumbing"/>
    <s v="HomePro"/>
    <n v="129"/>
    <x v="270"/>
    <n v="128823.17"/>
    <s v="Inbound"/>
    <s v="Aug,2023"/>
  </r>
  <r>
    <s v="TXN0273"/>
    <d v="2023-12-24T00:00:00"/>
    <x v="6"/>
    <s v="Interior"/>
    <s v="BuildMart"/>
    <n v="177"/>
    <x v="271"/>
    <n v="136043.31"/>
    <s v="Outbound"/>
    <s v="Dec,2023"/>
  </r>
  <r>
    <s v="TXN0274"/>
    <d v="2023-01-26T00:00:00"/>
    <x v="4"/>
    <s v="Interior"/>
    <s v="BuildMart"/>
    <n v="53"/>
    <x v="272"/>
    <n v="32420.799999999999"/>
    <s v="Outbound"/>
    <s v="Jan,2023"/>
  </r>
  <r>
    <s v="TXN0275"/>
    <d v="2023-08-07T00:00:00"/>
    <x v="4"/>
    <s v="Plumbing"/>
    <s v="FixIt Supplies"/>
    <n v="142"/>
    <x v="273"/>
    <n v="98986.33"/>
    <s v="Outbound"/>
    <s v="Aug,2023"/>
  </r>
  <r>
    <s v="TXN0276"/>
    <d v="2023-04-07T00:00:00"/>
    <x v="4"/>
    <s v="Construction Material"/>
    <s v="UrbanBuild"/>
    <n v="69"/>
    <x v="274"/>
    <n v="48896.35"/>
    <s v="Outbound"/>
    <s v="Apr,2023"/>
  </r>
  <r>
    <s v="TXN0277"/>
    <d v="2023-02-03T00:00:00"/>
    <x v="0"/>
    <s v="Construction Material"/>
    <s v="UrbanBuild"/>
    <n v="129"/>
    <x v="275"/>
    <n v="51324.18"/>
    <s v="Outbound"/>
    <s v="Feb,2023"/>
  </r>
  <r>
    <s v="TXN0278"/>
    <d v="2023-09-02T00:00:00"/>
    <x v="5"/>
    <s v="Plumbing"/>
    <s v="UrbanBuild"/>
    <n v="50"/>
    <x v="276"/>
    <n v="44750.45"/>
    <s v="Outbound"/>
    <s v="Sep,2023"/>
  </r>
  <r>
    <s v="TXN0279"/>
    <d v="2023-12-11T00:00:00"/>
    <x v="0"/>
    <s v="Electrical"/>
    <s v="UrbanBuild"/>
    <n v="42"/>
    <x v="277"/>
    <n v="33810.620000000003"/>
    <s v="Outbound"/>
    <s v="Dec,2023"/>
  </r>
  <r>
    <s v="TXN0280"/>
    <d v="2023-06-22T00:00:00"/>
    <x v="4"/>
    <s v="Plumbing"/>
    <s v="UrbanBuild"/>
    <n v="98"/>
    <x v="278"/>
    <n v="53646.68"/>
    <s v="Outbound"/>
    <s v="Jun,2023"/>
  </r>
  <r>
    <s v="TXN0281"/>
    <d v="2023-02-12T00:00:00"/>
    <x v="3"/>
    <s v="Construction Material"/>
    <s v="MegaConstruct"/>
    <n v="49"/>
    <x v="279"/>
    <n v="14159.4"/>
    <s v="Outbound"/>
    <s v="Feb,2023"/>
  </r>
  <r>
    <s v="TXN0282"/>
    <d v="2023-07-18T00:00:00"/>
    <x v="2"/>
    <s v="Electrical"/>
    <s v="MegaConstruct"/>
    <n v="189"/>
    <x v="280"/>
    <n v="170984.73"/>
    <s v="Outbound"/>
    <s v="Jul,2023"/>
  </r>
  <r>
    <s v="TXN0283"/>
    <d v="2023-03-26T00:00:00"/>
    <x v="2"/>
    <s v="Interior"/>
    <s v="BuildMart"/>
    <n v="66"/>
    <x v="281"/>
    <n v="8943.61"/>
    <s v="Outbound"/>
    <s v="Mar,2023"/>
  </r>
  <r>
    <s v="TXN0284"/>
    <d v="2023-09-11T00:00:00"/>
    <x v="2"/>
    <s v="Electrical"/>
    <s v="BuildMart"/>
    <n v="162"/>
    <x v="282"/>
    <n v="145895.93"/>
    <s v="Inbound"/>
    <s v="Sep,2023"/>
  </r>
  <r>
    <s v="TXN0285"/>
    <d v="2023-02-05T00:00:00"/>
    <x v="5"/>
    <s v="Construction Material"/>
    <s v="BuildMart"/>
    <n v="95"/>
    <x v="283"/>
    <n v="24032.560000000001"/>
    <s v="Outbound"/>
    <s v="Feb,2023"/>
  </r>
  <r>
    <s v="TXN0286"/>
    <d v="2023-02-01T00:00:00"/>
    <x v="3"/>
    <s v="Construction Material"/>
    <s v="HomePro"/>
    <n v="96"/>
    <x v="284"/>
    <n v="50365.86"/>
    <s v="Outbound"/>
    <s v="Feb,2023"/>
  </r>
  <r>
    <s v="TXN0287"/>
    <d v="2023-09-14T00:00:00"/>
    <x v="6"/>
    <s v="Plumbing"/>
    <s v="MegaConstruct"/>
    <n v="162"/>
    <x v="285"/>
    <n v="87063.79"/>
    <s v="Outbound"/>
    <s v="Sep,2023"/>
  </r>
  <r>
    <s v="TXN0288"/>
    <d v="2023-08-25T00:00:00"/>
    <x v="2"/>
    <s v="Interior"/>
    <s v="HomePro"/>
    <n v="99"/>
    <x v="286"/>
    <n v="53829.11"/>
    <s v="Outbound"/>
    <s v="Aug,2023"/>
  </r>
  <r>
    <s v="TXN0289"/>
    <d v="2023-04-20T00:00:00"/>
    <x v="2"/>
    <s v="Interior"/>
    <s v="UrbanBuild"/>
    <n v="129"/>
    <x v="287"/>
    <n v="79136.820000000007"/>
    <s v="Inbound"/>
    <s v="Apr,2023"/>
  </r>
  <r>
    <s v="TXN0290"/>
    <d v="2023-11-13T00:00:00"/>
    <x v="4"/>
    <s v="Interior"/>
    <s v="MegaConstruct"/>
    <n v="171"/>
    <x v="288"/>
    <n v="121921.27"/>
    <s v="Outbound"/>
    <s v="Nov,2023"/>
  </r>
  <r>
    <s v="TXN0291"/>
    <d v="2023-04-13T00:00:00"/>
    <x v="4"/>
    <s v="Plumbing"/>
    <s v="MegaConstruct"/>
    <n v="200"/>
    <x v="289"/>
    <n v="155426.54"/>
    <s v="Outbound"/>
    <s v="Apr,2023"/>
  </r>
  <r>
    <s v="TXN0292"/>
    <d v="2023-11-28T00:00:00"/>
    <x v="2"/>
    <s v="Electrical"/>
    <s v="FixIt Supplies"/>
    <n v="62"/>
    <x v="290"/>
    <n v="8163.04"/>
    <s v="Inbound"/>
    <s v="Nov,2023"/>
  </r>
  <r>
    <s v="TXN0293"/>
    <d v="2023-10-31T00:00:00"/>
    <x v="4"/>
    <s v="Electrical"/>
    <s v="MegaConstruct"/>
    <n v="185"/>
    <x v="291"/>
    <n v="181974.25"/>
    <s v="Inbound"/>
    <s v="Oct,2023"/>
  </r>
  <r>
    <s v="TXN0294"/>
    <d v="2023-11-06T00:00:00"/>
    <x v="4"/>
    <s v="Electrical"/>
    <s v="BuildMart"/>
    <n v="185"/>
    <x v="292"/>
    <n v="147510.87"/>
    <s v="Outbound"/>
    <s v="Nov,2023"/>
  </r>
  <r>
    <s v="TXN0295"/>
    <d v="2023-08-19T00:00:00"/>
    <x v="2"/>
    <s v="Plumbing"/>
    <s v="MegaConstruct"/>
    <n v="123"/>
    <x v="293"/>
    <n v="104669.62"/>
    <s v="Outbound"/>
    <s v="Aug,2023"/>
  </r>
  <r>
    <s v="TXN0296"/>
    <d v="2023-12-17T00:00:00"/>
    <x v="4"/>
    <s v="Interior"/>
    <s v="FixIt Supplies"/>
    <n v="61"/>
    <x v="294"/>
    <n v="30025.56"/>
    <s v="Inbound"/>
    <s v="Dec,2023"/>
  </r>
  <r>
    <s v="TXN0297"/>
    <d v="2023-11-01T00:00:00"/>
    <x v="1"/>
    <s v="Plumbing"/>
    <s v="FixIt Supplies"/>
    <n v="150"/>
    <x v="295"/>
    <n v="50348.1"/>
    <s v="Outbound"/>
    <s v="Nov,2023"/>
  </r>
  <r>
    <s v="TXN0298"/>
    <d v="2023-09-12T00:00:00"/>
    <x v="6"/>
    <s v="Plumbing"/>
    <s v="MegaConstruct"/>
    <n v="198"/>
    <x v="296"/>
    <n v="78106.559999999998"/>
    <s v="Inbound"/>
    <s v="Sep,2023"/>
  </r>
  <r>
    <s v="TXN0299"/>
    <d v="2023-10-26T00:00:00"/>
    <x v="3"/>
    <s v="Electrical"/>
    <s v="BuildMart"/>
    <n v="82"/>
    <x v="297"/>
    <n v="76917.98"/>
    <s v="Inbound"/>
    <s v="Oct,2023"/>
  </r>
  <r>
    <s v="TXN0300"/>
    <d v="2023-10-30T00:00:00"/>
    <x v="1"/>
    <s v="Interior"/>
    <s v="FixIt Supplies"/>
    <n v="136"/>
    <x v="298"/>
    <n v="121695.71"/>
    <s v="Outbound"/>
    <s v="Oct,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7B038-0DB0-4FBB-BF3C-4802B04506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A3:D7" firstHeaderRow="1" firstDataRow="2" firstDataCol="1"/>
  <pivotFields count="14">
    <pivotField dataField="1" showAll="0"/>
    <pivotField axis="axisRow" numFmtId="14" showAll="0">
      <items count="205">
        <item x="90"/>
        <item x="88"/>
        <item x="31"/>
        <item x="166"/>
        <item x="28"/>
        <item x="50"/>
        <item x="54"/>
        <item x="13"/>
        <item x="60"/>
        <item x="7"/>
        <item x="108"/>
        <item x="168"/>
        <item x="140"/>
        <item x="189"/>
        <item x="195"/>
        <item x="67"/>
        <item x="191"/>
        <item x="77"/>
        <item x="64"/>
        <item x="42"/>
        <item x="179"/>
        <item x="125"/>
        <item x="97"/>
        <item x="148"/>
        <item x="3"/>
        <item x="57"/>
        <item x="135"/>
        <item x="115"/>
        <item x="103"/>
        <item x="95"/>
        <item x="172"/>
        <item x="181"/>
        <item x="139"/>
        <item x="160"/>
        <item x="74"/>
        <item x="129"/>
        <item x="134"/>
        <item x="70"/>
        <item x="167"/>
        <item x="142"/>
        <item x="65"/>
        <item x="37"/>
        <item x="116"/>
        <item x="193"/>
        <item x="2"/>
        <item x="100"/>
        <item x="174"/>
        <item x="118"/>
        <item x="150"/>
        <item x="85"/>
        <item x="190"/>
        <item x="24"/>
        <item x="51"/>
        <item x="198"/>
        <item x="141"/>
        <item x="120"/>
        <item x="151"/>
        <item x="38"/>
        <item x="197"/>
        <item x="40"/>
        <item x="6"/>
        <item x="165"/>
        <item x="117"/>
        <item x="72"/>
        <item x="187"/>
        <item x="92"/>
        <item x="17"/>
        <item x="26"/>
        <item x="53"/>
        <item x="106"/>
        <item x="34"/>
        <item x="136"/>
        <item x="186"/>
        <item x="112"/>
        <item x="155"/>
        <item x="161"/>
        <item x="131"/>
        <item x="86"/>
        <item x="101"/>
        <item x="122"/>
        <item x="157"/>
        <item x="14"/>
        <item x="109"/>
        <item x="91"/>
        <item x="21"/>
        <item x="0"/>
        <item x="62"/>
        <item x="162"/>
        <item x="147"/>
        <item x="16"/>
        <item x="59"/>
        <item x="27"/>
        <item x="184"/>
        <item x="47"/>
        <item x="45"/>
        <item x="113"/>
        <item x="29"/>
        <item x="39"/>
        <item x="56"/>
        <item x="52"/>
        <item x="98"/>
        <item x="12"/>
        <item x="182"/>
        <item x="114"/>
        <item x="20"/>
        <item x="127"/>
        <item x="41"/>
        <item x="76"/>
        <item x="15"/>
        <item x="178"/>
        <item x="61"/>
        <item x="5"/>
        <item x="158"/>
        <item x="4"/>
        <item x="93"/>
        <item x="30"/>
        <item x="175"/>
        <item x="1"/>
        <item x="105"/>
        <item x="176"/>
        <item x="111"/>
        <item x="123"/>
        <item x="201"/>
        <item x="132"/>
        <item x="48"/>
        <item x="46"/>
        <item x="196"/>
        <item x="96"/>
        <item x="126"/>
        <item x="23"/>
        <item x="138"/>
        <item x="9"/>
        <item x="78"/>
        <item x="128"/>
        <item x="159"/>
        <item x="11"/>
        <item x="194"/>
        <item x="202"/>
        <item x="99"/>
        <item x="154"/>
        <item x="133"/>
        <item x="49"/>
        <item x="25"/>
        <item x="146"/>
        <item x="73"/>
        <item x="137"/>
        <item x="163"/>
        <item x="66"/>
        <item x="43"/>
        <item x="22"/>
        <item x="149"/>
        <item x="145"/>
        <item x="55"/>
        <item x="173"/>
        <item x="94"/>
        <item x="170"/>
        <item x="124"/>
        <item x="164"/>
        <item x="82"/>
        <item x="107"/>
        <item x="71"/>
        <item x="185"/>
        <item x="36"/>
        <item x="104"/>
        <item x="121"/>
        <item x="87"/>
        <item x="89"/>
        <item x="203"/>
        <item x="119"/>
        <item x="152"/>
        <item x="102"/>
        <item x="200"/>
        <item x="183"/>
        <item x="75"/>
        <item x="69"/>
        <item x="169"/>
        <item x="144"/>
        <item x="18"/>
        <item x="10"/>
        <item x="84"/>
        <item x="177"/>
        <item x="32"/>
        <item x="188"/>
        <item x="130"/>
        <item x="171"/>
        <item x="156"/>
        <item x="180"/>
        <item x="199"/>
        <item x="63"/>
        <item x="44"/>
        <item x="79"/>
        <item x="68"/>
        <item x="8"/>
        <item x="153"/>
        <item x="192"/>
        <item x="19"/>
        <item x="83"/>
        <item x="35"/>
        <item x="143"/>
        <item x="58"/>
        <item x="33"/>
        <item x="80"/>
        <item x="110"/>
        <item x="8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13"/>
    <field x="12"/>
    <field x="11"/>
    <field x="1"/>
  </rowFields>
  <rowItems count="3"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Transaction ID" fld="0" subtotal="count" baseField="0" baseItem="0"/>
  </dataFields>
  <chartFormats count="2"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1AA932-9599-4ED7-BFD8-F8EBB251054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2">
    <pivotField dataField="1" showAll="0"/>
    <pivotField axis="axisRow" allDrilled="1" showAll="0" dataSourceSort="1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Quantity" fld="0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ogistics_Inventory_Project.csv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6EE56-C505-487A-8754-0BEEECDBAE5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A3:B16" firstHeaderRow="1" firstDataRow="1" firstDataCol="1"/>
  <pivotFields count="14">
    <pivotField showAll="0"/>
    <pivotField numFmtId="14" showAll="0">
      <items count="205">
        <item x="90"/>
        <item x="88"/>
        <item x="31"/>
        <item x="166"/>
        <item x="28"/>
        <item x="50"/>
        <item x="54"/>
        <item x="13"/>
        <item x="60"/>
        <item x="7"/>
        <item x="108"/>
        <item x="168"/>
        <item x="140"/>
        <item x="189"/>
        <item x="195"/>
        <item x="67"/>
        <item x="191"/>
        <item x="77"/>
        <item x="64"/>
        <item x="42"/>
        <item x="179"/>
        <item x="125"/>
        <item x="97"/>
        <item x="148"/>
        <item x="3"/>
        <item x="57"/>
        <item x="135"/>
        <item x="115"/>
        <item x="103"/>
        <item x="95"/>
        <item x="172"/>
        <item x="181"/>
        <item x="139"/>
        <item x="160"/>
        <item x="74"/>
        <item x="129"/>
        <item x="134"/>
        <item x="70"/>
        <item x="167"/>
        <item x="142"/>
        <item x="65"/>
        <item x="37"/>
        <item x="116"/>
        <item x="193"/>
        <item x="2"/>
        <item x="100"/>
        <item x="174"/>
        <item x="118"/>
        <item x="150"/>
        <item x="85"/>
        <item x="190"/>
        <item x="24"/>
        <item x="51"/>
        <item x="198"/>
        <item x="141"/>
        <item x="120"/>
        <item x="151"/>
        <item x="38"/>
        <item x="197"/>
        <item x="40"/>
        <item x="6"/>
        <item x="165"/>
        <item x="117"/>
        <item x="72"/>
        <item x="187"/>
        <item x="92"/>
        <item x="17"/>
        <item x="26"/>
        <item x="53"/>
        <item x="106"/>
        <item x="34"/>
        <item x="136"/>
        <item x="186"/>
        <item x="112"/>
        <item x="155"/>
        <item x="161"/>
        <item x="131"/>
        <item x="86"/>
        <item x="101"/>
        <item x="122"/>
        <item x="157"/>
        <item x="14"/>
        <item x="109"/>
        <item x="91"/>
        <item x="21"/>
        <item x="0"/>
        <item x="62"/>
        <item x="162"/>
        <item x="147"/>
        <item x="16"/>
        <item x="59"/>
        <item x="27"/>
        <item x="184"/>
        <item x="47"/>
        <item x="45"/>
        <item x="113"/>
        <item x="29"/>
        <item x="39"/>
        <item x="56"/>
        <item x="52"/>
        <item x="98"/>
        <item x="12"/>
        <item x="182"/>
        <item x="114"/>
        <item x="20"/>
        <item x="127"/>
        <item x="41"/>
        <item x="76"/>
        <item x="15"/>
        <item x="178"/>
        <item x="61"/>
        <item x="5"/>
        <item x="158"/>
        <item x="4"/>
        <item x="93"/>
        <item x="30"/>
        <item x="175"/>
        <item x="1"/>
        <item x="105"/>
        <item x="176"/>
        <item x="111"/>
        <item x="123"/>
        <item x="201"/>
        <item x="132"/>
        <item x="48"/>
        <item x="46"/>
        <item x="196"/>
        <item x="96"/>
        <item x="126"/>
        <item x="23"/>
        <item x="138"/>
        <item x="9"/>
        <item x="78"/>
        <item x="128"/>
        <item x="159"/>
        <item x="11"/>
        <item x="194"/>
        <item x="202"/>
        <item x="99"/>
        <item x="154"/>
        <item x="133"/>
        <item x="49"/>
        <item x="25"/>
        <item x="146"/>
        <item x="73"/>
        <item x="137"/>
        <item x="163"/>
        <item x="66"/>
        <item x="43"/>
        <item x="22"/>
        <item x="149"/>
        <item x="145"/>
        <item x="55"/>
        <item x="173"/>
        <item x="94"/>
        <item x="170"/>
        <item x="124"/>
        <item x="164"/>
        <item x="82"/>
        <item x="107"/>
        <item x="71"/>
        <item x="185"/>
        <item x="36"/>
        <item x="104"/>
        <item x="121"/>
        <item x="87"/>
        <item x="89"/>
        <item x="203"/>
        <item x="119"/>
        <item x="152"/>
        <item x="102"/>
        <item x="200"/>
        <item x="183"/>
        <item x="75"/>
        <item x="69"/>
        <item x="169"/>
        <item x="144"/>
        <item x="18"/>
        <item x="10"/>
        <item x="84"/>
        <item x="177"/>
        <item x="32"/>
        <item x="188"/>
        <item x="130"/>
        <item x="171"/>
        <item x="156"/>
        <item x="180"/>
        <item x="199"/>
        <item x="63"/>
        <item x="44"/>
        <item x="79"/>
        <item x="68"/>
        <item x="8"/>
        <item x="153"/>
        <item x="192"/>
        <item x="19"/>
        <item x="83"/>
        <item x="35"/>
        <item x="143"/>
        <item x="58"/>
        <item x="33"/>
        <item x="80"/>
        <item x="110"/>
        <item x="8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Quantity" fld="5" baseField="0" baseItem="0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80D82-2853-4CF9-A0F3-E94E0E16E27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8">
  <location ref="A3:B9" firstHeaderRow="1" firstDataRow="1" firstDataCol="1" rowPageCount="1" colPageCount="1"/>
  <pivotFields count="14">
    <pivotField showAll="0"/>
    <pivotField numFmtId="14" showAll="0">
      <items count="205">
        <item x="90"/>
        <item x="88"/>
        <item x="31"/>
        <item x="166"/>
        <item x="28"/>
        <item x="50"/>
        <item x="54"/>
        <item x="13"/>
        <item x="60"/>
        <item x="7"/>
        <item x="108"/>
        <item x="168"/>
        <item x="140"/>
        <item x="189"/>
        <item x="195"/>
        <item x="67"/>
        <item x="191"/>
        <item x="77"/>
        <item x="64"/>
        <item x="42"/>
        <item x="179"/>
        <item x="125"/>
        <item x="97"/>
        <item x="148"/>
        <item x="3"/>
        <item x="57"/>
        <item x="135"/>
        <item x="115"/>
        <item x="103"/>
        <item x="95"/>
        <item x="172"/>
        <item x="181"/>
        <item x="139"/>
        <item x="160"/>
        <item x="74"/>
        <item x="129"/>
        <item x="134"/>
        <item x="70"/>
        <item x="167"/>
        <item x="142"/>
        <item x="65"/>
        <item x="37"/>
        <item x="116"/>
        <item x="193"/>
        <item x="2"/>
        <item x="100"/>
        <item x="174"/>
        <item x="118"/>
        <item x="150"/>
        <item x="85"/>
        <item x="190"/>
        <item x="24"/>
        <item x="51"/>
        <item x="198"/>
        <item x="141"/>
        <item x="120"/>
        <item x="151"/>
        <item x="38"/>
        <item x="197"/>
        <item x="40"/>
        <item x="6"/>
        <item x="165"/>
        <item x="117"/>
        <item x="72"/>
        <item x="187"/>
        <item x="92"/>
        <item x="17"/>
        <item x="26"/>
        <item x="53"/>
        <item x="106"/>
        <item x="34"/>
        <item x="136"/>
        <item x="186"/>
        <item x="112"/>
        <item x="155"/>
        <item x="161"/>
        <item x="131"/>
        <item x="86"/>
        <item x="101"/>
        <item x="122"/>
        <item x="157"/>
        <item x="14"/>
        <item x="109"/>
        <item x="91"/>
        <item x="21"/>
        <item x="0"/>
        <item x="62"/>
        <item x="162"/>
        <item x="147"/>
        <item x="16"/>
        <item x="59"/>
        <item x="27"/>
        <item x="184"/>
        <item x="47"/>
        <item x="45"/>
        <item x="113"/>
        <item x="29"/>
        <item x="39"/>
        <item x="56"/>
        <item x="52"/>
        <item x="98"/>
        <item x="12"/>
        <item x="182"/>
        <item x="114"/>
        <item x="20"/>
        <item x="127"/>
        <item x="41"/>
        <item x="76"/>
        <item x="15"/>
        <item x="178"/>
        <item x="61"/>
        <item x="5"/>
        <item x="158"/>
        <item x="4"/>
        <item x="93"/>
        <item x="30"/>
        <item x="175"/>
        <item x="1"/>
        <item x="105"/>
        <item x="176"/>
        <item x="111"/>
        <item x="123"/>
        <item x="201"/>
        <item x="132"/>
        <item x="48"/>
        <item x="46"/>
        <item x="196"/>
        <item x="96"/>
        <item x="126"/>
        <item x="23"/>
        <item x="138"/>
        <item x="9"/>
        <item x="78"/>
        <item x="128"/>
        <item x="159"/>
        <item x="11"/>
        <item x="194"/>
        <item x="202"/>
        <item x="99"/>
        <item x="154"/>
        <item x="133"/>
        <item x="49"/>
        <item x="25"/>
        <item x="146"/>
        <item x="73"/>
        <item x="137"/>
        <item x="163"/>
        <item x="66"/>
        <item x="43"/>
        <item x="22"/>
        <item x="149"/>
        <item x="145"/>
        <item x="55"/>
        <item x="173"/>
        <item x="94"/>
        <item x="170"/>
        <item x="124"/>
        <item x="164"/>
        <item x="82"/>
        <item x="107"/>
        <item x="71"/>
        <item x="185"/>
        <item x="36"/>
        <item x="104"/>
        <item x="121"/>
        <item x="87"/>
        <item x="89"/>
        <item x="203"/>
        <item x="119"/>
        <item x="152"/>
        <item x="102"/>
        <item x="200"/>
        <item x="183"/>
        <item x="75"/>
        <item x="69"/>
        <item x="169"/>
        <item x="144"/>
        <item x="18"/>
        <item x="10"/>
        <item x="84"/>
        <item x="177"/>
        <item x="32"/>
        <item x="188"/>
        <item x="130"/>
        <item x="171"/>
        <item x="156"/>
        <item x="180"/>
        <item x="199"/>
        <item x="63"/>
        <item x="44"/>
        <item x="79"/>
        <item x="68"/>
        <item x="8"/>
        <item x="153"/>
        <item x="192"/>
        <item x="19"/>
        <item x="83"/>
        <item x="35"/>
        <item x="143"/>
        <item x="58"/>
        <item x="33"/>
        <item x="80"/>
        <item x="110"/>
        <item x="81"/>
        <item t="default"/>
      </items>
    </pivotField>
    <pivotField axis="axisRow" showAll="0" measureFilter="1">
      <items count="8">
        <item x="4"/>
        <item x="1"/>
        <item x="2"/>
        <item x="0"/>
        <item x="3"/>
        <item x="5"/>
        <item x="6"/>
        <item t="default"/>
      </items>
    </pivotField>
    <pivotField showAll="0"/>
    <pivotField showAll="0"/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6"/>
    </i>
    <i t="grand">
      <x/>
    </i>
  </rowItems>
  <colItems count="1">
    <i/>
  </colItems>
  <pageFields count="1">
    <pageField fld="8" item="1" hier="-1"/>
  </pageFields>
  <dataFields count="1">
    <dataField name="Sum of Total Price" fld="7" baseField="0" baseItem="0"/>
  </dataFields>
  <chartFormats count="1"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A09A8-E870-4B7B-A49A-A419EBD09D9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B8" firstHeaderRow="1" firstDataRow="1" firstDataCol="1"/>
  <pivotFields count="14">
    <pivotField showAll="0"/>
    <pivotField numFmtId="14" showAll="0">
      <items count="205">
        <item x="90"/>
        <item x="88"/>
        <item x="31"/>
        <item x="166"/>
        <item x="28"/>
        <item x="50"/>
        <item x="54"/>
        <item x="13"/>
        <item x="60"/>
        <item x="7"/>
        <item x="108"/>
        <item x="168"/>
        <item x="140"/>
        <item x="189"/>
        <item x="195"/>
        <item x="67"/>
        <item x="191"/>
        <item x="77"/>
        <item x="64"/>
        <item x="42"/>
        <item x="179"/>
        <item x="125"/>
        <item x="97"/>
        <item x="148"/>
        <item x="3"/>
        <item x="57"/>
        <item x="135"/>
        <item x="115"/>
        <item x="103"/>
        <item x="95"/>
        <item x="172"/>
        <item x="181"/>
        <item x="139"/>
        <item x="160"/>
        <item x="74"/>
        <item x="129"/>
        <item x="134"/>
        <item x="70"/>
        <item x="167"/>
        <item x="142"/>
        <item x="65"/>
        <item x="37"/>
        <item x="116"/>
        <item x="193"/>
        <item x="2"/>
        <item x="100"/>
        <item x="174"/>
        <item x="118"/>
        <item x="150"/>
        <item x="85"/>
        <item x="190"/>
        <item x="24"/>
        <item x="51"/>
        <item x="198"/>
        <item x="141"/>
        <item x="120"/>
        <item x="151"/>
        <item x="38"/>
        <item x="197"/>
        <item x="40"/>
        <item x="6"/>
        <item x="165"/>
        <item x="117"/>
        <item x="72"/>
        <item x="187"/>
        <item x="92"/>
        <item x="17"/>
        <item x="26"/>
        <item x="53"/>
        <item x="106"/>
        <item x="34"/>
        <item x="136"/>
        <item x="186"/>
        <item x="112"/>
        <item x="155"/>
        <item x="161"/>
        <item x="131"/>
        <item x="86"/>
        <item x="101"/>
        <item x="122"/>
        <item x="157"/>
        <item x="14"/>
        <item x="109"/>
        <item x="91"/>
        <item x="21"/>
        <item x="0"/>
        <item x="62"/>
        <item x="162"/>
        <item x="147"/>
        <item x="16"/>
        <item x="59"/>
        <item x="27"/>
        <item x="184"/>
        <item x="47"/>
        <item x="45"/>
        <item x="113"/>
        <item x="29"/>
        <item x="39"/>
        <item x="56"/>
        <item x="52"/>
        <item x="98"/>
        <item x="12"/>
        <item x="182"/>
        <item x="114"/>
        <item x="20"/>
        <item x="127"/>
        <item x="41"/>
        <item x="76"/>
        <item x="15"/>
        <item x="178"/>
        <item x="61"/>
        <item x="5"/>
        <item x="158"/>
        <item x="4"/>
        <item x="93"/>
        <item x="30"/>
        <item x="175"/>
        <item x="1"/>
        <item x="105"/>
        <item x="176"/>
        <item x="111"/>
        <item x="123"/>
        <item x="201"/>
        <item x="132"/>
        <item x="48"/>
        <item x="46"/>
        <item x="196"/>
        <item x="96"/>
        <item x="126"/>
        <item x="23"/>
        <item x="138"/>
        <item x="9"/>
        <item x="78"/>
        <item x="128"/>
        <item x="159"/>
        <item x="11"/>
        <item x="194"/>
        <item x="202"/>
        <item x="99"/>
        <item x="154"/>
        <item x="133"/>
        <item x="49"/>
        <item x="25"/>
        <item x="146"/>
        <item x="73"/>
        <item x="137"/>
        <item x="163"/>
        <item x="66"/>
        <item x="43"/>
        <item x="22"/>
        <item x="149"/>
        <item x="145"/>
        <item x="55"/>
        <item x="173"/>
        <item x="94"/>
        <item x="170"/>
        <item x="124"/>
        <item x="164"/>
        <item x="82"/>
        <item x="107"/>
        <item x="71"/>
        <item x="185"/>
        <item x="36"/>
        <item x="104"/>
        <item x="121"/>
        <item x="87"/>
        <item x="89"/>
        <item x="203"/>
        <item x="119"/>
        <item x="152"/>
        <item x="102"/>
        <item x="200"/>
        <item x="183"/>
        <item x="75"/>
        <item x="69"/>
        <item x="169"/>
        <item x="144"/>
        <item x="18"/>
        <item x="10"/>
        <item x="84"/>
        <item x="177"/>
        <item x="32"/>
        <item x="188"/>
        <item x="130"/>
        <item x="171"/>
        <item x="156"/>
        <item x="180"/>
        <item x="199"/>
        <item x="63"/>
        <item x="44"/>
        <item x="79"/>
        <item x="68"/>
        <item x="8"/>
        <item x="153"/>
        <item x="192"/>
        <item x="19"/>
        <item x="83"/>
        <item x="35"/>
        <item x="143"/>
        <item x="58"/>
        <item x="33"/>
        <item x="80"/>
        <item x="110"/>
        <item x="81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FF498-4B19-4F74-9D9B-C152568CC286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3">
  <location ref="A3:D58" firstHeaderRow="1" firstDataRow="2" firstDataCol="1"/>
  <pivotFields count="14">
    <pivotField showAll="0"/>
    <pivotField numFmtId="14" showAll="0">
      <items count="205">
        <item x="90"/>
        <item x="88"/>
        <item x="31"/>
        <item x="166"/>
        <item x="28"/>
        <item x="50"/>
        <item x="54"/>
        <item x="13"/>
        <item x="60"/>
        <item x="7"/>
        <item x="108"/>
        <item x="168"/>
        <item x="140"/>
        <item x="189"/>
        <item x="195"/>
        <item x="67"/>
        <item x="191"/>
        <item x="77"/>
        <item x="64"/>
        <item x="42"/>
        <item x="179"/>
        <item x="125"/>
        <item x="97"/>
        <item x="148"/>
        <item x="3"/>
        <item x="57"/>
        <item x="135"/>
        <item x="115"/>
        <item x="103"/>
        <item x="95"/>
        <item x="172"/>
        <item x="181"/>
        <item x="139"/>
        <item x="160"/>
        <item x="74"/>
        <item x="129"/>
        <item x="134"/>
        <item x="70"/>
        <item x="167"/>
        <item x="142"/>
        <item x="65"/>
        <item x="37"/>
        <item x="116"/>
        <item x="193"/>
        <item x="2"/>
        <item x="100"/>
        <item x="174"/>
        <item x="118"/>
        <item x="150"/>
        <item x="85"/>
        <item x="190"/>
        <item x="24"/>
        <item x="51"/>
        <item x="198"/>
        <item x="141"/>
        <item x="120"/>
        <item x="151"/>
        <item x="38"/>
        <item x="197"/>
        <item x="40"/>
        <item x="6"/>
        <item x="165"/>
        <item x="117"/>
        <item x="72"/>
        <item x="187"/>
        <item x="92"/>
        <item x="17"/>
        <item x="26"/>
        <item x="53"/>
        <item x="106"/>
        <item x="34"/>
        <item x="136"/>
        <item x="186"/>
        <item x="112"/>
        <item x="155"/>
        <item x="161"/>
        <item x="131"/>
        <item x="86"/>
        <item x="101"/>
        <item x="122"/>
        <item x="157"/>
        <item x="14"/>
        <item x="109"/>
        <item x="91"/>
        <item x="21"/>
        <item x="0"/>
        <item x="62"/>
        <item x="162"/>
        <item x="147"/>
        <item x="16"/>
        <item x="59"/>
        <item x="27"/>
        <item x="184"/>
        <item x="47"/>
        <item x="45"/>
        <item x="113"/>
        <item x="29"/>
        <item x="39"/>
        <item x="56"/>
        <item x="52"/>
        <item x="98"/>
        <item x="12"/>
        <item x="182"/>
        <item x="114"/>
        <item x="20"/>
        <item x="127"/>
        <item x="41"/>
        <item x="76"/>
        <item x="15"/>
        <item x="178"/>
        <item x="61"/>
        <item x="5"/>
        <item x="158"/>
        <item x="4"/>
        <item x="93"/>
        <item x="30"/>
        <item x="175"/>
        <item x="1"/>
        <item x="105"/>
        <item x="176"/>
        <item x="111"/>
        <item x="123"/>
        <item x="201"/>
        <item x="132"/>
        <item x="48"/>
        <item x="46"/>
        <item x="196"/>
        <item x="96"/>
        <item x="126"/>
        <item x="23"/>
        <item x="138"/>
        <item x="9"/>
        <item x="78"/>
        <item x="128"/>
        <item x="159"/>
        <item x="11"/>
        <item x="194"/>
        <item x="202"/>
        <item x="99"/>
        <item x="154"/>
        <item x="133"/>
        <item x="49"/>
        <item x="25"/>
        <item x="146"/>
        <item x="73"/>
        <item x="137"/>
        <item x="163"/>
        <item x="66"/>
        <item x="43"/>
        <item x="22"/>
        <item x="149"/>
        <item x="145"/>
        <item x="55"/>
        <item x="173"/>
        <item x="94"/>
        <item x="170"/>
        <item x="124"/>
        <item x="164"/>
        <item x="82"/>
        <item x="107"/>
        <item x="71"/>
        <item x="185"/>
        <item x="36"/>
        <item x="104"/>
        <item x="121"/>
        <item x="87"/>
        <item x="89"/>
        <item x="203"/>
        <item x="119"/>
        <item x="152"/>
        <item x="102"/>
        <item x="200"/>
        <item x="183"/>
        <item x="75"/>
        <item x="69"/>
        <item x="169"/>
        <item x="144"/>
        <item x="18"/>
        <item x="10"/>
        <item x="84"/>
        <item x="177"/>
        <item x="32"/>
        <item x="188"/>
        <item x="130"/>
        <item x="171"/>
        <item x="156"/>
        <item x="180"/>
        <item x="199"/>
        <item x="63"/>
        <item x="44"/>
        <item x="79"/>
        <item x="68"/>
        <item x="8"/>
        <item x="153"/>
        <item x="192"/>
        <item x="19"/>
        <item x="83"/>
        <item x="35"/>
        <item x="143"/>
        <item x="58"/>
        <item x="33"/>
        <item x="80"/>
        <item x="110"/>
        <item x="81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54">
        <item x="41"/>
        <item x="23"/>
        <item x="12"/>
        <item x="7"/>
        <item x="51"/>
        <item x="36"/>
        <item x="30"/>
        <item x="3"/>
        <item x="44"/>
        <item x="50"/>
        <item x="38"/>
        <item x="52"/>
        <item x="28"/>
        <item x="2"/>
        <item x="20"/>
        <item x="34"/>
        <item x="29"/>
        <item x="6"/>
        <item x="15"/>
        <item x="26"/>
        <item x="42"/>
        <item x="46"/>
        <item x="13"/>
        <item x="0"/>
        <item x="14"/>
        <item x="33"/>
        <item x="22"/>
        <item x="11"/>
        <item x="17"/>
        <item x="5"/>
        <item x="4"/>
        <item x="1"/>
        <item x="47"/>
        <item x="49"/>
        <item x="32"/>
        <item x="19"/>
        <item x="9"/>
        <item x="45"/>
        <item x="21"/>
        <item x="18"/>
        <item x="35"/>
        <item x="39"/>
        <item x="27"/>
        <item x="43"/>
        <item x="37"/>
        <item x="10"/>
        <item x="24"/>
        <item x="48"/>
        <item x="31"/>
        <item x="8"/>
        <item x="16"/>
        <item x="25"/>
        <item x="40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Quantity" fld="5" baseField="0" baseItem="0"/>
  </dataFields>
  <chartFormats count="4"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6B54A-209E-44D3-AFDD-3D70D6F3B1DD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A3:B9" firstHeaderRow="1" firstDataRow="1" firstDataCol="1" rowPageCount="1" colPageCount="1"/>
  <pivotFields count="14">
    <pivotField showAll="0"/>
    <pivotField numFmtId="14" showAll="0">
      <items count="205">
        <item x="90"/>
        <item x="88"/>
        <item x="31"/>
        <item x="166"/>
        <item x="28"/>
        <item x="50"/>
        <item x="54"/>
        <item x="13"/>
        <item x="60"/>
        <item x="7"/>
        <item x="108"/>
        <item x="168"/>
        <item x="140"/>
        <item x="189"/>
        <item x="195"/>
        <item x="67"/>
        <item x="191"/>
        <item x="77"/>
        <item x="64"/>
        <item x="42"/>
        <item x="179"/>
        <item x="125"/>
        <item x="97"/>
        <item x="148"/>
        <item x="3"/>
        <item x="57"/>
        <item x="135"/>
        <item x="115"/>
        <item x="103"/>
        <item x="95"/>
        <item x="172"/>
        <item x="181"/>
        <item x="139"/>
        <item x="160"/>
        <item x="74"/>
        <item x="129"/>
        <item x="134"/>
        <item x="70"/>
        <item x="167"/>
        <item x="142"/>
        <item x="65"/>
        <item x="37"/>
        <item x="116"/>
        <item x="193"/>
        <item x="2"/>
        <item x="100"/>
        <item x="174"/>
        <item x="118"/>
        <item x="150"/>
        <item x="85"/>
        <item x="190"/>
        <item x="24"/>
        <item x="51"/>
        <item x="198"/>
        <item x="141"/>
        <item x="120"/>
        <item x="151"/>
        <item x="38"/>
        <item x="197"/>
        <item x="40"/>
        <item x="6"/>
        <item x="165"/>
        <item x="117"/>
        <item x="72"/>
        <item x="187"/>
        <item x="92"/>
        <item x="17"/>
        <item x="26"/>
        <item x="53"/>
        <item x="106"/>
        <item x="34"/>
        <item x="136"/>
        <item x="186"/>
        <item x="112"/>
        <item x="155"/>
        <item x="161"/>
        <item x="131"/>
        <item x="86"/>
        <item x="101"/>
        <item x="122"/>
        <item x="157"/>
        <item x="14"/>
        <item x="109"/>
        <item x="91"/>
        <item x="21"/>
        <item x="0"/>
        <item x="62"/>
        <item x="162"/>
        <item x="147"/>
        <item x="16"/>
        <item x="59"/>
        <item x="27"/>
        <item x="184"/>
        <item x="47"/>
        <item x="45"/>
        <item x="113"/>
        <item x="29"/>
        <item x="39"/>
        <item x="56"/>
        <item x="52"/>
        <item x="98"/>
        <item x="12"/>
        <item x="182"/>
        <item x="114"/>
        <item x="20"/>
        <item x="127"/>
        <item x="41"/>
        <item x="76"/>
        <item x="15"/>
        <item x="178"/>
        <item x="61"/>
        <item x="5"/>
        <item x="158"/>
        <item x="4"/>
        <item x="93"/>
        <item x="30"/>
        <item x="175"/>
        <item x="1"/>
        <item x="105"/>
        <item x="176"/>
        <item x="111"/>
        <item x="123"/>
        <item x="201"/>
        <item x="132"/>
        <item x="48"/>
        <item x="46"/>
        <item x="196"/>
        <item x="96"/>
        <item x="126"/>
        <item x="23"/>
        <item x="138"/>
        <item x="9"/>
        <item x="78"/>
        <item x="128"/>
        <item x="159"/>
        <item x="11"/>
        <item x="194"/>
        <item x="202"/>
        <item x="99"/>
        <item x="154"/>
        <item x="133"/>
        <item x="49"/>
        <item x="25"/>
        <item x="146"/>
        <item x="73"/>
        <item x="137"/>
        <item x="163"/>
        <item x="66"/>
        <item x="43"/>
        <item x="22"/>
        <item x="149"/>
        <item x="145"/>
        <item x="55"/>
        <item x="173"/>
        <item x="94"/>
        <item x="170"/>
        <item x="124"/>
        <item x="164"/>
        <item x="82"/>
        <item x="107"/>
        <item x="71"/>
        <item x="185"/>
        <item x="36"/>
        <item x="104"/>
        <item x="121"/>
        <item x="87"/>
        <item x="89"/>
        <item x="203"/>
        <item x="119"/>
        <item x="152"/>
        <item x="102"/>
        <item x="200"/>
        <item x="183"/>
        <item x="75"/>
        <item x="69"/>
        <item x="169"/>
        <item x="144"/>
        <item x="18"/>
        <item x="10"/>
        <item x="84"/>
        <item x="177"/>
        <item x="32"/>
        <item x="188"/>
        <item x="130"/>
        <item x="171"/>
        <item x="156"/>
        <item x="180"/>
        <item x="199"/>
        <item x="63"/>
        <item x="44"/>
        <item x="79"/>
        <item x="68"/>
        <item x="8"/>
        <item x="153"/>
        <item x="192"/>
        <item x="19"/>
        <item x="83"/>
        <item x="35"/>
        <item x="143"/>
        <item x="58"/>
        <item x="33"/>
        <item x="80"/>
        <item x="110"/>
        <item x="81"/>
        <item t="default"/>
      </items>
    </pivotField>
    <pivotField showAll="0"/>
    <pivotField showAll="0"/>
    <pivotField axis="axisRow" showAll="0">
      <items count="6">
        <item x="1"/>
        <item x="2"/>
        <item x="3"/>
        <item x="4"/>
        <item x="0"/>
        <item t="default"/>
      </items>
    </pivotField>
    <pivotField dataField="1"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8" item="0" hier="-1"/>
  </pageFields>
  <dataFields count="1">
    <dataField name="Sum of Quantity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ACC04-2BB9-49E7-A690-69F1F9E8070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M12:O29" firstHeaderRow="1" firstDataRow="1" firstDataCol="0"/>
  <pivotFields count="14">
    <pivotField showAll="0"/>
    <pivotField numFmtId="14" showAll="0">
      <items count="205">
        <item x="90"/>
        <item x="88"/>
        <item x="31"/>
        <item x="166"/>
        <item x="28"/>
        <item x="50"/>
        <item x="54"/>
        <item x="13"/>
        <item x="60"/>
        <item x="7"/>
        <item x="108"/>
        <item x="168"/>
        <item x="140"/>
        <item x="189"/>
        <item x="195"/>
        <item x="67"/>
        <item x="191"/>
        <item x="77"/>
        <item x="64"/>
        <item x="42"/>
        <item x="179"/>
        <item x="125"/>
        <item x="97"/>
        <item x="148"/>
        <item x="3"/>
        <item x="57"/>
        <item x="135"/>
        <item x="115"/>
        <item x="103"/>
        <item x="95"/>
        <item x="172"/>
        <item x="181"/>
        <item x="139"/>
        <item x="160"/>
        <item x="74"/>
        <item x="129"/>
        <item x="134"/>
        <item x="70"/>
        <item x="167"/>
        <item x="142"/>
        <item x="65"/>
        <item x="37"/>
        <item x="116"/>
        <item x="193"/>
        <item x="2"/>
        <item x="100"/>
        <item x="174"/>
        <item x="118"/>
        <item x="150"/>
        <item x="85"/>
        <item x="190"/>
        <item x="24"/>
        <item x="51"/>
        <item x="198"/>
        <item x="141"/>
        <item x="120"/>
        <item x="151"/>
        <item x="38"/>
        <item x="197"/>
        <item x="40"/>
        <item x="6"/>
        <item x="165"/>
        <item x="117"/>
        <item x="72"/>
        <item x="187"/>
        <item x="92"/>
        <item x="17"/>
        <item x="26"/>
        <item x="53"/>
        <item x="106"/>
        <item x="34"/>
        <item x="136"/>
        <item x="186"/>
        <item x="112"/>
        <item x="155"/>
        <item x="161"/>
        <item x="131"/>
        <item x="86"/>
        <item x="101"/>
        <item x="122"/>
        <item x="157"/>
        <item x="14"/>
        <item x="109"/>
        <item x="91"/>
        <item x="21"/>
        <item x="0"/>
        <item x="62"/>
        <item x="162"/>
        <item x="147"/>
        <item x="16"/>
        <item x="59"/>
        <item x="27"/>
        <item x="184"/>
        <item x="47"/>
        <item x="45"/>
        <item x="113"/>
        <item x="29"/>
        <item x="39"/>
        <item x="56"/>
        <item x="52"/>
        <item x="98"/>
        <item x="12"/>
        <item x="182"/>
        <item x="114"/>
        <item x="20"/>
        <item x="127"/>
        <item x="41"/>
        <item x="76"/>
        <item x="15"/>
        <item x="178"/>
        <item x="61"/>
        <item x="5"/>
        <item x="158"/>
        <item x="4"/>
        <item x="93"/>
        <item x="30"/>
        <item x="175"/>
        <item x="1"/>
        <item x="105"/>
        <item x="176"/>
        <item x="111"/>
        <item x="123"/>
        <item x="201"/>
        <item x="132"/>
        <item x="48"/>
        <item x="46"/>
        <item x="196"/>
        <item x="96"/>
        <item x="126"/>
        <item x="23"/>
        <item x="138"/>
        <item x="9"/>
        <item x="78"/>
        <item x="128"/>
        <item x="159"/>
        <item x="11"/>
        <item x="194"/>
        <item x="202"/>
        <item x="99"/>
        <item x="154"/>
        <item x="133"/>
        <item x="49"/>
        <item x="25"/>
        <item x="146"/>
        <item x="73"/>
        <item x="137"/>
        <item x="163"/>
        <item x="66"/>
        <item x="43"/>
        <item x="22"/>
        <item x="149"/>
        <item x="145"/>
        <item x="55"/>
        <item x="173"/>
        <item x="94"/>
        <item x="170"/>
        <item x="124"/>
        <item x="164"/>
        <item x="82"/>
        <item x="107"/>
        <item x="71"/>
        <item x="185"/>
        <item x="36"/>
        <item x="104"/>
        <item x="121"/>
        <item x="87"/>
        <item x="89"/>
        <item x="203"/>
        <item x="119"/>
        <item x="152"/>
        <item x="102"/>
        <item x="200"/>
        <item x="183"/>
        <item x="75"/>
        <item x="69"/>
        <item x="169"/>
        <item x="144"/>
        <item x="18"/>
        <item x="10"/>
        <item x="84"/>
        <item x="177"/>
        <item x="32"/>
        <item x="188"/>
        <item x="130"/>
        <item x="171"/>
        <item x="156"/>
        <item x="180"/>
        <item x="199"/>
        <item x="63"/>
        <item x="44"/>
        <item x="79"/>
        <item x="68"/>
        <item x="8"/>
        <item x="153"/>
        <item x="192"/>
        <item x="19"/>
        <item x="83"/>
        <item x="35"/>
        <item x="143"/>
        <item x="58"/>
        <item x="33"/>
        <item x="80"/>
        <item x="110"/>
        <item x="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7673B-96FD-4E44-8A72-F5429A8C0AB3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A11" firstHeaderRow="1" firstDataRow="1" firstDataCol="1" rowPageCount="1" colPageCount="1"/>
  <pivotFields count="10">
    <pivotField showAll="0"/>
    <pivotField numFmtId="14" showAll="0"/>
    <pivotField axis="axisRow" multipleItemSelectionAllowed="1" showAll="0">
      <items count="8">
        <item x="4"/>
        <item sd="0" x="1"/>
        <item x="2"/>
        <item x="0"/>
        <item x="3"/>
        <item x="5"/>
        <item x="6"/>
        <item t="default"/>
      </items>
    </pivotField>
    <pivotField showAll="0"/>
    <pivotField showAll="0"/>
    <pivotField showAll="0"/>
    <pivotField axis="axisPage" showAll="0">
      <items count="300">
        <item x="120"/>
        <item x="0"/>
        <item x="124"/>
        <item x="131"/>
        <item x="267"/>
        <item x="255"/>
        <item x="117"/>
        <item x="63"/>
        <item x="107"/>
        <item x="132"/>
        <item x="224"/>
        <item x="266"/>
        <item x="199"/>
        <item x="25"/>
        <item x="21"/>
        <item x="123"/>
        <item x="178"/>
        <item x="228"/>
        <item x="98"/>
        <item x="86"/>
        <item x="189"/>
        <item x="142"/>
        <item x="22"/>
        <item x="260"/>
        <item x="290"/>
        <item x="225"/>
        <item x="281"/>
        <item x="157"/>
        <item x="205"/>
        <item x="88"/>
        <item x="61"/>
        <item x="13"/>
        <item x="79"/>
        <item x="143"/>
        <item x="262"/>
        <item x="140"/>
        <item x="214"/>
        <item x="174"/>
        <item x="162"/>
        <item x="204"/>
        <item x="209"/>
        <item x="84"/>
        <item x="168"/>
        <item x="135"/>
        <item x="27"/>
        <item x="4"/>
        <item x="248"/>
        <item x="67"/>
        <item x="147"/>
        <item x="82"/>
        <item x="221"/>
        <item x="150"/>
        <item x="256"/>
        <item x="81"/>
        <item x="200"/>
        <item x="43"/>
        <item x="231"/>
        <item x="269"/>
        <item x="36"/>
        <item x="64"/>
        <item x="244"/>
        <item x="283"/>
        <item x="16"/>
        <item x="12"/>
        <item x="156"/>
        <item x="179"/>
        <item x="217"/>
        <item x="249"/>
        <item x="20"/>
        <item x="253"/>
        <item x="74"/>
        <item x="279"/>
        <item x="246"/>
        <item x="97"/>
        <item x="110"/>
        <item x="148"/>
        <item x="153"/>
        <item x="121"/>
        <item x="113"/>
        <item x="163"/>
        <item x="234"/>
        <item x="136"/>
        <item x="261"/>
        <item x="133"/>
        <item x="160"/>
        <item x="145"/>
        <item x="149"/>
        <item x="7"/>
        <item x="125"/>
        <item x="19"/>
        <item x="167"/>
        <item x="183"/>
        <item x="76"/>
        <item x="180"/>
        <item x="118"/>
        <item x="295"/>
        <item x="252"/>
        <item x="1"/>
        <item x="77"/>
        <item x="127"/>
        <item x="70"/>
        <item x="197"/>
        <item x="108"/>
        <item x="235"/>
        <item x="80"/>
        <item x="173"/>
        <item x="233"/>
        <item x="101"/>
        <item x="130"/>
        <item x="72"/>
        <item x="193"/>
        <item x="14"/>
        <item x="5"/>
        <item x="296"/>
        <item x="275"/>
        <item x="37"/>
        <item x="176"/>
        <item x="175"/>
        <item x="216"/>
        <item x="75"/>
        <item x="144"/>
        <item x="62"/>
        <item x="227"/>
        <item x="250"/>
        <item x="238"/>
        <item x="188"/>
        <item x="28"/>
        <item x="71"/>
        <item x="78"/>
        <item x="32"/>
        <item x="254"/>
        <item x="29"/>
        <item x="11"/>
        <item x="106"/>
        <item x="30"/>
        <item x="201"/>
        <item x="171"/>
        <item x="103"/>
        <item x="134"/>
        <item x="207"/>
        <item x="294"/>
        <item x="34"/>
        <item x="191"/>
        <item x="181"/>
        <item x="8"/>
        <item x="31"/>
        <item x="259"/>
        <item x="166"/>
        <item x="33"/>
        <item x="18"/>
        <item x="240"/>
        <item x="284"/>
        <item x="24"/>
        <item x="185"/>
        <item x="35"/>
        <item x="285"/>
        <item x="90"/>
        <item x="237"/>
        <item x="3"/>
        <item x="286"/>
        <item x="278"/>
        <item x="247"/>
        <item x="69"/>
        <item x="242"/>
        <item x="245"/>
        <item x="114"/>
        <item x="226"/>
        <item x="56"/>
        <item x="50"/>
        <item x="208"/>
        <item x="42"/>
        <item x="158"/>
        <item x="60"/>
        <item x="251"/>
        <item x="195"/>
        <item x="236"/>
        <item x="230"/>
        <item x="211"/>
        <item x="258"/>
        <item x="41"/>
        <item x="47"/>
        <item x="272"/>
        <item x="212"/>
        <item x="287"/>
        <item x="229"/>
        <item x="116"/>
        <item x="139"/>
        <item x="59"/>
        <item x="65"/>
        <item x="119"/>
        <item x="99"/>
        <item x="46"/>
        <item x="146"/>
        <item x="73"/>
        <item x="223"/>
        <item x="45"/>
        <item x="268"/>
        <item x="126"/>
        <item x="222"/>
        <item x="15"/>
        <item x="66"/>
        <item x="87"/>
        <item x="165"/>
        <item x="206"/>
        <item x="129"/>
        <item x="83"/>
        <item x="26"/>
        <item x="52"/>
        <item x="10"/>
        <item x="85"/>
        <item x="54"/>
        <item x="138"/>
        <item x="273"/>
        <item x="274"/>
        <item x="68"/>
        <item x="288"/>
        <item x="215"/>
        <item x="48"/>
        <item x="152"/>
        <item x="213"/>
        <item x="111"/>
        <item x="94"/>
        <item x="182"/>
        <item x="203"/>
        <item x="44"/>
        <item x="92"/>
        <item x="57"/>
        <item x="159"/>
        <item x="271"/>
        <item x="2"/>
        <item x="289"/>
        <item x="219"/>
        <item x="192"/>
        <item x="104"/>
        <item x="292"/>
        <item x="49"/>
        <item x="277"/>
        <item x="154"/>
        <item x="39"/>
        <item x="263"/>
        <item x="17"/>
        <item x="198"/>
        <item x="6"/>
        <item x="55"/>
        <item x="122"/>
        <item x="93"/>
        <item x="40"/>
        <item x="137"/>
        <item x="89"/>
        <item x="38"/>
        <item x="293"/>
        <item x="241"/>
        <item x="95"/>
        <item x="155"/>
        <item x="100"/>
        <item x="151"/>
        <item x="91"/>
        <item x="169"/>
        <item x="53"/>
        <item x="239"/>
        <item x="232"/>
        <item x="177"/>
        <item x="257"/>
        <item x="186"/>
        <item x="298"/>
        <item x="276"/>
        <item x="96"/>
        <item x="282"/>
        <item x="265"/>
        <item x="280"/>
        <item x="109"/>
        <item x="51"/>
        <item x="172"/>
        <item x="243"/>
        <item x="115"/>
        <item x="187"/>
        <item x="164"/>
        <item x="202"/>
        <item x="297"/>
        <item x="128"/>
        <item x="105"/>
        <item x="218"/>
        <item x="9"/>
        <item x="102"/>
        <item x="23"/>
        <item x="170"/>
        <item x="210"/>
        <item x="112"/>
        <item x="161"/>
        <item x="264"/>
        <item x="194"/>
        <item x="58"/>
        <item x="291"/>
        <item x="220"/>
        <item x="190"/>
        <item x="196"/>
        <item x="141"/>
        <item x="270"/>
        <item x="184"/>
        <item t="default"/>
      </items>
    </pivotField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2FEFC-3B6F-4503-916A-B525CF8900DB}" name="Table1" displayName="Table1" ref="A1:K301" totalsRowShown="0" headerRowDxfId="31" dataDxfId="30">
  <autoFilter ref="A1:K301" xr:uid="{F602FEFC-3B6F-4503-916A-B525CF8900DB}"/>
  <tableColumns count="11">
    <tableColumn id="1" xr3:uid="{C8DDD34D-23B1-41BE-8876-1D318616F2FF}" name="Transaction ID" dataDxfId="29"/>
    <tableColumn id="2" xr3:uid="{A52107FE-362B-44DF-8BBE-3DCBBF2FF293}" name="Date" dataDxfId="28"/>
    <tableColumn id="3" xr3:uid="{D2AA6B88-5DA2-481E-82D8-7C044DCA7CFD}" name="Product" dataDxfId="27"/>
    <tableColumn id="4" xr3:uid="{1F1CB773-DB0A-43F2-86F0-7B73F191C34E}" name="Category" dataDxfId="26"/>
    <tableColumn id="5" xr3:uid="{B96F4774-31D5-4211-B57C-5B81D35848BB}" name="Vendor" dataDxfId="25"/>
    <tableColumn id="6" xr3:uid="{E118634A-D9B5-4A60-B478-E557C2C34DC7}" name="Quantity" dataDxfId="24"/>
    <tableColumn id="7" xr3:uid="{8ED04344-8E2E-46A9-848D-CDAB699660DD}" name="Unit Price" dataDxfId="23"/>
    <tableColumn id="8" xr3:uid="{F6469AAD-B17C-43F1-91F4-5CD554C9AF72}" name="Total Price" dataDxfId="22"/>
    <tableColumn id="9" xr3:uid="{34DBCC82-85AB-4972-9AFF-893CE4E84E30}" name="Transaction Type" dataDxfId="21"/>
    <tableColumn id="10" xr3:uid="{C093B4D6-265C-427A-9A23-882E57A9D60D}" name="Month" dataDxfId="20">
      <calculatedColumnFormula>TEXT(Table1[[#This Row],[Date]],"mmm,yyy")</calculatedColumnFormula>
    </tableColumn>
    <tableColumn id="11" xr3:uid="{CDE16637-654B-44F3-9FFD-05FB36542121}" name="week" dataDxfId="19">
      <calculatedColumnFormula>WEEKNUM(Table1[[#This Row],[Date]],2)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ADBA24-F3E2-435B-8873-EBF9CDB27A87}" name="Table13" displayName="Table13" ref="A1:J302" totalsRowCount="1" headerRowDxfId="18" dataDxfId="17">
  <autoFilter ref="A1:J301" xr:uid="{5FADBA24-F3E2-435B-8873-EBF9CDB27A87}"/>
  <tableColumns count="10">
    <tableColumn id="1" xr3:uid="{C2D7B407-E1D9-42D7-A86E-CDB95D61D48C}" name="Transaction ID" dataDxfId="16" totalsRowDxfId="15"/>
    <tableColumn id="2" xr3:uid="{ECA20017-9085-4B6A-96D8-96E9D8F8FAD6}" name="Date" dataDxfId="14" totalsRowDxfId="13"/>
    <tableColumn id="3" xr3:uid="{356977B4-7F13-4F31-8F06-CB2ED1000B3E}" name="Product"/>
    <tableColumn id="4" xr3:uid="{818ED47C-E3B8-4FE4-BEAB-B38E8EECD88E}" name="Category" dataDxfId="12" totalsRowDxfId="11"/>
    <tableColumn id="5" xr3:uid="{3508D730-9F74-4EA6-9E88-05F3E09FD8C1}" name="Vendor" dataDxfId="10" totalsRowDxfId="9"/>
    <tableColumn id="6" xr3:uid="{71AD3952-5F45-4A65-853C-497BCE075E63}" name="Quantity" dataDxfId="8" totalsRowDxfId="7"/>
    <tableColumn id="7" xr3:uid="{72D14294-D4F7-4837-9A17-F003CB608365}" name="Unit Price" totalsRowFunction="custom">
      <totalsRowFormula>SUM(G2:G301)</totalsRowFormula>
    </tableColumn>
    <tableColumn id="8" xr3:uid="{E2EF8793-7E6D-4999-A8F2-7E4DA1D0D537}" name="Total Price" dataDxfId="6" totalsRowDxfId="5"/>
    <tableColumn id="9" xr3:uid="{567293C2-516B-4314-A23E-EE70E07413A9}" name="Transaction Type" dataDxfId="4" totalsRowDxfId="3"/>
    <tableColumn id="10" xr3:uid="{8B655435-487B-456D-9F9A-E89733697ED4}" name="Month" dataDxfId="2" totalsRowDxfId="1">
      <calculatedColumnFormula>TEXT(Table13[[#This Row],[Date]],"mmm,yyy")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9594-C63B-4867-99F6-71817ADC40F5}">
  <dimension ref="A3:D7"/>
  <sheetViews>
    <sheetView workbookViewId="0">
      <selection activeCell="A3" sqref="A3:D7"/>
    </sheetView>
  </sheetViews>
  <sheetFormatPr defaultRowHeight="14.4" x14ac:dyDescent="0.3"/>
  <cols>
    <col min="1" max="1" width="21" bestFit="1" customWidth="1"/>
    <col min="2" max="2" width="15.5546875" bestFit="1" customWidth="1"/>
    <col min="3" max="3" width="9.6640625" bestFit="1" customWidth="1"/>
    <col min="4" max="4" width="10.77734375" bestFit="1" customWidth="1"/>
  </cols>
  <sheetData>
    <row r="3" spans="1:4" x14ac:dyDescent="0.3">
      <c r="A3" s="12" t="s">
        <v>332</v>
      </c>
      <c r="B3" s="12" t="s">
        <v>331</v>
      </c>
    </row>
    <row r="4" spans="1:4" x14ac:dyDescent="0.3">
      <c r="A4" s="12" t="s">
        <v>327</v>
      </c>
      <c r="B4" t="s">
        <v>20</v>
      </c>
      <c r="C4" t="s">
        <v>13</v>
      </c>
      <c r="D4" t="s">
        <v>328</v>
      </c>
    </row>
    <row r="5" spans="1:4" x14ac:dyDescent="0.3">
      <c r="A5" s="13" t="s">
        <v>329</v>
      </c>
      <c r="B5">
        <v>146</v>
      </c>
      <c r="C5">
        <v>152</v>
      </c>
      <c r="D5">
        <v>298</v>
      </c>
    </row>
    <row r="6" spans="1:4" x14ac:dyDescent="0.3">
      <c r="A6" s="13" t="s">
        <v>330</v>
      </c>
      <c r="B6">
        <v>1</v>
      </c>
      <c r="C6">
        <v>1</v>
      </c>
      <c r="D6">
        <v>2</v>
      </c>
    </row>
    <row r="7" spans="1:4" x14ac:dyDescent="0.3">
      <c r="A7" s="13" t="s">
        <v>328</v>
      </c>
      <c r="B7">
        <v>147</v>
      </c>
      <c r="C7">
        <v>153</v>
      </c>
      <c r="D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97C-39D9-493B-91C8-A8B2EA5670B9}">
  <sheetPr>
    <tabColor theme="5"/>
  </sheetPr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16"/>
  </cols>
  <sheetData/>
  <mergeCells count="1">
    <mergeCell ref="A1:XFD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B7A2-2226-4DD9-BE63-F2FF319E17A1}">
  <dimension ref="A3:B17"/>
  <sheetViews>
    <sheetView workbookViewId="0">
      <selection activeCell="H22" sqref="H22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12" t="s">
        <v>327</v>
      </c>
      <c r="B3" t="s">
        <v>334</v>
      </c>
    </row>
    <row r="4" spans="1:2" x14ac:dyDescent="0.3">
      <c r="A4" s="13" t="s">
        <v>335</v>
      </c>
      <c r="B4">
        <v>1899</v>
      </c>
    </row>
    <row r="5" spans="1:2" x14ac:dyDescent="0.3">
      <c r="A5" s="13" t="s">
        <v>336</v>
      </c>
      <c r="B5">
        <v>2279</v>
      </c>
    </row>
    <row r="6" spans="1:2" x14ac:dyDescent="0.3">
      <c r="A6" s="13" t="s">
        <v>337</v>
      </c>
      <c r="B6">
        <v>2596</v>
      </c>
    </row>
    <row r="7" spans="1:2" x14ac:dyDescent="0.3">
      <c r="A7" s="13" t="s">
        <v>338</v>
      </c>
      <c r="B7">
        <v>2800</v>
      </c>
    </row>
    <row r="8" spans="1:2" x14ac:dyDescent="0.3">
      <c r="A8" s="13" t="s">
        <v>339</v>
      </c>
      <c r="B8">
        <v>1606</v>
      </c>
    </row>
    <row r="9" spans="1:2" x14ac:dyDescent="0.3">
      <c r="A9" s="13" t="s">
        <v>340</v>
      </c>
      <c r="B9">
        <v>272</v>
      </c>
    </row>
    <row r="10" spans="1:2" x14ac:dyDescent="0.3">
      <c r="A10" s="13" t="s">
        <v>341</v>
      </c>
      <c r="B10">
        <v>3548</v>
      </c>
    </row>
    <row r="11" spans="1:2" x14ac:dyDescent="0.3">
      <c r="A11" s="13" t="s">
        <v>342</v>
      </c>
      <c r="B11">
        <v>3474</v>
      </c>
    </row>
    <row r="12" spans="1:2" x14ac:dyDescent="0.3">
      <c r="A12" s="13" t="s">
        <v>343</v>
      </c>
      <c r="B12">
        <v>2432</v>
      </c>
    </row>
    <row r="13" spans="1:2" x14ac:dyDescent="0.3">
      <c r="A13" s="13" t="s">
        <v>344</v>
      </c>
      <c r="B13">
        <v>2729</v>
      </c>
    </row>
    <row r="14" spans="1:2" x14ac:dyDescent="0.3">
      <c r="A14" s="13" t="s">
        <v>345</v>
      </c>
      <c r="B14">
        <v>2651</v>
      </c>
    </row>
    <row r="15" spans="1:2" x14ac:dyDescent="0.3">
      <c r="A15" s="13" t="s">
        <v>346</v>
      </c>
      <c r="B15">
        <v>2738</v>
      </c>
    </row>
    <row r="16" spans="1:2" x14ac:dyDescent="0.3">
      <c r="A16" s="13" t="s">
        <v>347</v>
      </c>
      <c r="B16">
        <v>3525</v>
      </c>
    </row>
    <row r="17" spans="1:2" x14ac:dyDescent="0.3">
      <c r="A17" s="13" t="s">
        <v>328</v>
      </c>
      <c r="B17">
        <v>32549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49A6-2F0D-42D5-997D-E2F4C3F014E3}">
  <dimension ref="A3:B16"/>
  <sheetViews>
    <sheetView workbookViewId="0">
      <selection activeCell="N9" sqref="N9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12" t="s">
        <v>327</v>
      </c>
      <c r="B3" t="s">
        <v>334</v>
      </c>
    </row>
    <row r="4" spans="1:2" x14ac:dyDescent="0.3">
      <c r="A4" s="13" t="s">
        <v>348</v>
      </c>
      <c r="B4">
        <v>1878</v>
      </c>
    </row>
    <row r="5" spans="1:2" x14ac:dyDescent="0.3">
      <c r="A5" s="13" t="s">
        <v>349</v>
      </c>
      <c r="B5">
        <v>2800</v>
      </c>
    </row>
    <row r="6" spans="1:2" x14ac:dyDescent="0.3">
      <c r="A6" s="13" t="s">
        <v>350</v>
      </c>
      <c r="B6">
        <v>2432</v>
      </c>
    </row>
    <row r="7" spans="1:2" x14ac:dyDescent="0.3">
      <c r="A7" s="13" t="s">
        <v>351</v>
      </c>
      <c r="B7">
        <v>1899</v>
      </c>
    </row>
    <row r="8" spans="1:2" x14ac:dyDescent="0.3">
      <c r="A8" s="13" t="s">
        <v>352</v>
      </c>
      <c r="B8">
        <v>2729</v>
      </c>
    </row>
    <row r="9" spans="1:2" x14ac:dyDescent="0.3">
      <c r="A9" s="13" t="s">
        <v>353</v>
      </c>
      <c r="B9">
        <v>3474</v>
      </c>
    </row>
    <row r="10" spans="1:2" x14ac:dyDescent="0.3">
      <c r="A10" s="13" t="s">
        <v>354</v>
      </c>
      <c r="B10">
        <v>3548</v>
      </c>
    </row>
    <row r="11" spans="1:2" x14ac:dyDescent="0.3">
      <c r="A11" s="13" t="s">
        <v>355</v>
      </c>
      <c r="B11">
        <v>2279</v>
      </c>
    </row>
    <row r="12" spans="1:2" x14ac:dyDescent="0.3">
      <c r="A12" s="13" t="s">
        <v>356</v>
      </c>
      <c r="B12">
        <v>3525</v>
      </c>
    </row>
    <row r="13" spans="1:2" x14ac:dyDescent="0.3">
      <c r="A13" s="13" t="s">
        <v>357</v>
      </c>
      <c r="B13">
        <v>2738</v>
      </c>
    </row>
    <row r="14" spans="1:2" x14ac:dyDescent="0.3">
      <c r="A14" s="13" t="s">
        <v>358</v>
      </c>
      <c r="B14">
        <v>2651</v>
      </c>
    </row>
    <row r="15" spans="1:2" x14ac:dyDescent="0.3">
      <c r="A15" s="13" t="s">
        <v>359</v>
      </c>
      <c r="B15">
        <v>2596</v>
      </c>
    </row>
    <row r="16" spans="1:2" x14ac:dyDescent="0.3">
      <c r="A16" s="13" t="s">
        <v>328</v>
      </c>
      <c r="B16">
        <v>32549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081A-A403-48CE-9F29-049BEFE97BB3}">
  <dimension ref="A1:B9"/>
  <sheetViews>
    <sheetView workbookViewId="0">
      <selection activeCell="A3" sqref="A3:B9"/>
    </sheetView>
  </sheetViews>
  <sheetFormatPr defaultRowHeight="14.4" x14ac:dyDescent="0.3"/>
  <cols>
    <col min="1" max="1" width="15" bestFit="1" customWidth="1"/>
    <col min="2" max="2" width="16.33203125" bestFit="1" customWidth="1"/>
  </cols>
  <sheetData>
    <row r="1" spans="1:2" x14ac:dyDescent="0.3">
      <c r="A1" s="12" t="s">
        <v>8</v>
      </c>
      <c r="B1" t="s">
        <v>13</v>
      </c>
    </row>
    <row r="3" spans="1:2" x14ac:dyDescent="0.3">
      <c r="A3" s="12" t="s">
        <v>327</v>
      </c>
      <c r="B3" t="s">
        <v>361</v>
      </c>
    </row>
    <row r="4" spans="1:2" x14ac:dyDescent="0.3">
      <c r="A4" s="13" t="s">
        <v>34</v>
      </c>
      <c r="B4">
        <v>1524993.5900000005</v>
      </c>
    </row>
    <row r="5" spans="1:2" x14ac:dyDescent="0.3">
      <c r="A5" s="13" t="s">
        <v>15</v>
      </c>
      <c r="B5">
        <v>931023.66999999981</v>
      </c>
    </row>
    <row r="6" spans="1:2" x14ac:dyDescent="0.3">
      <c r="A6" s="13" t="s">
        <v>23</v>
      </c>
      <c r="B6">
        <v>1384574.82</v>
      </c>
    </row>
    <row r="7" spans="1:2" x14ac:dyDescent="0.3">
      <c r="A7" s="13" t="s">
        <v>10</v>
      </c>
      <c r="B7">
        <v>1667150.0499999998</v>
      </c>
    </row>
    <row r="8" spans="1:2" x14ac:dyDescent="0.3">
      <c r="A8" s="13" t="s">
        <v>42</v>
      </c>
      <c r="B8">
        <v>1161078.8099999996</v>
      </c>
    </row>
    <row r="9" spans="1:2" x14ac:dyDescent="0.3">
      <c r="A9" s="13" t="s">
        <v>328</v>
      </c>
      <c r="B9">
        <v>6668820.9399999995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F4DE-0275-48C0-B8BB-8D517869F23F}">
  <dimension ref="A3:B8"/>
  <sheetViews>
    <sheetView workbookViewId="0">
      <selection activeCell="A3" sqref="A3:B8"/>
    </sheetView>
  </sheetViews>
  <sheetFormatPr defaultRowHeight="14.4" x14ac:dyDescent="0.3"/>
  <cols>
    <col min="1" max="1" width="19" bestFit="1" customWidth="1"/>
    <col min="2" max="2" width="14.88671875" bestFit="1" customWidth="1"/>
  </cols>
  <sheetData>
    <row r="3" spans="1:2" x14ac:dyDescent="0.3">
      <c r="A3" s="12" t="s">
        <v>327</v>
      </c>
      <c r="B3" t="s">
        <v>334</v>
      </c>
    </row>
    <row r="4" spans="1:2" x14ac:dyDescent="0.3">
      <c r="A4" s="13" t="s">
        <v>18</v>
      </c>
      <c r="B4">
        <v>9352</v>
      </c>
    </row>
    <row r="5" spans="1:2" x14ac:dyDescent="0.3">
      <c r="A5" s="13" t="s">
        <v>11</v>
      </c>
      <c r="B5">
        <v>6469</v>
      </c>
    </row>
    <row r="6" spans="1:2" x14ac:dyDescent="0.3">
      <c r="A6" s="13" t="s">
        <v>24</v>
      </c>
      <c r="B6">
        <v>8566</v>
      </c>
    </row>
    <row r="7" spans="1:2" x14ac:dyDescent="0.3">
      <c r="A7" s="13" t="s">
        <v>32</v>
      </c>
      <c r="B7">
        <v>8162</v>
      </c>
    </row>
    <row r="8" spans="1:2" x14ac:dyDescent="0.3">
      <c r="A8" s="13" t="s">
        <v>328</v>
      </c>
      <c r="B8">
        <v>32549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F1DE-1411-45B5-8B88-437D21EAD4B9}">
  <dimension ref="A3:D58"/>
  <sheetViews>
    <sheetView workbookViewId="0">
      <selection activeCell="A3" sqref="A3:D58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9.6640625" bestFit="1" customWidth="1"/>
    <col min="4" max="4" width="10.77734375" bestFit="1" customWidth="1"/>
    <col min="5" max="10" width="2" bestFit="1" customWidth="1"/>
    <col min="11" max="54" width="3" bestFit="1" customWidth="1"/>
    <col min="55" max="55" width="10.77734375" bestFit="1" customWidth="1"/>
  </cols>
  <sheetData>
    <row r="3" spans="1:4" x14ac:dyDescent="0.3">
      <c r="A3" s="12" t="s">
        <v>334</v>
      </c>
      <c r="B3" s="12" t="s">
        <v>331</v>
      </c>
    </row>
    <row r="4" spans="1:4" x14ac:dyDescent="0.3">
      <c r="A4" s="12" t="s">
        <v>327</v>
      </c>
      <c r="B4" t="s">
        <v>20</v>
      </c>
      <c r="C4" t="s">
        <v>13</v>
      </c>
      <c r="D4" t="s">
        <v>328</v>
      </c>
    </row>
    <row r="5" spans="1:4" x14ac:dyDescent="0.3">
      <c r="A5" s="13">
        <v>1</v>
      </c>
      <c r="B5">
        <v>116</v>
      </c>
      <c r="C5">
        <v>156</v>
      </c>
      <c r="D5">
        <v>272</v>
      </c>
    </row>
    <row r="6" spans="1:4" x14ac:dyDescent="0.3">
      <c r="A6" s="13">
        <v>2</v>
      </c>
      <c r="B6">
        <v>222</v>
      </c>
      <c r="C6">
        <v>64</v>
      </c>
      <c r="D6">
        <v>286</v>
      </c>
    </row>
    <row r="7" spans="1:4" x14ac:dyDescent="0.3">
      <c r="A7" s="13">
        <v>3</v>
      </c>
      <c r="B7">
        <v>182</v>
      </c>
      <c r="C7">
        <v>331</v>
      </c>
      <c r="D7">
        <v>513</v>
      </c>
    </row>
    <row r="8" spans="1:4" x14ac:dyDescent="0.3">
      <c r="A8" s="13">
        <v>4</v>
      </c>
      <c r="B8">
        <v>291</v>
      </c>
      <c r="C8">
        <v>268</v>
      </c>
      <c r="D8">
        <v>559</v>
      </c>
    </row>
    <row r="9" spans="1:4" x14ac:dyDescent="0.3">
      <c r="A9" s="13">
        <v>5</v>
      </c>
      <c r="B9">
        <v>144</v>
      </c>
      <c r="C9">
        <v>104</v>
      </c>
      <c r="D9">
        <v>248</v>
      </c>
    </row>
    <row r="10" spans="1:4" x14ac:dyDescent="0.3">
      <c r="A10" s="13">
        <v>6</v>
      </c>
      <c r="B10">
        <v>289</v>
      </c>
      <c r="C10">
        <v>482</v>
      </c>
      <c r="D10">
        <v>771</v>
      </c>
    </row>
    <row r="11" spans="1:4" x14ac:dyDescent="0.3">
      <c r="A11" s="13">
        <v>7</v>
      </c>
      <c r="B11">
        <v>157</v>
      </c>
      <c r="C11">
        <v>471</v>
      </c>
      <c r="D11">
        <v>628</v>
      </c>
    </row>
    <row r="12" spans="1:4" x14ac:dyDescent="0.3">
      <c r="A12" s="13">
        <v>8</v>
      </c>
      <c r="B12">
        <v>507</v>
      </c>
      <c r="C12">
        <v>298</v>
      </c>
      <c r="D12">
        <v>805</v>
      </c>
    </row>
    <row r="13" spans="1:4" x14ac:dyDescent="0.3">
      <c r="A13" s="13">
        <v>9</v>
      </c>
      <c r="B13">
        <v>434</v>
      </c>
      <c r="C13">
        <v>13</v>
      </c>
      <c r="D13">
        <v>447</v>
      </c>
    </row>
    <row r="14" spans="1:4" x14ac:dyDescent="0.3">
      <c r="A14" s="13">
        <v>10</v>
      </c>
      <c r="B14">
        <v>158</v>
      </c>
      <c r="C14">
        <v>389</v>
      </c>
      <c r="D14">
        <v>547</v>
      </c>
    </row>
    <row r="15" spans="1:4" x14ac:dyDescent="0.3">
      <c r="A15" s="13">
        <v>11</v>
      </c>
      <c r="B15">
        <v>484</v>
      </c>
      <c r="D15">
        <v>484</v>
      </c>
    </row>
    <row r="16" spans="1:4" x14ac:dyDescent="0.3">
      <c r="A16" s="13">
        <v>12</v>
      </c>
      <c r="B16">
        <v>202</v>
      </c>
      <c r="D16">
        <v>202</v>
      </c>
    </row>
    <row r="17" spans="1:4" x14ac:dyDescent="0.3">
      <c r="A17" s="13">
        <v>13</v>
      </c>
      <c r="B17">
        <v>210</v>
      </c>
      <c r="C17">
        <v>447</v>
      </c>
      <c r="D17">
        <v>657</v>
      </c>
    </row>
    <row r="18" spans="1:4" x14ac:dyDescent="0.3">
      <c r="A18" s="13">
        <v>14</v>
      </c>
      <c r="B18">
        <v>541</v>
      </c>
      <c r="C18">
        <v>150</v>
      </c>
      <c r="D18">
        <v>691</v>
      </c>
    </row>
    <row r="19" spans="1:4" x14ac:dyDescent="0.3">
      <c r="A19" s="13">
        <v>15</v>
      </c>
      <c r="B19">
        <v>82</v>
      </c>
      <c r="C19">
        <v>238</v>
      </c>
      <c r="D19">
        <v>320</v>
      </c>
    </row>
    <row r="20" spans="1:4" x14ac:dyDescent="0.3">
      <c r="A20" s="13">
        <v>16</v>
      </c>
      <c r="B20">
        <v>142</v>
      </c>
      <c r="C20">
        <v>386</v>
      </c>
      <c r="D20">
        <v>528</v>
      </c>
    </row>
    <row r="21" spans="1:4" x14ac:dyDescent="0.3">
      <c r="A21" s="13">
        <v>17</v>
      </c>
      <c r="B21">
        <v>368</v>
      </c>
      <c r="C21">
        <v>110</v>
      </c>
      <c r="D21">
        <v>478</v>
      </c>
    </row>
    <row r="22" spans="1:4" x14ac:dyDescent="0.3">
      <c r="A22" s="13">
        <v>18</v>
      </c>
      <c r="B22">
        <v>392</v>
      </c>
      <c r="C22">
        <v>181</v>
      </c>
      <c r="D22">
        <v>573</v>
      </c>
    </row>
    <row r="23" spans="1:4" x14ac:dyDescent="0.3">
      <c r="A23" s="13">
        <v>19</v>
      </c>
      <c r="B23">
        <v>327</v>
      </c>
      <c r="C23">
        <v>371</v>
      </c>
      <c r="D23">
        <v>698</v>
      </c>
    </row>
    <row r="24" spans="1:4" x14ac:dyDescent="0.3">
      <c r="A24" s="13">
        <v>20</v>
      </c>
      <c r="B24">
        <v>51</v>
      </c>
      <c r="C24">
        <v>620</v>
      </c>
      <c r="D24">
        <v>671</v>
      </c>
    </row>
    <row r="25" spans="1:4" x14ac:dyDescent="0.3">
      <c r="A25" s="13">
        <v>21</v>
      </c>
      <c r="B25">
        <v>384</v>
      </c>
      <c r="C25">
        <v>277</v>
      </c>
      <c r="D25">
        <v>661</v>
      </c>
    </row>
    <row r="26" spans="1:4" x14ac:dyDescent="0.3">
      <c r="A26" s="13">
        <v>22</v>
      </c>
      <c r="B26">
        <v>157</v>
      </c>
      <c r="C26">
        <v>174</v>
      </c>
      <c r="D26">
        <v>331</v>
      </c>
    </row>
    <row r="27" spans="1:4" x14ac:dyDescent="0.3">
      <c r="A27" s="13">
        <v>23</v>
      </c>
      <c r="B27">
        <v>892</v>
      </c>
      <c r="C27">
        <v>264</v>
      </c>
      <c r="D27">
        <v>1156</v>
      </c>
    </row>
    <row r="28" spans="1:4" x14ac:dyDescent="0.3">
      <c r="A28" s="13">
        <v>24</v>
      </c>
      <c r="B28">
        <v>177</v>
      </c>
      <c r="C28">
        <v>674</v>
      </c>
      <c r="D28">
        <v>851</v>
      </c>
    </row>
    <row r="29" spans="1:4" x14ac:dyDescent="0.3">
      <c r="A29" s="13">
        <v>25</v>
      </c>
      <c r="B29">
        <v>368</v>
      </c>
      <c r="C29">
        <v>639</v>
      </c>
      <c r="D29">
        <v>1007</v>
      </c>
    </row>
    <row r="30" spans="1:4" x14ac:dyDescent="0.3">
      <c r="A30" s="13">
        <v>26</v>
      </c>
      <c r="B30">
        <v>200</v>
      </c>
      <c r="C30">
        <v>333</v>
      </c>
      <c r="D30">
        <v>533</v>
      </c>
    </row>
    <row r="31" spans="1:4" x14ac:dyDescent="0.3">
      <c r="A31" s="13">
        <v>27</v>
      </c>
      <c r="B31">
        <v>408</v>
      </c>
      <c r="C31">
        <v>82</v>
      </c>
      <c r="D31">
        <v>490</v>
      </c>
    </row>
    <row r="32" spans="1:4" x14ac:dyDescent="0.3">
      <c r="A32" s="13">
        <v>28</v>
      </c>
      <c r="B32">
        <v>39</v>
      </c>
      <c r="C32">
        <v>535</v>
      </c>
      <c r="D32">
        <v>574</v>
      </c>
    </row>
    <row r="33" spans="1:4" x14ac:dyDescent="0.3">
      <c r="A33" s="13">
        <v>29</v>
      </c>
      <c r="B33">
        <v>710</v>
      </c>
      <c r="C33">
        <v>35</v>
      </c>
      <c r="D33">
        <v>745</v>
      </c>
    </row>
    <row r="34" spans="1:4" x14ac:dyDescent="0.3">
      <c r="A34" s="13">
        <v>30</v>
      </c>
      <c r="B34">
        <v>418</v>
      </c>
      <c r="C34">
        <v>833</v>
      </c>
      <c r="D34">
        <v>1251</v>
      </c>
    </row>
    <row r="35" spans="1:4" x14ac:dyDescent="0.3">
      <c r="A35" s="13">
        <v>31</v>
      </c>
      <c r="B35">
        <v>466</v>
      </c>
      <c r="C35">
        <v>317</v>
      </c>
      <c r="D35">
        <v>783</v>
      </c>
    </row>
    <row r="36" spans="1:4" x14ac:dyDescent="0.3">
      <c r="A36" s="13">
        <v>32</v>
      </c>
      <c r="B36">
        <v>365</v>
      </c>
      <c r="C36">
        <v>80</v>
      </c>
      <c r="D36">
        <v>445</v>
      </c>
    </row>
    <row r="37" spans="1:4" x14ac:dyDescent="0.3">
      <c r="A37" s="13">
        <v>33</v>
      </c>
      <c r="B37">
        <v>314</v>
      </c>
      <c r="C37">
        <v>503</v>
      </c>
      <c r="D37">
        <v>817</v>
      </c>
    </row>
    <row r="38" spans="1:4" x14ac:dyDescent="0.3">
      <c r="A38" s="13">
        <v>34</v>
      </c>
      <c r="C38">
        <v>329</v>
      </c>
      <c r="D38">
        <v>329</v>
      </c>
    </row>
    <row r="39" spans="1:4" x14ac:dyDescent="0.3">
      <c r="A39" s="13">
        <v>35</v>
      </c>
      <c r="B39">
        <v>226</v>
      </c>
      <c r="C39">
        <v>189</v>
      </c>
      <c r="D39">
        <v>415</v>
      </c>
    </row>
    <row r="40" spans="1:4" x14ac:dyDescent="0.3">
      <c r="A40" s="13">
        <v>36</v>
      </c>
      <c r="B40">
        <v>308</v>
      </c>
      <c r="C40">
        <v>163</v>
      </c>
      <c r="D40">
        <v>471</v>
      </c>
    </row>
    <row r="41" spans="1:4" x14ac:dyDescent="0.3">
      <c r="A41" s="13">
        <v>37</v>
      </c>
      <c r="B41">
        <v>574</v>
      </c>
      <c r="C41">
        <v>571</v>
      </c>
      <c r="D41">
        <v>1145</v>
      </c>
    </row>
    <row r="42" spans="1:4" x14ac:dyDescent="0.3">
      <c r="A42" s="13">
        <v>38</v>
      </c>
      <c r="B42">
        <v>721</v>
      </c>
      <c r="C42">
        <v>162</v>
      </c>
      <c r="D42">
        <v>883</v>
      </c>
    </row>
    <row r="43" spans="1:4" x14ac:dyDescent="0.3">
      <c r="A43" s="13">
        <v>39</v>
      </c>
      <c r="B43">
        <v>468</v>
      </c>
      <c r="C43">
        <v>428</v>
      </c>
      <c r="D43">
        <v>896</v>
      </c>
    </row>
    <row r="44" spans="1:4" x14ac:dyDescent="0.3">
      <c r="A44" s="13">
        <v>40</v>
      </c>
      <c r="B44">
        <v>43</v>
      </c>
      <c r="C44">
        <v>360</v>
      </c>
      <c r="D44">
        <v>403</v>
      </c>
    </row>
    <row r="45" spans="1:4" x14ac:dyDescent="0.3">
      <c r="A45" s="13">
        <v>41</v>
      </c>
      <c r="B45">
        <v>344</v>
      </c>
      <c r="C45">
        <v>227</v>
      </c>
      <c r="D45">
        <v>571</v>
      </c>
    </row>
    <row r="46" spans="1:4" x14ac:dyDescent="0.3">
      <c r="A46" s="13">
        <v>42</v>
      </c>
      <c r="B46">
        <v>557</v>
      </c>
      <c r="C46">
        <v>172</v>
      </c>
      <c r="D46">
        <v>729</v>
      </c>
    </row>
    <row r="47" spans="1:4" x14ac:dyDescent="0.3">
      <c r="A47" s="13">
        <v>43</v>
      </c>
      <c r="C47">
        <v>277</v>
      </c>
      <c r="D47">
        <v>277</v>
      </c>
    </row>
    <row r="48" spans="1:4" x14ac:dyDescent="0.3">
      <c r="A48" s="13">
        <v>44</v>
      </c>
      <c r="B48">
        <v>82</v>
      </c>
      <c r="C48">
        <v>490</v>
      </c>
      <c r="D48">
        <v>572</v>
      </c>
    </row>
    <row r="49" spans="1:4" x14ac:dyDescent="0.3">
      <c r="A49" s="13">
        <v>45</v>
      </c>
      <c r="B49">
        <v>638</v>
      </c>
      <c r="C49">
        <v>867</v>
      </c>
      <c r="D49">
        <v>1505</v>
      </c>
    </row>
    <row r="50" spans="1:4" x14ac:dyDescent="0.3">
      <c r="A50" s="13">
        <v>46</v>
      </c>
      <c r="B50">
        <v>477</v>
      </c>
      <c r="C50">
        <v>424</v>
      </c>
      <c r="D50">
        <v>901</v>
      </c>
    </row>
    <row r="51" spans="1:4" x14ac:dyDescent="0.3">
      <c r="A51" s="13">
        <v>47</v>
      </c>
      <c r="C51">
        <v>335</v>
      </c>
      <c r="D51">
        <v>335</v>
      </c>
    </row>
    <row r="52" spans="1:4" x14ac:dyDescent="0.3">
      <c r="A52" s="13">
        <v>48</v>
      </c>
      <c r="B52">
        <v>277</v>
      </c>
      <c r="C52">
        <v>52</v>
      </c>
      <c r="D52">
        <v>329</v>
      </c>
    </row>
    <row r="53" spans="1:4" x14ac:dyDescent="0.3">
      <c r="A53" s="13">
        <v>49</v>
      </c>
      <c r="B53">
        <v>490</v>
      </c>
      <c r="C53">
        <v>62</v>
      </c>
      <c r="D53">
        <v>552</v>
      </c>
    </row>
    <row r="54" spans="1:4" x14ac:dyDescent="0.3">
      <c r="A54" s="13">
        <v>50</v>
      </c>
      <c r="B54">
        <v>110</v>
      </c>
      <c r="C54">
        <v>173</v>
      </c>
      <c r="D54">
        <v>283</v>
      </c>
    </row>
    <row r="55" spans="1:4" x14ac:dyDescent="0.3">
      <c r="A55" s="13">
        <v>51</v>
      </c>
      <c r="B55">
        <v>244</v>
      </c>
      <c r="C55">
        <v>729</v>
      </c>
      <c r="D55">
        <v>973</v>
      </c>
    </row>
    <row r="56" spans="1:4" x14ac:dyDescent="0.3">
      <c r="A56" s="13">
        <v>52</v>
      </c>
      <c r="B56">
        <v>161</v>
      </c>
      <c r="C56">
        <v>407</v>
      </c>
      <c r="D56">
        <v>568</v>
      </c>
    </row>
    <row r="57" spans="1:4" x14ac:dyDescent="0.3">
      <c r="A57" s="13">
        <v>53</v>
      </c>
      <c r="B57">
        <v>168</v>
      </c>
      <c r="C57">
        <v>222</v>
      </c>
      <c r="D57">
        <v>390</v>
      </c>
    </row>
    <row r="58" spans="1:4" x14ac:dyDescent="0.3">
      <c r="A58" s="13" t="s">
        <v>328</v>
      </c>
      <c r="B58">
        <v>16085</v>
      </c>
      <c r="C58">
        <v>16464</v>
      </c>
      <c r="D58">
        <v>32549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DE6B-638B-4DA8-B7E9-C9622C99F7E0}">
  <dimension ref="A1:L15"/>
  <sheetViews>
    <sheetView workbookViewId="0">
      <selection activeCell="I15" sqref="H15:I15"/>
    </sheetView>
  </sheetViews>
  <sheetFormatPr defaultRowHeight="14.4" x14ac:dyDescent="0.3"/>
  <cols>
    <col min="1" max="1" width="15" bestFit="1" customWidth="1"/>
    <col min="2" max="2" width="14.88671875" bestFit="1" customWidth="1"/>
    <col min="8" max="8" width="17" customWidth="1"/>
  </cols>
  <sheetData>
    <row r="1" spans="1:12" x14ac:dyDescent="0.3">
      <c r="A1" s="12" t="s">
        <v>8</v>
      </c>
      <c r="B1" t="s">
        <v>20</v>
      </c>
    </row>
    <row r="3" spans="1:12" x14ac:dyDescent="0.3">
      <c r="A3" s="12" t="s">
        <v>327</v>
      </c>
      <c r="B3" t="s">
        <v>334</v>
      </c>
    </row>
    <row r="4" spans="1:12" x14ac:dyDescent="0.3">
      <c r="A4" s="13" t="s">
        <v>16</v>
      </c>
      <c r="B4" s="14">
        <v>4144</v>
      </c>
      <c r="H4" s="14"/>
    </row>
    <row r="5" spans="1:12" x14ac:dyDescent="0.3">
      <c r="A5" s="13" t="s">
        <v>19</v>
      </c>
      <c r="B5" s="14">
        <v>2423</v>
      </c>
      <c r="H5" s="14"/>
    </row>
    <row r="6" spans="1:12" x14ac:dyDescent="0.3">
      <c r="A6" s="13" t="s">
        <v>26</v>
      </c>
      <c r="B6" s="14">
        <v>2324</v>
      </c>
      <c r="H6" s="14"/>
    </row>
    <row r="7" spans="1:12" x14ac:dyDescent="0.3">
      <c r="A7" s="13" t="s">
        <v>30</v>
      </c>
      <c r="B7" s="14">
        <v>4825</v>
      </c>
      <c r="H7" s="14"/>
    </row>
    <row r="8" spans="1:12" x14ac:dyDescent="0.3">
      <c r="A8" s="13" t="s">
        <v>12</v>
      </c>
      <c r="B8" s="14">
        <v>2369</v>
      </c>
      <c r="H8" s="14"/>
      <c r="K8" s="15">
        <v>16085</v>
      </c>
      <c r="L8" s="15">
        <v>16464</v>
      </c>
    </row>
    <row r="9" spans="1:12" x14ac:dyDescent="0.3">
      <c r="A9" s="13" t="s">
        <v>328</v>
      </c>
      <c r="B9" s="14">
        <v>16085</v>
      </c>
      <c r="L9">
        <f>L8-K8</f>
        <v>379</v>
      </c>
    </row>
    <row r="15" spans="1:12" x14ac:dyDescent="0.3">
      <c r="H15" s="13" t="s">
        <v>30</v>
      </c>
      <c r="I15" s="14">
        <v>4825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2AB5-6C89-4730-84AF-F1346C13A5EE}">
  <dimension ref="A1:O301"/>
  <sheetViews>
    <sheetView workbookViewId="0">
      <selection activeCell="N5" sqref="N5"/>
    </sheetView>
  </sheetViews>
  <sheetFormatPr defaultRowHeight="14.4" x14ac:dyDescent="0.3"/>
  <cols>
    <col min="1" max="1" width="14.88671875" customWidth="1"/>
    <col min="2" max="2" width="14.109375" customWidth="1"/>
    <col min="3" max="3" width="12.44140625" customWidth="1"/>
    <col min="4" max="4" width="19.33203125" customWidth="1"/>
    <col min="5" max="5" width="11.44140625" customWidth="1"/>
    <col min="6" max="6" width="10.21875" customWidth="1"/>
    <col min="7" max="7" width="11" customWidth="1"/>
    <col min="8" max="8" width="11.6640625" customWidth="1"/>
    <col min="9" max="9" width="17.21875" customWidth="1"/>
    <col min="11" max="11" width="12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333</v>
      </c>
      <c r="K1" s="1" t="s">
        <v>362</v>
      </c>
    </row>
    <row r="2" spans="1:15" x14ac:dyDescent="0.3">
      <c r="A2" s="1" t="s">
        <v>9</v>
      </c>
      <c r="B2" s="2">
        <v>45082</v>
      </c>
      <c r="C2" s="1" t="s">
        <v>10</v>
      </c>
      <c r="D2" s="1" t="s">
        <v>11</v>
      </c>
      <c r="E2" s="1" t="s">
        <v>12</v>
      </c>
      <c r="F2" s="1">
        <v>86</v>
      </c>
      <c r="G2" s="1">
        <v>54.66</v>
      </c>
      <c r="H2" s="1">
        <v>4700.46</v>
      </c>
      <c r="I2" s="1" t="s">
        <v>13</v>
      </c>
      <c r="J2" s="1" t="str">
        <f>TEXT(Table1[[#This Row],[Date]],"mmm,yyy")</f>
        <v>Jun,2023</v>
      </c>
      <c r="K2" s="1">
        <f>WEEKNUM(Table1[[#This Row],[Date]],2)</f>
        <v>24</v>
      </c>
    </row>
    <row r="3" spans="1:15" x14ac:dyDescent="0.3">
      <c r="A3" s="1" t="s">
        <v>14</v>
      </c>
      <c r="B3" s="2">
        <v>45140</v>
      </c>
      <c r="C3" s="1" t="s">
        <v>15</v>
      </c>
      <c r="D3" s="1" t="s">
        <v>11</v>
      </c>
      <c r="E3" s="1" t="s">
        <v>16</v>
      </c>
      <c r="F3" s="1">
        <v>80</v>
      </c>
      <c r="G3" s="1">
        <v>344.08</v>
      </c>
      <c r="H3" s="1">
        <v>27526.799999999999</v>
      </c>
      <c r="I3" s="1" t="s">
        <v>13</v>
      </c>
      <c r="J3" s="1" t="str">
        <f>TEXT(Table1[[#This Row],[Date]],"mmm,yyy")</f>
        <v>Aug,2023</v>
      </c>
      <c r="K3" s="1">
        <f>WEEKNUM(Table1[[#This Row],[Date]],2)</f>
        <v>32</v>
      </c>
      <c r="M3">
        <f>SUMIFS(Table1[Quantity], Table1[Transaction Type], "Inbound")</f>
        <v>16085</v>
      </c>
      <c r="O3">
        <f>SUMIFS(Table1[Quantity],Table1[Transaction Type],"Outbound")</f>
        <v>16464</v>
      </c>
    </row>
    <row r="4" spans="1:15" x14ac:dyDescent="0.3">
      <c r="A4" s="1" t="s">
        <v>17</v>
      </c>
      <c r="B4" s="2">
        <v>45012</v>
      </c>
      <c r="C4" s="1" t="s">
        <v>15</v>
      </c>
      <c r="D4" s="1" t="s">
        <v>18</v>
      </c>
      <c r="E4" s="1" t="s">
        <v>19</v>
      </c>
      <c r="F4" s="1">
        <v>155</v>
      </c>
      <c r="G4" s="1">
        <v>771.75</v>
      </c>
      <c r="H4" s="1">
        <v>119621.78</v>
      </c>
      <c r="I4" s="1" t="s">
        <v>20</v>
      </c>
      <c r="J4" s="1" t="str">
        <f>TEXT(Table1[[#This Row],[Date]],"mmm,yyy")</f>
        <v>Mar,2023</v>
      </c>
      <c r="K4" s="1">
        <f>WEEKNUM(Table1[[#This Row],[Date]],2)</f>
        <v>14</v>
      </c>
    </row>
    <row r="5" spans="1:15" x14ac:dyDescent="0.3">
      <c r="A5" s="1" t="s">
        <v>21</v>
      </c>
      <c r="B5" s="2">
        <v>44975</v>
      </c>
      <c r="C5" s="1" t="s">
        <v>15</v>
      </c>
      <c r="D5" s="1" t="s">
        <v>11</v>
      </c>
      <c r="E5" s="1" t="s">
        <v>16</v>
      </c>
      <c r="F5" s="1">
        <v>175</v>
      </c>
      <c r="G5" s="1">
        <v>541.22</v>
      </c>
      <c r="H5" s="1">
        <v>94712.81</v>
      </c>
      <c r="I5" s="1" t="s">
        <v>20</v>
      </c>
      <c r="J5" s="1" t="str">
        <f>TEXT(Table1[[#This Row],[Date]],"mmm,yyy")</f>
        <v>Feb,2023</v>
      </c>
      <c r="K5" s="1">
        <f>WEEKNUM(Table1[[#This Row],[Date]],2)</f>
        <v>8</v>
      </c>
    </row>
    <row r="6" spans="1:15" x14ac:dyDescent="0.3">
      <c r="A6" s="1" t="s">
        <v>22</v>
      </c>
      <c r="B6" s="2">
        <v>45132</v>
      </c>
      <c r="C6" s="1" t="s">
        <v>23</v>
      </c>
      <c r="D6" s="1" t="s">
        <v>24</v>
      </c>
      <c r="E6" s="1" t="s">
        <v>16</v>
      </c>
      <c r="F6" s="1">
        <v>200</v>
      </c>
      <c r="G6" s="1">
        <v>204.59</v>
      </c>
      <c r="H6" s="1">
        <v>40917.69</v>
      </c>
      <c r="I6" s="1" t="s">
        <v>20</v>
      </c>
      <c r="J6" s="1" t="str">
        <f>TEXT(Table1[[#This Row],[Date]],"mmm,yyy")</f>
        <v>Jul,2023</v>
      </c>
      <c r="K6" s="1">
        <f>WEEKNUM(Table1[[#This Row],[Date]],2)</f>
        <v>31</v>
      </c>
    </row>
    <row r="7" spans="1:15" x14ac:dyDescent="0.3">
      <c r="A7" s="1" t="s">
        <v>25</v>
      </c>
      <c r="B7" s="2">
        <v>45130</v>
      </c>
      <c r="C7" s="1" t="s">
        <v>10</v>
      </c>
      <c r="D7" s="1" t="s">
        <v>18</v>
      </c>
      <c r="E7" s="1" t="s">
        <v>26</v>
      </c>
      <c r="F7" s="1">
        <v>174</v>
      </c>
      <c r="G7" s="1">
        <v>389.74</v>
      </c>
      <c r="H7" s="1">
        <v>67814.61</v>
      </c>
      <c r="I7" s="1" t="s">
        <v>13</v>
      </c>
      <c r="J7" s="1" t="str">
        <f>TEXT(Table1[[#This Row],[Date]],"mmm,yyy")</f>
        <v>Jul,2023</v>
      </c>
      <c r="K7" s="1">
        <f>WEEKNUM(Table1[[#This Row],[Date]],2)</f>
        <v>30</v>
      </c>
    </row>
    <row r="8" spans="1:15" x14ac:dyDescent="0.3">
      <c r="A8" s="1" t="s">
        <v>27</v>
      </c>
      <c r="B8" s="2">
        <v>45040</v>
      </c>
      <c r="C8" s="1" t="s">
        <v>28</v>
      </c>
      <c r="D8" s="1" t="s">
        <v>18</v>
      </c>
      <c r="E8" s="1" t="s">
        <v>19</v>
      </c>
      <c r="F8" s="1">
        <v>35</v>
      </c>
      <c r="G8" s="1">
        <v>826.62</v>
      </c>
      <c r="H8" s="1">
        <v>28931.64</v>
      </c>
      <c r="I8" s="1" t="s">
        <v>13</v>
      </c>
      <c r="J8" s="1" t="str">
        <f>TEXT(Table1[[#This Row],[Date]],"mmm,yyy")</f>
        <v>Apr,2023</v>
      </c>
      <c r="K8" s="1">
        <f>WEEKNUM(Table1[[#This Row],[Date]],2)</f>
        <v>18</v>
      </c>
    </row>
    <row r="9" spans="1:15" x14ac:dyDescent="0.3">
      <c r="A9" s="1" t="s">
        <v>29</v>
      </c>
      <c r="B9" s="2">
        <v>44946</v>
      </c>
      <c r="C9" s="1" t="s">
        <v>28</v>
      </c>
      <c r="D9" s="1" t="s">
        <v>18</v>
      </c>
      <c r="E9" s="1" t="s">
        <v>30</v>
      </c>
      <c r="F9" s="1">
        <v>131</v>
      </c>
      <c r="G9" s="1">
        <v>317.52</v>
      </c>
      <c r="H9" s="1">
        <v>41595.760000000002</v>
      </c>
      <c r="I9" s="1" t="s">
        <v>20</v>
      </c>
      <c r="J9" s="1" t="str">
        <f>TEXT(Table1[[#This Row],[Date]],"mmm,yyy")</f>
        <v>Jan,2023</v>
      </c>
      <c r="K9" s="1">
        <f>WEEKNUM(Table1[[#This Row],[Date]],2)</f>
        <v>4</v>
      </c>
    </row>
    <row r="10" spans="1:15" x14ac:dyDescent="0.3">
      <c r="A10" s="1" t="s">
        <v>31</v>
      </c>
      <c r="B10" s="2">
        <v>45266</v>
      </c>
      <c r="C10" s="1" t="s">
        <v>10</v>
      </c>
      <c r="D10" s="1" t="s">
        <v>32</v>
      </c>
      <c r="E10" s="1" t="s">
        <v>19</v>
      </c>
      <c r="F10" s="1">
        <v>110</v>
      </c>
      <c r="G10" s="1">
        <v>509.43</v>
      </c>
      <c r="H10" s="1">
        <v>56036.95</v>
      </c>
      <c r="I10" s="1" t="s">
        <v>20</v>
      </c>
      <c r="J10" s="1" t="str">
        <f>TEXT(Table1[[#This Row],[Date]],"mmm,yyy")</f>
        <v>Dec,2023</v>
      </c>
      <c r="K10" s="1">
        <f>WEEKNUM(Table1[[#This Row],[Date]],2)</f>
        <v>50</v>
      </c>
    </row>
    <row r="11" spans="1:15" x14ac:dyDescent="0.3">
      <c r="A11" s="1" t="s">
        <v>33</v>
      </c>
      <c r="B11" s="2">
        <v>45175</v>
      </c>
      <c r="C11" s="1" t="s">
        <v>34</v>
      </c>
      <c r="D11" s="1" t="s">
        <v>11</v>
      </c>
      <c r="E11" s="1" t="s">
        <v>30</v>
      </c>
      <c r="F11" s="1">
        <v>69</v>
      </c>
      <c r="G11" s="1">
        <v>950.53</v>
      </c>
      <c r="H11" s="1">
        <v>65586.570000000007</v>
      </c>
      <c r="I11" s="1" t="s">
        <v>13</v>
      </c>
      <c r="J11" s="1" t="str">
        <f>TEXT(Table1[[#This Row],[Date]],"mmm,yyy")</f>
        <v>Sep,2023</v>
      </c>
      <c r="K11" s="1">
        <f>WEEKNUM(Table1[[#This Row],[Date]],2)</f>
        <v>37</v>
      </c>
    </row>
    <row r="12" spans="1:15" x14ac:dyDescent="0.3">
      <c r="A12" s="1" t="s">
        <v>35</v>
      </c>
      <c r="B12" s="2">
        <v>45242</v>
      </c>
      <c r="C12" s="1" t="s">
        <v>28</v>
      </c>
      <c r="D12" s="1" t="s">
        <v>24</v>
      </c>
      <c r="E12" s="1" t="s">
        <v>16</v>
      </c>
      <c r="F12" s="1">
        <v>170</v>
      </c>
      <c r="G12" s="1">
        <v>695.47</v>
      </c>
      <c r="H12" s="1">
        <v>118230.6</v>
      </c>
      <c r="I12" s="1" t="s">
        <v>20</v>
      </c>
      <c r="J12" s="1" t="str">
        <f>TEXT(Table1[[#This Row],[Date]],"mmm,yyy")</f>
        <v>Nov,2023</v>
      </c>
      <c r="K12" s="1">
        <f>WEEKNUM(Table1[[#This Row],[Date]],2)</f>
        <v>46</v>
      </c>
      <c r="M12" s="3"/>
      <c r="N12" s="4"/>
      <c r="O12" s="5"/>
    </row>
    <row r="13" spans="1:15" x14ac:dyDescent="0.3">
      <c r="A13" s="1" t="s">
        <v>36</v>
      </c>
      <c r="B13" s="2">
        <v>45179</v>
      </c>
      <c r="C13" s="1" t="s">
        <v>28</v>
      </c>
      <c r="D13" s="1" t="s">
        <v>24</v>
      </c>
      <c r="E13" s="1" t="s">
        <v>19</v>
      </c>
      <c r="F13" s="1">
        <v>193</v>
      </c>
      <c r="G13" s="1">
        <v>459.98</v>
      </c>
      <c r="H13" s="1">
        <v>88776.97</v>
      </c>
      <c r="I13" s="1" t="s">
        <v>13</v>
      </c>
      <c r="J13" s="1" t="str">
        <f>TEXT(Table1[[#This Row],[Date]],"mmm,yyy")</f>
        <v>Sep,2023</v>
      </c>
      <c r="K13" s="1">
        <f>WEEKNUM(Table1[[#This Row],[Date]],2)</f>
        <v>37</v>
      </c>
      <c r="M13" s="6"/>
      <c r="N13" s="7"/>
      <c r="O13" s="8"/>
    </row>
    <row r="14" spans="1:15" x14ac:dyDescent="0.3">
      <c r="A14" s="1" t="s">
        <v>37</v>
      </c>
      <c r="B14" s="2">
        <v>45114</v>
      </c>
      <c r="C14" s="1" t="s">
        <v>38</v>
      </c>
      <c r="D14" s="1" t="s">
        <v>24</v>
      </c>
      <c r="E14" s="1" t="s">
        <v>12</v>
      </c>
      <c r="F14" s="1">
        <v>181</v>
      </c>
      <c r="G14" s="1">
        <v>271.91000000000003</v>
      </c>
      <c r="H14" s="1">
        <v>49214.98</v>
      </c>
      <c r="I14" s="1" t="s">
        <v>13</v>
      </c>
      <c r="J14" s="1" t="str">
        <f>TEXT(Table1[[#This Row],[Date]],"mmm,yyy")</f>
        <v>Jul,2023</v>
      </c>
      <c r="K14" s="1">
        <f>WEEKNUM(Table1[[#This Row],[Date]],2)</f>
        <v>28</v>
      </c>
      <c r="M14" s="6"/>
      <c r="N14" s="7"/>
      <c r="O14" s="8"/>
    </row>
    <row r="15" spans="1:15" x14ac:dyDescent="0.3">
      <c r="A15" s="1" t="s">
        <v>39</v>
      </c>
      <c r="B15" s="2">
        <v>44941</v>
      </c>
      <c r="C15" s="1" t="s">
        <v>38</v>
      </c>
      <c r="D15" s="1" t="s">
        <v>18</v>
      </c>
      <c r="E15" s="1" t="s">
        <v>16</v>
      </c>
      <c r="F15" s="1">
        <v>135</v>
      </c>
      <c r="G15" s="1">
        <v>142.16</v>
      </c>
      <c r="H15" s="1">
        <v>19191.34</v>
      </c>
      <c r="I15" s="1" t="s">
        <v>13</v>
      </c>
      <c r="J15" s="1" t="str">
        <f>TEXT(Table1[[#This Row],[Date]],"mmm,yyy")</f>
        <v>Jan,2023</v>
      </c>
      <c r="K15" s="1">
        <f>WEEKNUM(Table1[[#This Row],[Date]],2)</f>
        <v>3</v>
      </c>
      <c r="M15" s="6"/>
      <c r="N15" s="7"/>
      <c r="O15" s="8"/>
    </row>
    <row r="16" spans="1:15" x14ac:dyDescent="0.3">
      <c r="A16" s="1" t="s">
        <v>40</v>
      </c>
      <c r="B16" s="2">
        <v>45077</v>
      </c>
      <c r="C16" s="1" t="s">
        <v>28</v>
      </c>
      <c r="D16" s="1" t="s">
        <v>32</v>
      </c>
      <c r="E16" s="1" t="s">
        <v>16</v>
      </c>
      <c r="F16" s="1">
        <v>75</v>
      </c>
      <c r="G16" s="1">
        <v>382.89</v>
      </c>
      <c r="H16" s="1">
        <v>28717.01</v>
      </c>
      <c r="I16" s="1" t="s">
        <v>20</v>
      </c>
      <c r="J16" s="1" t="str">
        <f>TEXT(Table1[[#This Row],[Date]],"mmm,yyy")</f>
        <v>May,2023</v>
      </c>
      <c r="K16" s="1">
        <f>WEEKNUM(Table1[[#This Row],[Date]],2)</f>
        <v>23</v>
      </c>
      <c r="M16" s="6"/>
      <c r="N16" s="7"/>
      <c r="O16" s="8"/>
    </row>
    <row r="17" spans="1:15" x14ac:dyDescent="0.3">
      <c r="A17" s="1" t="s">
        <v>41</v>
      </c>
      <c r="B17" s="2">
        <v>45127</v>
      </c>
      <c r="C17" s="1" t="s">
        <v>42</v>
      </c>
      <c r="D17" s="1" t="s">
        <v>24</v>
      </c>
      <c r="E17" s="1" t="s">
        <v>16</v>
      </c>
      <c r="F17" s="1">
        <v>166</v>
      </c>
      <c r="G17" s="1">
        <v>660.55</v>
      </c>
      <c r="H17" s="1">
        <v>109651.56</v>
      </c>
      <c r="I17" s="1" t="s">
        <v>20</v>
      </c>
      <c r="J17" s="1" t="str">
        <f>TEXT(Table1[[#This Row],[Date]],"mmm,yyy")</f>
        <v>Jul,2023</v>
      </c>
      <c r="K17" s="1">
        <f>WEEKNUM(Table1[[#This Row],[Date]],2)</f>
        <v>30</v>
      </c>
      <c r="M17" s="6"/>
      <c r="N17" s="7"/>
      <c r="O17" s="8"/>
    </row>
    <row r="18" spans="1:15" x14ac:dyDescent="0.3">
      <c r="A18" s="1" t="s">
        <v>43</v>
      </c>
      <c r="B18" s="2">
        <v>45090</v>
      </c>
      <c r="C18" s="1" t="s">
        <v>34</v>
      </c>
      <c r="D18" s="1" t="s">
        <v>32</v>
      </c>
      <c r="E18" s="1" t="s">
        <v>30</v>
      </c>
      <c r="F18" s="1">
        <v>129</v>
      </c>
      <c r="G18" s="1">
        <v>258.76</v>
      </c>
      <c r="H18" s="1">
        <v>33379.730000000003</v>
      </c>
      <c r="I18" s="1" t="s">
        <v>13</v>
      </c>
      <c r="J18" s="1" t="str">
        <f>TEXT(Table1[[#This Row],[Date]],"mmm,yyy")</f>
        <v>Jun,2023</v>
      </c>
      <c r="K18" s="1">
        <f>WEEKNUM(Table1[[#This Row],[Date]],2)</f>
        <v>25</v>
      </c>
      <c r="M18" s="6"/>
      <c r="N18" s="7"/>
      <c r="O18" s="8"/>
    </row>
    <row r="19" spans="1:15" x14ac:dyDescent="0.3">
      <c r="A19" s="1" t="s">
        <v>44</v>
      </c>
      <c r="B19" s="2">
        <v>45048</v>
      </c>
      <c r="C19" s="1" t="s">
        <v>15</v>
      </c>
      <c r="D19" s="1" t="s">
        <v>32</v>
      </c>
      <c r="E19" s="1" t="s">
        <v>19</v>
      </c>
      <c r="F19" s="1">
        <v>145</v>
      </c>
      <c r="G19" s="1">
        <v>813.45</v>
      </c>
      <c r="H19" s="1">
        <v>117950.08</v>
      </c>
      <c r="I19" s="1" t="s">
        <v>13</v>
      </c>
      <c r="J19" s="1" t="str">
        <f>TEXT(Table1[[#This Row],[Date]],"mmm,yyy")</f>
        <v>May,2023</v>
      </c>
      <c r="K19" s="1">
        <f>WEEKNUM(Table1[[#This Row],[Date]],2)</f>
        <v>19</v>
      </c>
      <c r="M19" s="6"/>
      <c r="N19" s="7"/>
      <c r="O19" s="8"/>
    </row>
    <row r="20" spans="1:15" x14ac:dyDescent="0.3">
      <c r="A20" s="1" t="s">
        <v>45</v>
      </c>
      <c r="B20" s="2">
        <v>45240</v>
      </c>
      <c r="C20" s="1" t="s">
        <v>34</v>
      </c>
      <c r="D20" s="1" t="s">
        <v>32</v>
      </c>
      <c r="E20" s="1" t="s">
        <v>19</v>
      </c>
      <c r="F20" s="1">
        <v>181</v>
      </c>
      <c r="G20" s="1">
        <v>521.64</v>
      </c>
      <c r="H20" s="1">
        <v>94417.67</v>
      </c>
      <c r="I20" s="1" t="s">
        <v>13</v>
      </c>
      <c r="J20" s="1" t="str">
        <f>TEXT(Table1[[#This Row],[Date]],"mmm,yyy")</f>
        <v>Nov,2023</v>
      </c>
      <c r="K20" s="1">
        <f>WEEKNUM(Table1[[#This Row],[Date]],2)</f>
        <v>46</v>
      </c>
      <c r="M20" s="6"/>
      <c r="N20" s="7"/>
      <c r="O20" s="8"/>
    </row>
    <row r="21" spans="1:15" x14ac:dyDescent="0.3">
      <c r="A21" s="1" t="s">
        <v>46</v>
      </c>
      <c r="B21" s="2">
        <v>45273</v>
      </c>
      <c r="C21" s="1" t="s">
        <v>23</v>
      </c>
      <c r="D21" s="1" t="s">
        <v>32</v>
      </c>
      <c r="E21" s="1" t="s">
        <v>19</v>
      </c>
      <c r="F21" s="1">
        <v>141</v>
      </c>
      <c r="G21" s="1">
        <v>317.86</v>
      </c>
      <c r="H21" s="1">
        <v>44817.91</v>
      </c>
      <c r="I21" s="1" t="s">
        <v>13</v>
      </c>
      <c r="J21" s="1" t="str">
        <f>TEXT(Table1[[#This Row],[Date]],"mmm,yyy")</f>
        <v>Dec,2023</v>
      </c>
      <c r="K21" s="1">
        <f>WEEKNUM(Table1[[#This Row],[Date]],2)</f>
        <v>51</v>
      </c>
      <c r="M21" s="6"/>
      <c r="N21" s="7"/>
      <c r="O21" s="8"/>
    </row>
    <row r="22" spans="1:15" x14ac:dyDescent="0.3">
      <c r="A22" s="1" t="s">
        <v>47</v>
      </c>
      <c r="B22" s="2">
        <v>45120</v>
      </c>
      <c r="C22" s="1" t="s">
        <v>38</v>
      </c>
      <c r="D22" s="1" t="s">
        <v>18</v>
      </c>
      <c r="E22" s="1" t="s">
        <v>30</v>
      </c>
      <c r="F22" s="1">
        <v>156</v>
      </c>
      <c r="G22" s="1">
        <v>286.88</v>
      </c>
      <c r="H22" s="1">
        <v>44752.76</v>
      </c>
      <c r="I22" s="1" t="s">
        <v>20</v>
      </c>
      <c r="J22" s="1" t="str">
        <f>TEXT(Table1[[#This Row],[Date]],"mmm,yyy")</f>
        <v>Jul,2023</v>
      </c>
      <c r="K22" s="1">
        <f>WEEKNUM(Table1[[#This Row],[Date]],2)</f>
        <v>29</v>
      </c>
      <c r="M22" s="6"/>
      <c r="N22" s="7"/>
      <c r="O22" s="8"/>
    </row>
    <row r="23" spans="1:15" x14ac:dyDescent="0.3">
      <c r="A23" s="1" t="s">
        <v>48</v>
      </c>
      <c r="B23" s="2">
        <v>45081</v>
      </c>
      <c r="C23" s="1" t="s">
        <v>34</v>
      </c>
      <c r="D23" s="1" t="s">
        <v>18</v>
      </c>
      <c r="E23" s="1" t="s">
        <v>16</v>
      </c>
      <c r="F23" s="1">
        <v>118</v>
      </c>
      <c r="G23" s="1">
        <v>99.39</v>
      </c>
      <c r="H23" s="1">
        <v>11727.83</v>
      </c>
      <c r="I23" s="1" t="s">
        <v>13</v>
      </c>
      <c r="J23" s="1" t="str">
        <f>TEXT(Table1[[#This Row],[Date]],"mmm,yyy")</f>
        <v>Jun,2023</v>
      </c>
      <c r="K23" s="1">
        <f>WEEKNUM(Table1[[#This Row],[Date]],2)</f>
        <v>23</v>
      </c>
      <c r="M23" s="6"/>
      <c r="N23" s="7"/>
      <c r="O23" s="8"/>
    </row>
    <row r="24" spans="1:15" x14ac:dyDescent="0.3">
      <c r="A24" s="1" t="s">
        <v>49</v>
      </c>
      <c r="B24" s="2">
        <v>45198</v>
      </c>
      <c r="C24" s="1" t="s">
        <v>23</v>
      </c>
      <c r="D24" s="1" t="s">
        <v>18</v>
      </c>
      <c r="E24" s="1" t="s">
        <v>19</v>
      </c>
      <c r="F24" s="1">
        <v>77</v>
      </c>
      <c r="G24" s="1">
        <v>127.41</v>
      </c>
      <c r="H24" s="1">
        <v>9810.86</v>
      </c>
      <c r="I24" s="1" t="s">
        <v>13</v>
      </c>
      <c r="J24" s="1" t="str">
        <f>TEXT(Table1[[#This Row],[Date]],"mmm,yyy")</f>
        <v>Sep,2023</v>
      </c>
      <c r="K24" s="1">
        <f>WEEKNUM(Table1[[#This Row],[Date]],2)</f>
        <v>40</v>
      </c>
      <c r="M24" s="6"/>
      <c r="N24" s="7"/>
      <c r="O24" s="8"/>
    </row>
    <row r="25" spans="1:15" x14ac:dyDescent="0.3">
      <c r="A25" s="1" t="s">
        <v>50</v>
      </c>
      <c r="B25" s="2">
        <v>45171</v>
      </c>
      <c r="C25" s="1" t="s">
        <v>38</v>
      </c>
      <c r="D25" s="1" t="s">
        <v>11</v>
      </c>
      <c r="E25" s="1" t="s">
        <v>16</v>
      </c>
      <c r="F25" s="1">
        <v>76</v>
      </c>
      <c r="G25" s="1">
        <v>953.89</v>
      </c>
      <c r="H25" s="1">
        <v>72495.42</v>
      </c>
      <c r="I25" s="1" t="s">
        <v>20</v>
      </c>
      <c r="J25" s="1" t="str">
        <f>TEXT(Table1[[#This Row],[Date]],"mmm,yyy")</f>
        <v>Sep,2023</v>
      </c>
      <c r="K25" s="1">
        <f>WEEKNUM(Table1[[#This Row],[Date]],2)</f>
        <v>36</v>
      </c>
      <c r="M25" s="6"/>
      <c r="N25" s="7"/>
      <c r="O25" s="8"/>
    </row>
    <row r="26" spans="1:15" x14ac:dyDescent="0.3">
      <c r="A26" s="1" t="s">
        <v>51</v>
      </c>
      <c r="B26" s="2">
        <v>45024</v>
      </c>
      <c r="C26" s="1" t="s">
        <v>10</v>
      </c>
      <c r="D26" s="1" t="s">
        <v>24</v>
      </c>
      <c r="E26" s="1" t="s">
        <v>16</v>
      </c>
      <c r="F26" s="1">
        <v>169</v>
      </c>
      <c r="G26" s="1">
        <v>530.13</v>
      </c>
      <c r="H26" s="1">
        <v>89592.51</v>
      </c>
      <c r="I26" s="1" t="s">
        <v>13</v>
      </c>
      <c r="J26" s="1" t="str">
        <f>TEXT(Table1[[#This Row],[Date]],"mmm,yyy")</f>
        <v>Apr,2023</v>
      </c>
      <c r="K26" s="1">
        <f>WEEKNUM(Table1[[#This Row],[Date]],2)</f>
        <v>15</v>
      </c>
      <c r="M26" s="6"/>
      <c r="N26" s="7"/>
      <c r="O26" s="8"/>
    </row>
    <row r="27" spans="1:15" x14ac:dyDescent="0.3">
      <c r="A27" s="1" t="s">
        <v>52</v>
      </c>
      <c r="B27" s="2">
        <v>45189</v>
      </c>
      <c r="C27" s="1" t="s">
        <v>38</v>
      </c>
      <c r="D27" s="1" t="s">
        <v>32</v>
      </c>
      <c r="E27" s="1" t="s">
        <v>16</v>
      </c>
      <c r="F27" s="1">
        <v>105</v>
      </c>
      <c r="G27" s="1">
        <v>98.68</v>
      </c>
      <c r="H27" s="1">
        <v>10361.08</v>
      </c>
      <c r="I27" s="1" t="s">
        <v>13</v>
      </c>
      <c r="J27" s="1" t="str">
        <f>TEXT(Table1[[#This Row],[Date]],"mmm,yyy")</f>
        <v>Sep,2023</v>
      </c>
      <c r="K27" s="1">
        <f>WEEKNUM(Table1[[#This Row],[Date]],2)</f>
        <v>39</v>
      </c>
      <c r="M27" s="6"/>
      <c r="N27" s="7"/>
      <c r="O27" s="8"/>
    </row>
    <row r="28" spans="1:15" x14ac:dyDescent="0.3">
      <c r="A28" s="1" t="s">
        <v>53</v>
      </c>
      <c r="B28" s="2">
        <v>45049</v>
      </c>
      <c r="C28" s="1" t="s">
        <v>42</v>
      </c>
      <c r="D28" s="1" t="s">
        <v>11</v>
      </c>
      <c r="E28" s="1" t="s">
        <v>16</v>
      </c>
      <c r="F28" s="1">
        <v>18</v>
      </c>
      <c r="G28" s="1">
        <v>690.27</v>
      </c>
      <c r="H28" s="1">
        <v>12424.85</v>
      </c>
      <c r="I28" s="1" t="s">
        <v>13</v>
      </c>
      <c r="J28" s="1" t="str">
        <f>TEXT(Table1[[#This Row],[Date]],"mmm,yyy")</f>
        <v>May,2023</v>
      </c>
      <c r="K28" s="1">
        <f>WEEKNUM(Table1[[#This Row],[Date]],2)</f>
        <v>19</v>
      </c>
      <c r="M28" s="6"/>
      <c r="N28" s="7"/>
      <c r="O28" s="8"/>
    </row>
    <row r="29" spans="1:15" x14ac:dyDescent="0.3">
      <c r="A29" s="1" t="s">
        <v>54</v>
      </c>
      <c r="B29" s="2">
        <v>45094</v>
      </c>
      <c r="C29" s="1" t="s">
        <v>38</v>
      </c>
      <c r="D29" s="1" t="s">
        <v>11</v>
      </c>
      <c r="E29" s="1" t="s">
        <v>19</v>
      </c>
      <c r="F29" s="1">
        <v>187</v>
      </c>
      <c r="G29" s="1">
        <v>202.78</v>
      </c>
      <c r="H29" s="1">
        <v>37919.03</v>
      </c>
      <c r="I29" s="1" t="s">
        <v>13</v>
      </c>
      <c r="J29" s="1" t="str">
        <f>TEXT(Table1[[#This Row],[Date]],"mmm,yyy")</f>
        <v>Jun,2023</v>
      </c>
      <c r="K29" s="1">
        <f>WEEKNUM(Table1[[#This Row],[Date]],2)</f>
        <v>25</v>
      </c>
      <c r="M29" s="9"/>
      <c r="N29" s="10"/>
      <c r="O29" s="11"/>
    </row>
    <row r="30" spans="1:15" x14ac:dyDescent="0.3">
      <c r="A30" s="1" t="s">
        <v>55</v>
      </c>
      <c r="B30" s="2">
        <v>44936</v>
      </c>
      <c r="C30" s="1" t="s">
        <v>23</v>
      </c>
      <c r="D30" s="1" t="s">
        <v>11</v>
      </c>
      <c r="E30" s="1" t="s">
        <v>16</v>
      </c>
      <c r="F30" s="1">
        <v>17</v>
      </c>
      <c r="G30" s="1">
        <v>447.61</v>
      </c>
      <c r="H30" s="1">
        <v>7609.32</v>
      </c>
      <c r="I30" s="1" t="s">
        <v>20</v>
      </c>
      <c r="J30" s="1" t="str">
        <f>TEXT(Table1[[#This Row],[Date]],"mmm,yyy")</f>
        <v>Jan,2023</v>
      </c>
      <c r="K30" s="1">
        <f>WEEKNUM(Table1[[#This Row],[Date]],2)</f>
        <v>3</v>
      </c>
    </row>
    <row r="31" spans="1:15" x14ac:dyDescent="0.3">
      <c r="A31" s="1" t="s">
        <v>56</v>
      </c>
      <c r="B31" s="2">
        <v>45105</v>
      </c>
      <c r="C31" s="1" t="s">
        <v>28</v>
      </c>
      <c r="D31" s="1" t="s">
        <v>18</v>
      </c>
      <c r="E31" s="1" t="s">
        <v>30</v>
      </c>
      <c r="F31" s="1">
        <v>82</v>
      </c>
      <c r="G31" s="1">
        <v>458.75</v>
      </c>
      <c r="H31" s="1">
        <v>37617.29</v>
      </c>
      <c r="I31" s="1" t="s">
        <v>13</v>
      </c>
      <c r="J31" s="1" t="str">
        <f>TEXT(Table1[[#This Row],[Date]],"mmm,yyy")</f>
        <v>Jun,2023</v>
      </c>
      <c r="K31" s="1">
        <f>WEEKNUM(Table1[[#This Row],[Date]],2)</f>
        <v>27</v>
      </c>
    </row>
    <row r="32" spans="1:15" x14ac:dyDescent="0.3">
      <c r="A32" s="1" t="s">
        <v>57</v>
      </c>
      <c r="B32" s="2">
        <v>45136</v>
      </c>
      <c r="C32" s="1" t="s">
        <v>28</v>
      </c>
      <c r="D32" s="1" t="s">
        <v>11</v>
      </c>
      <c r="E32" s="1" t="s">
        <v>30</v>
      </c>
      <c r="F32" s="1">
        <v>113</v>
      </c>
      <c r="G32" s="1">
        <v>465.38</v>
      </c>
      <c r="H32" s="1">
        <v>52588.18</v>
      </c>
      <c r="I32" s="1" t="s">
        <v>20</v>
      </c>
      <c r="J32" s="1" t="str">
        <f>TEXT(Table1[[#This Row],[Date]],"mmm,yyy")</f>
        <v>Jul,2023</v>
      </c>
      <c r="K32" s="1">
        <f>WEEKNUM(Table1[[#This Row],[Date]],2)</f>
        <v>31</v>
      </c>
    </row>
    <row r="33" spans="1:11" x14ac:dyDescent="0.3">
      <c r="A33" s="1" t="s">
        <v>58</v>
      </c>
      <c r="B33" s="2">
        <v>44936</v>
      </c>
      <c r="C33" s="1" t="s">
        <v>28</v>
      </c>
      <c r="D33" s="1" t="s">
        <v>11</v>
      </c>
      <c r="E33" s="1" t="s">
        <v>30</v>
      </c>
      <c r="F33" s="1">
        <v>90</v>
      </c>
      <c r="G33" s="1">
        <v>513.41999999999996</v>
      </c>
      <c r="H33" s="1">
        <v>46207.81</v>
      </c>
      <c r="I33" s="1" t="s">
        <v>20</v>
      </c>
      <c r="J33" s="1" t="str">
        <f>TEXT(Table1[[#This Row],[Date]],"mmm,yyy")</f>
        <v>Jan,2023</v>
      </c>
      <c r="K33" s="1">
        <f>WEEKNUM(Table1[[#This Row],[Date]],2)</f>
        <v>3</v>
      </c>
    </row>
    <row r="34" spans="1:11" x14ac:dyDescent="0.3">
      <c r="A34" s="1" t="s">
        <v>59</v>
      </c>
      <c r="B34" s="2">
        <v>44931</v>
      </c>
      <c r="C34" s="1" t="s">
        <v>28</v>
      </c>
      <c r="D34" s="1" t="s">
        <v>24</v>
      </c>
      <c r="E34" s="1" t="s">
        <v>30</v>
      </c>
      <c r="F34" s="1">
        <v>29</v>
      </c>
      <c r="G34" s="1">
        <v>456.22</v>
      </c>
      <c r="H34" s="1">
        <v>13230.29</v>
      </c>
      <c r="I34" s="1" t="s">
        <v>20</v>
      </c>
      <c r="J34" s="1" t="str">
        <f>TEXT(Table1[[#This Row],[Date]],"mmm,yyy")</f>
        <v>Jan,2023</v>
      </c>
      <c r="K34" s="1">
        <f>WEEKNUM(Table1[[#This Row],[Date]],2)</f>
        <v>2</v>
      </c>
    </row>
    <row r="35" spans="1:11" x14ac:dyDescent="0.3">
      <c r="A35" s="1" t="s">
        <v>60</v>
      </c>
      <c r="B35" s="2">
        <v>45246</v>
      </c>
      <c r="C35" s="1" t="s">
        <v>10</v>
      </c>
      <c r="D35" s="1" t="s">
        <v>11</v>
      </c>
      <c r="E35" s="1" t="s">
        <v>19</v>
      </c>
      <c r="F35" s="1">
        <v>36</v>
      </c>
      <c r="G35" s="1">
        <v>519.01</v>
      </c>
      <c r="H35" s="1">
        <v>18684.43</v>
      </c>
      <c r="I35" s="1" t="s">
        <v>13</v>
      </c>
      <c r="J35" s="1" t="str">
        <f>TEXT(Table1[[#This Row],[Date]],"mmm,yyy")</f>
        <v>Nov,2023</v>
      </c>
      <c r="K35" s="1">
        <f>WEEKNUM(Table1[[#This Row],[Date]],2)</f>
        <v>47</v>
      </c>
    </row>
    <row r="36" spans="1:11" x14ac:dyDescent="0.3">
      <c r="A36" s="1" t="s">
        <v>61</v>
      </c>
      <c r="B36" s="2">
        <v>45284</v>
      </c>
      <c r="C36" s="1" t="s">
        <v>42</v>
      </c>
      <c r="D36" s="1" t="s">
        <v>18</v>
      </c>
      <c r="E36" s="1" t="s">
        <v>30</v>
      </c>
      <c r="F36" s="1">
        <v>101</v>
      </c>
      <c r="G36" s="1">
        <v>493.25</v>
      </c>
      <c r="H36" s="1">
        <v>49817.93</v>
      </c>
      <c r="I36" s="1" t="s">
        <v>13</v>
      </c>
      <c r="J36" s="1" t="str">
        <f>TEXT(Table1[[#This Row],[Date]],"mmm,yyy")</f>
        <v>Dec,2023</v>
      </c>
      <c r="K36" s="1">
        <f>WEEKNUM(Table1[[#This Row],[Date]],2)</f>
        <v>52</v>
      </c>
    </row>
    <row r="37" spans="1:11" x14ac:dyDescent="0.3">
      <c r="A37" s="1" t="s">
        <v>62</v>
      </c>
      <c r="B37" s="2">
        <v>45057</v>
      </c>
      <c r="C37" s="1" t="s">
        <v>15</v>
      </c>
      <c r="D37" s="1" t="s">
        <v>18</v>
      </c>
      <c r="E37" s="1" t="s">
        <v>16</v>
      </c>
      <c r="F37" s="1">
        <v>173</v>
      </c>
      <c r="G37" s="1">
        <v>537.38</v>
      </c>
      <c r="H37" s="1">
        <v>92967.25</v>
      </c>
      <c r="I37" s="1" t="s">
        <v>13</v>
      </c>
      <c r="J37" s="1" t="str">
        <f>TEXT(Table1[[#This Row],[Date]],"mmm,yyy")</f>
        <v>May,2023</v>
      </c>
      <c r="K37" s="1">
        <f>WEEKNUM(Table1[[#This Row],[Date]],2)</f>
        <v>20</v>
      </c>
    </row>
    <row r="38" spans="1:11" x14ac:dyDescent="0.3">
      <c r="A38" s="1" t="s">
        <v>63</v>
      </c>
      <c r="B38" s="2">
        <v>45277</v>
      </c>
      <c r="C38" s="1" t="s">
        <v>23</v>
      </c>
      <c r="D38" s="1" t="s">
        <v>32</v>
      </c>
      <c r="E38" s="1" t="s">
        <v>30</v>
      </c>
      <c r="F38" s="1">
        <v>106</v>
      </c>
      <c r="G38" s="1">
        <v>242.2</v>
      </c>
      <c r="H38" s="1">
        <v>25673.02</v>
      </c>
      <c r="I38" s="1" t="s">
        <v>13</v>
      </c>
      <c r="J38" s="1" t="str">
        <f>TEXT(Table1[[#This Row],[Date]],"mmm,yyy")</f>
        <v>Dec,2023</v>
      </c>
      <c r="K38" s="1">
        <f>WEEKNUM(Table1[[#This Row],[Date]],2)</f>
        <v>51</v>
      </c>
    </row>
    <row r="39" spans="1:11" x14ac:dyDescent="0.3">
      <c r="A39" s="1" t="s">
        <v>64</v>
      </c>
      <c r="B39" s="2">
        <v>45215</v>
      </c>
      <c r="C39" s="1" t="s">
        <v>15</v>
      </c>
      <c r="D39" s="1" t="s">
        <v>32</v>
      </c>
      <c r="E39" s="1" t="s">
        <v>19</v>
      </c>
      <c r="F39" s="1">
        <v>128</v>
      </c>
      <c r="G39" s="1">
        <v>400.1</v>
      </c>
      <c r="H39" s="1">
        <v>51213.09</v>
      </c>
      <c r="I39" s="1" t="s">
        <v>13</v>
      </c>
      <c r="J39" s="1" t="str">
        <f>TEXT(Table1[[#This Row],[Date]],"mmm,yyy")</f>
        <v>Oct,2023</v>
      </c>
      <c r="K39" s="1">
        <f>WEEKNUM(Table1[[#This Row],[Date]],2)</f>
        <v>43</v>
      </c>
    </row>
    <row r="40" spans="1:11" x14ac:dyDescent="0.3">
      <c r="A40" s="1" t="s">
        <v>65</v>
      </c>
      <c r="B40" s="2">
        <v>45007</v>
      </c>
      <c r="C40" s="1" t="s">
        <v>15</v>
      </c>
      <c r="D40" s="1" t="s">
        <v>18</v>
      </c>
      <c r="E40" s="1" t="s">
        <v>30</v>
      </c>
      <c r="F40" s="1">
        <v>67</v>
      </c>
      <c r="G40" s="1">
        <v>849.36</v>
      </c>
      <c r="H40" s="1">
        <v>56907.15</v>
      </c>
      <c r="I40" s="1" t="s">
        <v>20</v>
      </c>
      <c r="J40" s="1" t="str">
        <f>TEXT(Table1[[#This Row],[Date]],"mmm,yyy")</f>
        <v>Mar,2023</v>
      </c>
      <c r="K40" s="1">
        <f>WEEKNUM(Table1[[#This Row],[Date]],2)</f>
        <v>13</v>
      </c>
    </row>
    <row r="41" spans="1:11" x14ac:dyDescent="0.3">
      <c r="A41" s="1" t="s">
        <v>66</v>
      </c>
      <c r="B41" s="2">
        <v>45035</v>
      </c>
      <c r="C41" s="1" t="s">
        <v>23</v>
      </c>
      <c r="D41" s="1" t="s">
        <v>18</v>
      </c>
      <c r="E41" s="1" t="s">
        <v>26</v>
      </c>
      <c r="F41" s="1">
        <v>45</v>
      </c>
      <c r="G41" s="1">
        <v>809.57</v>
      </c>
      <c r="H41" s="1">
        <v>36430.449999999997</v>
      </c>
      <c r="I41" s="1" t="s">
        <v>20</v>
      </c>
      <c r="J41" s="1" t="str">
        <f>TEXT(Table1[[#This Row],[Date]],"mmm,yyy")</f>
        <v>Apr,2023</v>
      </c>
      <c r="K41" s="1">
        <f>WEEKNUM(Table1[[#This Row],[Date]],2)</f>
        <v>17</v>
      </c>
    </row>
    <row r="42" spans="1:11" x14ac:dyDescent="0.3">
      <c r="A42" s="1" t="s">
        <v>67</v>
      </c>
      <c r="B42" s="2">
        <v>45108</v>
      </c>
      <c r="C42" s="1" t="s">
        <v>42</v>
      </c>
      <c r="D42" s="1" t="s">
        <v>11</v>
      </c>
      <c r="E42" s="1" t="s">
        <v>19</v>
      </c>
      <c r="F42" s="1">
        <v>195</v>
      </c>
      <c r="G42" s="1">
        <v>836.59</v>
      </c>
      <c r="H42" s="1">
        <v>163134.45000000001</v>
      </c>
      <c r="I42" s="1" t="s">
        <v>20</v>
      </c>
      <c r="J42" s="1" t="str">
        <f>TEXT(Table1[[#This Row],[Date]],"mmm,yyy")</f>
        <v>Jul,2023</v>
      </c>
      <c r="K42" s="1">
        <f>WEEKNUM(Table1[[#This Row],[Date]],2)</f>
        <v>27</v>
      </c>
    </row>
    <row r="43" spans="1:11" x14ac:dyDescent="0.3">
      <c r="A43" s="1" t="s">
        <v>68</v>
      </c>
      <c r="B43" s="2">
        <v>45039</v>
      </c>
      <c r="C43" s="1" t="s">
        <v>28</v>
      </c>
      <c r="D43" s="1" t="s">
        <v>18</v>
      </c>
      <c r="E43" s="1" t="s">
        <v>16</v>
      </c>
      <c r="F43" s="1">
        <v>194</v>
      </c>
      <c r="G43" s="1">
        <v>608.15</v>
      </c>
      <c r="H43" s="1">
        <v>117980.38</v>
      </c>
      <c r="I43" s="1" t="s">
        <v>20</v>
      </c>
      <c r="J43" s="1" t="str">
        <f>TEXT(Table1[[#This Row],[Date]],"mmm,yyy")</f>
        <v>Apr,2023</v>
      </c>
      <c r="K43" s="1">
        <f>WEEKNUM(Table1[[#This Row],[Date]],2)</f>
        <v>17</v>
      </c>
    </row>
    <row r="44" spans="1:11" x14ac:dyDescent="0.3">
      <c r="A44" s="1" t="s">
        <v>69</v>
      </c>
      <c r="B44" s="2">
        <v>45198</v>
      </c>
      <c r="C44" s="1" t="s">
        <v>23</v>
      </c>
      <c r="D44" s="1" t="s">
        <v>18</v>
      </c>
      <c r="E44" s="1" t="s">
        <v>16</v>
      </c>
      <c r="F44" s="1">
        <v>149</v>
      </c>
      <c r="G44" s="1">
        <v>579.78</v>
      </c>
      <c r="H44" s="1">
        <v>86387.89</v>
      </c>
      <c r="I44" s="1" t="s">
        <v>13</v>
      </c>
      <c r="J44" s="1" t="str">
        <f>TEXT(Table1[[#This Row],[Date]],"mmm,yyy")</f>
        <v>Sep,2023</v>
      </c>
      <c r="K44" s="1">
        <f>WEEKNUM(Table1[[#This Row],[Date]],2)</f>
        <v>40</v>
      </c>
    </row>
    <row r="45" spans="1:11" x14ac:dyDescent="0.3">
      <c r="A45" s="1" t="s">
        <v>70</v>
      </c>
      <c r="B45" s="2">
        <v>45123</v>
      </c>
      <c r="C45" s="1" t="s">
        <v>28</v>
      </c>
      <c r="D45" s="1" t="s">
        <v>24</v>
      </c>
      <c r="E45" s="1" t="s">
        <v>12</v>
      </c>
      <c r="F45" s="1">
        <v>35</v>
      </c>
      <c r="G45" s="1">
        <v>233.74</v>
      </c>
      <c r="H45" s="1">
        <v>8181.07</v>
      </c>
      <c r="I45" s="1" t="s">
        <v>13</v>
      </c>
      <c r="J45" s="1" t="str">
        <f>TEXT(Table1[[#This Row],[Date]],"mmm,yyy")</f>
        <v>Jul,2023</v>
      </c>
      <c r="K45" s="1">
        <f>WEEKNUM(Table1[[#This Row],[Date]],2)</f>
        <v>29</v>
      </c>
    </row>
    <row r="46" spans="1:11" x14ac:dyDescent="0.3">
      <c r="A46" s="1" t="s">
        <v>71</v>
      </c>
      <c r="B46" s="2">
        <v>44965</v>
      </c>
      <c r="C46" s="1" t="s">
        <v>10</v>
      </c>
      <c r="D46" s="1" t="s">
        <v>24</v>
      </c>
      <c r="E46" s="1" t="s">
        <v>12</v>
      </c>
      <c r="F46" s="1">
        <v>157</v>
      </c>
      <c r="G46" s="1">
        <v>753.48</v>
      </c>
      <c r="H46" s="1">
        <v>118295.89</v>
      </c>
      <c r="I46" s="1" t="s">
        <v>20</v>
      </c>
      <c r="J46" s="1" t="str">
        <f>TEXT(Table1[[#This Row],[Date]],"mmm,yyy")</f>
        <v>Feb,2023</v>
      </c>
      <c r="K46" s="1">
        <f>WEEKNUM(Table1[[#This Row],[Date]],2)</f>
        <v>7</v>
      </c>
    </row>
    <row r="47" spans="1:11" x14ac:dyDescent="0.3">
      <c r="A47" s="1" t="s">
        <v>72</v>
      </c>
      <c r="B47" s="2">
        <v>45197</v>
      </c>
      <c r="C47" s="1" t="s">
        <v>15</v>
      </c>
      <c r="D47" s="1" t="s">
        <v>32</v>
      </c>
      <c r="E47" s="1" t="s">
        <v>30</v>
      </c>
      <c r="F47" s="1">
        <v>43</v>
      </c>
      <c r="G47" s="1">
        <v>649.64</v>
      </c>
      <c r="H47" s="1">
        <v>27934.37</v>
      </c>
      <c r="I47" s="1" t="s">
        <v>20</v>
      </c>
      <c r="J47" s="1" t="str">
        <f>TEXT(Table1[[#This Row],[Date]],"mmm,yyy")</f>
        <v>Sep,2023</v>
      </c>
      <c r="K47" s="1">
        <f>WEEKNUM(Table1[[#This Row],[Date]],2)</f>
        <v>40</v>
      </c>
    </row>
    <row r="48" spans="1:11" x14ac:dyDescent="0.3">
      <c r="A48" s="1" t="s">
        <v>73</v>
      </c>
      <c r="B48" s="2">
        <v>45263</v>
      </c>
      <c r="C48" s="1" t="s">
        <v>38</v>
      </c>
      <c r="D48" s="1" t="s">
        <v>32</v>
      </c>
      <c r="E48" s="1" t="s">
        <v>16</v>
      </c>
      <c r="F48" s="1">
        <v>162</v>
      </c>
      <c r="G48" s="1">
        <v>642.99</v>
      </c>
      <c r="H48" s="1">
        <v>104163.98</v>
      </c>
      <c r="I48" s="1" t="s">
        <v>20</v>
      </c>
      <c r="J48" s="1" t="str">
        <f>TEXT(Table1[[#This Row],[Date]],"mmm,yyy")</f>
        <v>Dec,2023</v>
      </c>
      <c r="K48" s="1">
        <f>WEEKNUM(Table1[[#This Row],[Date]],2)</f>
        <v>49</v>
      </c>
    </row>
    <row r="49" spans="1:11" x14ac:dyDescent="0.3">
      <c r="A49" s="1" t="s">
        <v>74</v>
      </c>
      <c r="B49" s="2">
        <v>45103</v>
      </c>
      <c r="C49" s="1" t="s">
        <v>23</v>
      </c>
      <c r="D49" s="1" t="s">
        <v>18</v>
      </c>
      <c r="E49" s="1" t="s">
        <v>12</v>
      </c>
      <c r="F49" s="1">
        <v>147</v>
      </c>
      <c r="G49" s="1">
        <v>610.34</v>
      </c>
      <c r="H49" s="1">
        <v>89720.33</v>
      </c>
      <c r="I49" s="1" t="s">
        <v>20</v>
      </c>
      <c r="J49" s="1" t="str">
        <f>TEXT(Table1[[#This Row],[Date]],"mmm,yyy")</f>
        <v>Jun,2023</v>
      </c>
      <c r="K49" s="1">
        <f>WEEKNUM(Table1[[#This Row],[Date]],2)</f>
        <v>27</v>
      </c>
    </row>
    <row r="50" spans="1:11" x14ac:dyDescent="0.3">
      <c r="A50" s="1" t="s">
        <v>75</v>
      </c>
      <c r="B50" s="2">
        <v>45120</v>
      </c>
      <c r="C50" s="1" t="s">
        <v>10</v>
      </c>
      <c r="D50" s="1" t="s">
        <v>24</v>
      </c>
      <c r="E50" s="1" t="s">
        <v>30</v>
      </c>
      <c r="F50" s="1">
        <v>76</v>
      </c>
      <c r="G50" s="1">
        <v>714.54</v>
      </c>
      <c r="H50" s="1">
        <v>54304.98</v>
      </c>
      <c r="I50" s="1" t="s">
        <v>20</v>
      </c>
      <c r="J50" s="1" t="str">
        <f>TEXT(Table1[[#This Row],[Date]],"mmm,yyy")</f>
        <v>Jul,2023</v>
      </c>
      <c r="K50" s="1">
        <f>WEEKNUM(Table1[[#This Row],[Date]],2)</f>
        <v>29</v>
      </c>
    </row>
    <row r="51" spans="1:11" x14ac:dyDescent="0.3">
      <c r="A51" s="1" t="s">
        <v>76</v>
      </c>
      <c r="B51" s="2">
        <v>45160</v>
      </c>
      <c r="C51" s="1" t="s">
        <v>42</v>
      </c>
      <c r="D51" s="1" t="s">
        <v>24</v>
      </c>
      <c r="E51" s="1" t="s">
        <v>30</v>
      </c>
      <c r="F51" s="1">
        <v>141</v>
      </c>
      <c r="G51" s="1">
        <v>803.37</v>
      </c>
      <c r="H51" s="1">
        <v>113274.47</v>
      </c>
      <c r="I51" s="1" t="s">
        <v>20</v>
      </c>
      <c r="J51" s="1" t="str">
        <f>TEXT(Table1[[#This Row],[Date]],"mmm,yyy")</f>
        <v>Aug,2023</v>
      </c>
      <c r="K51" s="1">
        <f>WEEKNUM(Table1[[#This Row],[Date]],2)</f>
        <v>35</v>
      </c>
    </row>
    <row r="52" spans="1:11" x14ac:dyDescent="0.3">
      <c r="A52" s="1" t="s">
        <v>77</v>
      </c>
      <c r="B52" s="2">
        <v>44965</v>
      </c>
      <c r="C52" s="1" t="s">
        <v>10</v>
      </c>
      <c r="D52" s="1" t="s">
        <v>32</v>
      </c>
      <c r="E52" s="1" t="s">
        <v>12</v>
      </c>
      <c r="F52" s="1">
        <v>73</v>
      </c>
      <c r="G52" s="1">
        <v>562.79999999999995</v>
      </c>
      <c r="H52" s="1">
        <v>41084.65</v>
      </c>
      <c r="I52" s="1" t="s">
        <v>13</v>
      </c>
      <c r="J52" s="1" t="str">
        <f>TEXT(Table1[[#This Row],[Date]],"mmm,yyy")</f>
        <v>Feb,2023</v>
      </c>
      <c r="K52" s="1">
        <f>WEEKNUM(Table1[[#This Row],[Date]],2)</f>
        <v>7</v>
      </c>
    </row>
    <row r="53" spans="1:11" x14ac:dyDescent="0.3">
      <c r="A53" s="1" t="s">
        <v>78</v>
      </c>
      <c r="B53" s="2">
        <v>45101</v>
      </c>
      <c r="C53" s="1" t="s">
        <v>28</v>
      </c>
      <c r="D53" s="1" t="s">
        <v>32</v>
      </c>
      <c r="E53" s="1" t="s">
        <v>30</v>
      </c>
      <c r="F53" s="1">
        <v>200</v>
      </c>
      <c r="G53" s="1">
        <v>907.33</v>
      </c>
      <c r="H53" s="1">
        <v>181466.33</v>
      </c>
      <c r="I53" s="1" t="s">
        <v>20</v>
      </c>
      <c r="J53" s="1" t="str">
        <f>TEXT(Table1[[#This Row],[Date]],"mmm,yyy")</f>
        <v>Jun,2023</v>
      </c>
      <c r="K53" s="1">
        <f>WEEKNUM(Table1[[#This Row],[Date]],2)</f>
        <v>26</v>
      </c>
    </row>
    <row r="54" spans="1:11" x14ac:dyDescent="0.3">
      <c r="A54" s="1" t="s">
        <v>79</v>
      </c>
      <c r="B54" s="2">
        <v>45159</v>
      </c>
      <c r="C54" s="1" t="s">
        <v>42</v>
      </c>
      <c r="D54" s="1" t="s">
        <v>32</v>
      </c>
      <c r="E54" s="1" t="s">
        <v>26</v>
      </c>
      <c r="F54" s="1">
        <v>41</v>
      </c>
      <c r="G54" s="1">
        <v>690.84</v>
      </c>
      <c r="H54" s="1">
        <v>28324.41</v>
      </c>
      <c r="I54" s="1" t="s">
        <v>13</v>
      </c>
      <c r="J54" s="1" t="str">
        <f>TEXT(Table1[[#This Row],[Date]],"mmm,yyy")</f>
        <v>Aug,2023</v>
      </c>
      <c r="K54" s="1">
        <f>WEEKNUM(Table1[[#This Row],[Date]],2)</f>
        <v>35</v>
      </c>
    </row>
    <row r="55" spans="1:11" x14ac:dyDescent="0.3">
      <c r="A55" s="1" t="s">
        <v>80</v>
      </c>
      <c r="B55" s="2">
        <v>45187</v>
      </c>
      <c r="C55" s="1" t="s">
        <v>15</v>
      </c>
      <c r="D55" s="1" t="s">
        <v>11</v>
      </c>
      <c r="E55" s="1" t="s">
        <v>19</v>
      </c>
      <c r="F55" s="1">
        <v>73</v>
      </c>
      <c r="G55" s="1">
        <v>876.65</v>
      </c>
      <c r="H55" s="1">
        <v>63995.23</v>
      </c>
      <c r="I55" s="1" t="s">
        <v>20</v>
      </c>
      <c r="J55" s="1" t="str">
        <f>TEXT(Table1[[#This Row],[Date]],"mmm,yyy")</f>
        <v>Sep,2023</v>
      </c>
      <c r="K55" s="1">
        <f>WEEKNUM(Table1[[#This Row],[Date]],2)</f>
        <v>39</v>
      </c>
    </row>
    <row r="56" spans="1:11" x14ac:dyDescent="0.3">
      <c r="A56" s="1" t="s">
        <v>81</v>
      </c>
      <c r="B56" s="2">
        <v>44938</v>
      </c>
      <c r="C56" s="1" t="s">
        <v>23</v>
      </c>
      <c r="D56" s="1" t="s">
        <v>11</v>
      </c>
      <c r="E56" s="1" t="s">
        <v>26</v>
      </c>
      <c r="F56" s="1">
        <v>196</v>
      </c>
      <c r="G56" s="1">
        <v>696.42</v>
      </c>
      <c r="H56" s="1">
        <v>136498.64000000001</v>
      </c>
      <c r="I56" s="1" t="s">
        <v>13</v>
      </c>
      <c r="J56" s="1" t="str">
        <f>TEXT(Table1[[#This Row],[Date]],"mmm,yyy")</f>
        <v>Jan,2023</v>
      </c>
      <c r="K56" s="1">
        <f>WEEKNUM(Table1[[#This Row],[Date]],2)</f>
        <v>3</v>
      </c>
    </row>
    <row r="57" spans="1:11" x14ac:dyDescent="0.3">
      <c r="A57" s="1" t="s">
        <v>82</v>
      </c>
      <c r="B57" s="2">
        <v>45028</v>
      </c>
      <c r="C57" s="1" t="s">
        <v>23</v>
      </c>
      <c r="D57" s="1" t="s">
        <v>32</v>
      </c>
      <c r="E57" s="1" t="s">
        <v>12</v>
      </c>
      <c r="F57" s="1">
        <v>186</v>
      </c>
      <c r="G57" s="1">
        <v>833.58</v>
      </c>
      <c r="H57" s="1">
        <v>155045.96</v>
      </c>
      <c r="I57" s="1" t="s">
        <v>13</v>
      </c>
      <c r="J57" s="1" t="str">
        <f>TEXT(Table1[[#This Row],[Date]],"mmm,yyy")</f>
        <v>Apr,2023</v>
      </c>
      <c r="K57" s="1">
        <f>WEEKNUM(Table1[[#This Row],[Date]],2)</f>
        <v>16</v>
      </c>
    </row>
    <row r="58" spans="1:11" x14ac:dyDescent="0.3">
      <c r="A58" s="1" t="s">
        <v>83</v>
      </c>
      <c r="B58" s="2">
        <v>45111</v>
      </c>
      <c r="C58" s="1" t="s">
        <v>34</v>
      </c>
      <c r="D58" s="1" t="s">
        <v>11</v>
      </c>
      <c r="E58" s="1" t="s">
        <v>16</v>
      </c>
      <c r="F58" s="1">
        <v>39</v>
      </c>
      <c r="G58" s="1">
        <v>557.32000000000005</v>
      </c>
      <c r="H58" s="1">
        <v>21735.55</v>
      </c>
      <c r="I58" s="1" t="s">
        <v>20</v>
      </c>
      <c r="J58" s="1" t="str">
        <f>TEXT(Table1[[#This Row],[Date]],"mmm,yyy")</f>
        <v>Jul,2023</v>
      </c>
      <c r="K58" s="1">
        <f>WEEKNUM(Table1[[#This Row],[Date]],2)</f>
        <v>28</v>
      </c>
    </row>
    <row r="59" spans="1:11" x14ac:dyDescent="0.3">
      <c r="A59" s="1" t="s">
        <v>84</v>
      </c>
      <c r="B59" s="2">
        <v>45052</v>
      </c>
      <c r="C59" s="1" t="s">
        <v>34</v>
      </c>
      <c r="D59" s="1" t="s">
        <v>18</v>
      </c>
      <c r="E59" s="1" t="s">
        <v>30</v>
      </c>
      <c r="F59" s="1">
        <v>15</v>
      </c>
      <c r="G59" s="1">
        <v>758.02</v>
      </c>
      <c r="H59" s="1">
        <v>11370.32</v>
      </c>
      <c r="I59" s="1" t="s">
        <v>13</v>
      </c>
      <c r="J59" s="1" t="str">
        <f>TEXT(Table1[[#This Row],[Date]],"mmm,yyy")</f>
        <v>May,2023</v>
      </c>
      <c r="K59" s="1">
        <f>WEEKNUM(Table1[[#This Row],[Date]],2)</f>
        <v>19</v>
      </c>
    </row>
    <row r="60" spans="1:11" x14ac:dyDescent="0.3">
      <c r="A60" s="1" t="s">
        <v>85</v>
      </c>
      <c r="B60" s="2">
        <v>44939</v>
      </c>
      <c r="C60" s="1" t="s">
        <v>34</v>
      </c>
      <c r="D60" s="1" t="s">
        <v>24</v>
      </c>
      <c r="E60" s="1" t="s">
        <v>19</v>
      </c>
      <c r="F60" s="1">
        <v>75</v>
      </c>
      <c r="G60" s="1">
        <v>971.7</v>
      </c>
      <c r="H60" s="1">
        <v>72877.850000000006</v>
      </c>
      <c r="I60" s="1" t="s">
        <v>20</v>
      </c>
      <c r="J60" s="1" t="str">
        <f>TEXT(Table1[[#This Row],[Date]],"mmm,yyy")</f>
        <v>Jan,2023</v>
      </c>
      <c r="K60" s="1">
        <f>WEEKNUM(Table1[[#This Row],[Date]],2)</f>
        <v>3</v>
      </c>
    </row>
    <row r="61" spans="1:11" x14ac:dyDescent="0.3">
      <c r="A61" s="1" t="s">
        <v>86</v>
      </c>
      <c r="B61" s="2">
        <v>45202</v>
      </c>
      <c r="C61" s="1" t="s">
        <v>10</v>
      </c>
      <c r="D61" s="1" t="s">
        <v>11</v>
      </c>
      <c r="E61" s="1" t="s">
        <v>19</v>
      </c>
      <c r="F61" s="1">
        <v>21</v>
      </c>
      <c r="G61" s="1">
        <v>632.19000000000005</v>
      </c>
      <c r="H61" s="1">
        <v>13276.06</v>
      </c>
      <c r="I61" s="1" t="s">
        <v>13</v>
      </c>
      <c r="J61" s="1" t="str">
        <f>TEXT(Table1[[#This Row],[Date]],"mmm,yyy")</f>
        <v>Oct,2023</v>
      </c>
      <c r="K61" s="1">
        <f>WEEKNUM(Table1[[#This Row],[Date]],2)</f>
        <v>41</v>
      </c>
    </row>
    <row r="62" spans="1:11" x14ac:dyDescent="0.3">
      <c r="A62" s="1" t="s">
        <v>87</v>
      </c>
      <c r="B62" s="2">
        <v>45110</v>
      </c>
      <c r="C62" s="1" t="s">
        <v>10</v>
      </c>
      <c r="D62" s="1" t="s">
        <v>18</v>
      </c>
      <c r="E62" s="1" t="s">
        <v>19</v>
      </c>
      <c r="F62" s="1">
        <v>96</v>
      </c>
      <c r="G62" s="1">
        <v>588.75</v>
      </c>
      <c r="H62" s="1">
        <v>56519.64</v>
      </c>
      <c r="I62" s="1" t="s">
        <v>13</v>
      </c>
      <c r="J62" s="1" t="str">
        <f>TEXT(Table1[[#This Row],[Date]],"mmm,yyy")</f>
        <v>Jul,2023</v>
      </c>
      <c r="K62" s="1">
        <f>WEEKNUM(Table1[[#This Row],[Date]],2)</f>
        <v>28</v>
      </c>
    </row>
    <row r="63" spans="1:11" x14ac:dyDescent="0.3">
      <c r="A63" s="1" t="s">
        <v>88</v>
      </c>
      <c r="B63" s="2">
        <v>44976</v>
      </c>
      <c r="C63" s="1" t="s">
        <v>42</v>
      </c>
      <c r="D63" s="1" t="s">
        <v>11</v>
      </c>
      <c r="E63" s="1" t="s">
        <v>30</v>
      </c>
      <c r="F63" s="1">
        <v>30</v>
      </c>
      <c r="G63" s="1">
        <v>141.82</v>
      </c>
      <c r="H63" s="1">
        <v>4254.68</v>
      </c>
      <c r="I63" s="1" t="s">
        <v>13</v>
      </c>
      <c r="J63" s="1" t="str">
        <f>TEXT(Table1[[#This Row],[Date]],"mmm,yyy")</f>
        <v>Feb,2023</v>
      </c>
      <c r="K63" s="1">
        <f>WEEKNUM(Table1[[#This Row],[Date]],2)</f>
        <v>8</v>
      </c>
    </row>
    <row r="64" spans="1:11" x14ac:dyDescent="0.3">
      <c r="A64" s="1" t="s">
        <v>89</v>
      </c>
      <c r="B64" s="2">
        <v>45283</v>
      </c>
      <c r="C64" s="1" t="s">
        <v>23</v>
      </c>
      <c r="D64" s="1" t="s">
        <v>24</v>
      </c>
      <c r="E64" s="1" t="s">
        <v>12</v>
      </c>
      <c r="F64" s="1">
        <v>107</v>
      </c>
      <c r="G64" s="1">
        <v>434.72</v>
      </c>
      <c r="H64" s="1">
        <v>46515.25</v>
      </c>
      <c r="I64" s="1" t="s">
        <v>13</v>
      </c>
      <c r="J64" s="1" t="str">
        <f>TEXT(Table1[[#This Row],[Date]],"mmm,yyy")</f>
        <v>Dec,2023</v>
      </c>
      <c r="K64" s="1">
        <f>WEEKNUM(Table1[[#This Row],[Date]],2)</f>
        <v>52</v>
      </c>
    </row>
    <row r="65" spans="1:11" x14ac:dyDescent="0.3">
      <c r="A65" s="1" t="s">
        <v>90</v>
      </c>
      <c r="B65" s="2">
        <v>45093</v>
      </c>
      <c r="C65" s="1" t="s">
        <v>38</v>
      </c>
      <c r="D65" s="1" t="s">
        <v>24</v>
      </c>
      <c r="E65" s="1" t="s">
        <v>30</v>
      </c>
      <c r="F65" s="1">
        <v>177</v>
      </c>
      <c r="G65" s="1">
        <v>62.69</v>
      </c>
      <c r="H65" s="1">
        <v>11096.51</v>
      </c>
      <c r="I65" s="1" t="s">
        <v>20</v>
      </c>
      <c r="J65" s="1" t="str">
        <f>TEXT(Table1[[#This Row],[Date]],"mmm,yyy")</f>
        <v>Jun,2023</v>
      </c>
      <c r="K65" s="1">
        <f>WEEKNUM(Table1[[#This Row],[Date]],2)</f>
        <v>25</v>
      </c>
    </row>
    <row r="66" spans="1:11" x14ac:dyDescent="0.3">
      <c r="A66" s="1" t="s">
        <v>91</v>
      </c>
      <c r="B66" s="2">
        <v>45283</v>
      </c>
      <c r="C66" s="1" t="s">
        <v>10</v>
      </c>
      <c r="D66" s="1" t="s">
        <v>24</v>
      </c>
      <c r="E66" s="1" t="s">
        <v>16</v>
      </c>
      <c r="F66" s="1">
        <v>22</v>
      </c>
      <c r="G66" s="1">
        <v>251.83</v>
      </c>
      <c r="H66" s="1">
        <v>5540.17</v>
      </c>
      <c r="I66" s="1" t="s">
        <v>13</v>
      </c>
      <c r="J66" s="1" t="str">
        <f>TEXT(Table1[[#This Row],[Date]],"mmm,yyy")</f>
        <v>Dec,2023</v>
      </c>
      <c r="K66" s="1">
        <f>WEEKNUM(Table1[[#This Row],[Date]],2)</f>
        <v>52</v>
      </c>
    </row>
    <row r="67" spans="1:11" x14ac:dyDescent="0.3">
      <c r="A67" s="1" t="s">
        <v>92</v>
      </c>
      <c r="B67" s="2">
        <v>44945</v>
      </c>
      <c r="C67" s="1" t="s">
        <v>23</v>
      </c>
      <c r="D67" s="1" t="s">
        <v>32</v>
      </c>
      <c r="E67" s="1" t="s">
        <v>26</v>
      </c>
      <c r="F67" s="1">
        <v>40</v>
      </c>
      <c r="G67" s="1">
        <v>633.11</v>
      </c>
      <c r="H67" s="1">
        <v>25324.21</v>
      </c>
      <c r="I67" s="1" t="s">
        <v>20</v>
      </c>
      <c r="J67" s="1" t="str">
        <f>TEXT(Table1[[#This Row],[Date]],"mmm,yyy")</f>
        <v>Jan,2023</v>
      </c>
      <c r="K67" s="1">
        <f>WEEKNUM(Table1[[#This Row],[Date]],2)</f>
        <v>4</v>
      </c>
    </row>
    <row r="68" spans="1:11" x14ac:dyDescent="0.3">
      <c r="A68" s="1" t="s">
        <v>93</v>
      </c>
      <c r="B68" s="2">
        <v>45052</v>
      </c>
      <c r="C68" s="1" t="s">
        <v>10</v>
      </c>
      <c r="D68" s="1" t="s">
        <v>11</v>
      </c>
      <c r="E68" s="1" t="s">
        <v>26</v>
      </c>
      <c r="F68" s="1">
        <v>84</v>
      </c>
      <c r="G68" s="1">
        <v>664.65</v>
      </c>
      <c r="H68" s="1">
        <v>55830.44</v>
      </c>
      <c r="I68" s="1" t="s">
        <v>20</v>
      </c>
      <c r="J68" s="1" t="str">
        <f>TEXT(Table1[[#This Row],[Date]],"mmm,yyy")</f>
        <v>May,2023</v>
      </c>
      <c r="K68" s="1">
        <f>WEEKNUM(Table1[[#This Row],[Date]],2)</f>
        <v>19</v>
      </c>
    </row>
    <row r="69" spans="1:11" x14ac:dyDescent="0.3">
      <c r="A69" s="1" t="s">
        <v>94</v>
      </c>
      <c r="B69" s="2">
        <v>45129</v>
      </c>
      <c r="C69" s="1" t="s">
        <v>34</v>
      </c>
      <c r="D69" s="1" t="s">
        <v>24</v>
      </c>
      <c r="E69" s="1" t="s">
        <v>19</v>
      </c>
      <c r="F69" s="1">
        <v>20</v>
      </c>
      <c r="G69" s="1">
        <v>210.42</v>
      </c>
      <c r="H69" s="1">
        <v>4208.3900000000003</v>
      </c>
      <c r="I69" s="1" t="s">
        <v>20</v>
      </c>
      <c r="J69" s="1" t="str">
        <f>TEXT(Table1[[#This Row],[Date]],"mmm,yyy")</f>
        <v>Jul,2023</v>
      </c>
      <c r="K69" s="1">
        <f>WEEKNUM(Table1[[#This Row],[Date]],2)</f>
        <v>30</v>
      </c>
    </row>
    <row r="70" spans="1:11" x14ac:dyDescent="0.3">
      <c r="A70" s="1" t="s">
        <v>95</v>
      </c>
      <c r="B70" s="2">
        <v>45084</v>
      </c>
      <c r="C70" s="1" t="s">
        <v>42</v>
      </c>
      <c r="D70" s="1" t="s">
        <v>24</v>
      </c>
      <c r="E70" s="1" t="s">
        <v>19</v>
      </c>
      <c r="F70" s="1">
        <v>28</v>
      </c>
      <c r="G70" s="1">
        <v>709.37</v>
      </c>
      <c r="H70" s="1">
        <v>19862.419999999998</v>
      </c>
      <c r="I70" s="1" t="s">
        <v>13</v>
      </c>
      <c r="J70" s="1" t="str">
        <f>TEXT(Table1[[#This Row],[Date]],"mmm,yyy")</f>
        <v>Jun,2023</v>
      </c>
      <c r="K70" s="1">
        <f>WEEKNUM(Table1[[#This Row],[Date]],2)</f>
        <v>24</v>
      </c>
    </row>
    <row r="71" spans="1:11" x14ac:dyDescent="0.3">
      <c r="A71" s="1" t="s">
        <v>96</v>
      </c>
      <c r="B71" s="2">
        <v>45261</v>
      </c>
      <c r="C71" s="1" t="s">
        <v>34</v>
      </c>
      <c r="D71" s="1" t="s">
        <v>18</v>
      </c>
      <c r="E71" s="1" t="s">
        <v>26</v>
      </c>
      <c r="F71" s="1">
        <v>90</v>
      </c>
      <c r="G71" s="1">
        <v>547.95000000000005</v>
      </c>
      <c r="H71" s="1">
        <v>49315.33</v>
      </c>
      <c r="I71" s="1" t="s">
        <v>20</v>
      </c>
      <c r="J71" s="1" t="str">
        <f>TEXT(Table1[[#This Row],[Date]],"mmm,yyy")</f>
        <v>Dec,2023</v>
      </c>
      <c r="K71" s="1">
        <f>WEEKNUM(Table1[[#This Row],[Date]],2)</f>
        <v>49</v>
      </c>
    </row>
    <row r="72" spans="1:11" x14ac:dyDescent="0.3">
      <c r="A72" s="1" t="s">
        <v>97</v>
      </c>
      <c r="B72" s="2">
        <v>44963</v>
      </c>
      <c r="C72" s="1" t="s">
        <v>10</v>
      </c>
      <c r="D72" s="1" t="s">
        <v>18</v>
      </c>
      <c r="E72" s="1" t="s">
        <v>12</v>
      </c>
      <c r="F72" s="1">
        <v>152</v>
      </c>
      <c r="G72" s="1">
        <v>351.17</v>
      </c>
      <c r="H72" s="1">
        <v>53377.54</v>
      </c>
      <c r="I72" s="1" t="s">
        <v>13</v>
      </c>
      <c r="J72" s="1" t="str">
        <f>TEXT(Table1[[#This Row],[Date]],"mmm,yyy")</f>
        <v>Feb,2023</v>
      </c>
      <c r="K72" s="1">
        <f>WEEKNUM(Table1[[#This Row],[Date]],2)</f>
        <v>7</v>
      </c>
    </row>
    <row r="73" spans="1:11" x14ac:dyDescent="0.3">
      <c r="A73" s="1" t="s">
        <v>98</v>
      </c>
      <c r="B73" s="2">
        <v>45005</v>
      </c>
      <c r="C73" s="1" t="s">
        <v>42</v>
      </c>
      <c r="D73" s="1" t="s">
        <v>24</v>
      </c>
      <c r="E73" s="1" t="s">
        <v>30</v>
      </c>
      <c r="F73" s="1">
        <v>193</v>
      </c>
      <c r="G73" s="1">
        <v>452.41</v>
      </c>
      <c r="H73" s="1">
        <v>87316.04</v>
      </c>
      <c r="I73" s="1" t="s">
        <v>13</v>
      </c>
      <c r="J73" s="1" t="str">
        <f>TEXT(Table1[[#This Row],[Date]],"mmm,yyy")</f>
        <v>Mar,2023</v>
      </c>
      <c r="K73" s="1">
        <f>WEEKNUM(Table1[[#This Row],[Date]],2)</f>
        <v>13</v>
      </c>
    </row>
    <row r="74" spans="1:11" x14ac:dyDescent="0.3">
      <c r="A74" s="1" t="s">
        <v>99</v>
      </c>
      <c r="B74" s="2">
        <v>45195</v>
      </c>
      <c r="C74" s="1" t="s">
        <v>23</v>
      </c>
      <c r="D74" s="1" t="s">
        <v>24</v>
      </c>
      <c r="E74" s="1" t="s">
        <v>19</v>
      </c>
      <c r="F74" s="1">
        <v>72</v>
      </c>
      <c r="G74" s="1">
        <v>381.66</v>
      </c>
      <c r="H74" s="1">
        <v>27479.67</v>
      </c>
      <c r="I74" s="1" t="s">
        <v>13</v>
      </c>
      <c r="J74" s="1" t="str">
        <f>TEXT(Table1[[#This Row],[Date]],"mmm,yyy")</f>
        <v>Sep,2023</v>
      </c>
      <c r="K74" s="1">
        <f>WEEKNUM(Table1[[#This Row],[Date]],2)</f>
        <v>40</v>
      </c>
    </row>
    <row r="75" spans="1:11" x14ac:dyDescent="0.3">
      <c r="A75" s="1" t="s">
        <v>100</v>
      </c>
      <c r="B75" s="2">
        <v>44959</v>
      </c>
      <c r="C75" s="1" t="s">
        <v>10</v>
      </c>
      <c r="D75" s="1" t="s">
        <v>32</v>
      </c>
      <c r="E75" s="1" t="s">
        <v>16</v>
      </c>
      <c r="F75" s="1">
        <v>26</v>
      </c>
      <c r="G75" s="1">
        <v>644.19000000000005</v>
      </c>
      <c r="H75" s="1">
        <v>16748.810000000001</v>
      </c>
      <c r="I75" s="1" t="s">
        <v>20</v>
      </c>
      <c r="J75" s="1" t="str">
        <f>TEXT(Table1[[#This Row],[Date]],"mmm,yyy")</f>
        <v>Feb,2023</v>
      </c>
      <c r="K75" s="1">
        <f>WEEKNUM(Table1[[#This Row],[Date]],2)</f>
        <v>6</v>
      </c>
    </row>
    <row r="76" spans="1:11" x14ac:dyDescent="0.3">
      <c r="A76" s="1" t="s">
        <v>101</v>
      </c>
      <c r="B76" s="2">
        <v>45132</v>
      </c>
      <c r="C76" s="1" t="s">
        <v>15</v>
      </c>
      <c r="D76" s="1" t="s">
        <v>24</v>
      </c>
      <c r="E76" s="1" t="s">
        <v>30</v>
      </c>
      <c r="F76" s="1">
        <v>92</v>
      </c>
      <c r="G76" s="1">
        <v>288.76</v>
      </c>
      <c r="H76" s="1">
        <v>26565.49</v>
      </c>
      <c r="I76" s="1" t="s">
        <v>20</v>
      </c>
      <c r="J76" s="1" t="str">
        <f>TEXT(Table1[[#This Row],[Date]],"mmm,yyy")</f>
        <v>Jul,2023</v>
      </c>
      <c r="K76" s="1">
        <f>WEEKNUM(Table1[[#This Row],[Date]],2)</f>
        <v>31</v>
      </c>
    </row>
    <row r="77" spans="1:11" x14ac:dyDescent="0.3">
      <c r="A77" s="1" t="s">
        <v>102</v>
      </c>
      <c r="B77" s="2">
        <v>45265</v>
      </c>
      <c r="C77" s="1" t="s">
        <v>28</v>
      </c>
      <c r="D77" s="1" t="s">
        <v>32</v>
      </c>
      <c r="E77" s="1" t="s">
        <v>12</v>
      </c>
      <c r="F77" s="1">
        <v>12</v>
      </c>
      <c r="G77" s="1">
        <v>426.99</v>
      </c>
      <c r="H77" s="1">
        <v>5123.93</v>
      </c>
      <c r="I77" s="1" t="s">
        <v>13</v>
      </c>
      <c r="J77" s="1" t="str">
        <f>TEXT(Table1[[#This Row],[Date]],"mmm,yyy")</f>
        <v>Dec,2023</v>
      </c>
      <c r="K77" s="1">
        <f>WEEKNUM(Table1[[#This Row],[Date]],2)</f>
        <v>50</v>
      </c>
    </row>
    <row r="78" spans="1:11" x14ac:dyDescent="0.3">
      <c r="A78" s="1" t="s">
        <v>103</v>
      </c>
      <c r="B78" s="2">
        <v>45234</v>
      </c>
      <c r="C78" s="1" t="s">
        <v>28</v>
      </c>
      <c r="D78" s="1" t="s">
        <v>24</v>
      </c>
      <c r="E78" s="1" t="s">
        <v>19</v>
      </c>
      <c r="F78" s="1">
        <v>146</v>
      </c>
      <c r="G78" s="1">
        <v>322.94</v>
      </c>
      <c r="H78" s="1">
        <v>47148.54</v>
      </c>
      <c r="I78" s="1" t="s">
        <v>13</v>
      </c>
      <c r="J78" s="1" t="str">
        <f>TEXT(Table1[[#This Row],[Date]],"mmm,yyy")</f>
        <v>Nov,2023</v>
      </c>
      <c r="K78" s="1">
        <f>WEEKNUM(Table1[[#This Row],[Date]],2)</f>
        <v>45</v>
      </c>
    </row>
    <row r="79" spans="1:11" x14ac:dyDescent="0.3">
      <c r="A79" s="1" t="s">
        <v>104</v>
      </c>
      <c r="B79" s="2">
        <v>44997</v>
      </c>
      <c r="C79" s="1" t="s">
        <v>15</v>
      </c>
      <c r="D79" s="1" t="s">
        <v>18</v>
      </c>
      <c r="E79" s="1" t="s">
        <v>26</v>
      </c>
      <c r="F79" s="1">
        <v>32</v>
      </c>
      <c r="G79" s="1">
        <v>344.28</v>
      </c>
      <c r="H79" s="1">
        <v>11016.88</v>
      </c>
      <c r="I79" s="1" t="s">
        <v>20</v>
      </c>
      <c r="J79" s="1" t="str">
        <f>TEXT(Table1[[#This Row],[Date]],"mmm,yyy")</f>
        <v>Mar,2023</v>
      </c>
      <c r="K79" s="1">
        <f>WEEKNUM(Table1[[#This Row],[Date]],2)</f>
        <v>11</v>
      </c>
    </row>
    <row r="80" spans="1:11" x14ac:dyDescent="0.3">
      <c r="A80" s="1" t="s">
        <v>105</v>
      </c>
      <c r="B80" s="2">
        <v>45082</v>
      </c>
      <c r="C80" s="1" t="s">
        <v>42</v>
      </c>
      <c r="D80" s="1" t="s">
        <v>11</v>
      </c>
      <c r="E80" s="1" t="s">
        <v>19</v>
      </c>
      <c r="F80" s="1">
        <v>139</v>
      </c>
      <c r="G80" s="1">
        <v>452.47</v>
      </c>
      <c r="H80" s="1">
        <v>62892.71</v>
      </c>
      <c r="I80" s="1" t="s">
        <v>13</v>
      </c>
      <c r="J80" s="1" t="str">
        <f>TEXT(Table1[[#This Row],[Date]],"mmm,yyy")</f>
        <v>Jun,2023</v>
      </c>
      <c r="K80" s="1">
        <f>WEEKNUM(Table1[[#This Row],[Date]],2)</f>
        <v>24</v>
      </c>
    </row>
    <row r="81" spans="1:11" x14ac:dyDescent="0.3">
      <c r="A81" s="1" t="s">
        <v>106</v>
      </c>
      <c r="B81" s="2">
        <v>45212</v>
      </c>
      <c r="C81" s="1" t="s">
        <v>10</v>
      </c>
      <c r="D81" s="1" t="s">
        <v>18</v>
      </c>
      <c r="E81" s="1" t="s">
        <v>12</v>
      </c>
      <c r="F81" s="1">
        <v>107</v>
      </c>
      <c r="G81" s="1">
        <v>143</v>
      </c>
      <c r="H81" s="1">
        <v>15301.21</v>
      </c>
      <c r="I81" s="1" t="s">
        <v>20</v>
      </c>
      <c r="J81" s="1" t="str">
        <f>TEXT(Table1[[#This Row],[Date]],"mmm,yyy")</f>
        <v>Oct,2023</v>
      </c>
      <c r="K81" s="1">
        <f>WEEKNUM(Table1[[#This Row],[Date]],2)</f>
        <v>42</v>
      </c>
    </row>
    <row r="82" spans="1:11" x14ac:dyDescent="0.3">
      <c r="A82" s="1" t="s">
        <v>107</v>
      </c>
      <c r="B82" s="2">
        <v>45044</v>
      </c>
      <c r="C82" s="1" t="s">
        <v>34</v>
      </c>
      <c r="D82" s="1" t="s">
        <v>11</v>
      </c>
      <c r="E82" s="1" t="s">
        <v>26</v>
      </c>
      <c r="F82" s="1">
        <v>68</v>
      </c>
      <c r="G82" s="1">
        <v>370.34</v>
      </c>
      <c r="H82" s="1">
        <v>25182.94</v>
      </c>
      <c r="I82" s="1" t="s">
        <v>20</v>
      </c>
      <c r="J82" s="1" t="str">
        <f>TEXT(Table1[[#This Row],[Date]],"mmm,yyy")</f>
        <v>Apr,2023</v>
      </c>
      <c r="K82" s="1">
        <f>WEEKNUM(Table1[[#This Row],[Date]],2)</f>
        <v>18</v>
      </c>
    </row>
    <row r="83" spans="1:11" x14ac:dyDescent="0.3">
      <c r="A83" s="1" t="s">
        <v>108</v>
      </c>
      <c r="B83" s="2">
        <v>45191</v>
      </c>
      <c r="C83" s="1" t="s">
        <v>38</v>
      </c>
      <c r="D83" s="1" t="s">
        <v>11</v>
      </c>
      <c r="E83" s="1" t="s">
        <v>30</v>
      </c>
      <c r="F83" s="1">
        <v>167</v>
      </c>
      <c r="G83" s="1">
        <v>226.67</v>
      </c>
      <c r="H83" s="1">
        <v>37853.620000000003</v>
      </c>
      <c r="I83" s="1" t="s">
        <v>20</v>
      </c>
      <c r="J83" s="1" t="str">
        <f>TEXT(Table1[[#This Row],[Date]],"mmm,yyy")</f>
        <v>Sep,2023</v>
      </c>
      <c r="K83" s="1">
        <f>WEEKNUM(Table1[[#This Row],[Date]],2)</f>
        <v>39</v>
      </c>
    </row>
    <row r="84" spans="1:11" x14ac:dyDescent="0.3">
      <c r="A84" s="1" t="s">
        <v>109</v>
      </c>
      <c r="B84" s="2">
        <v>44993</v>
      </c>
      <c r="C84" s="1" t="s">
        <v>42</v>
      </c>
      <c r="D84" s="1" t="s">
        <v>18</v>
      </c>
      <c r="E84" s="1" t="s">
        <v>26</v>
      </c>
      <c r="F84" s="1">
        <v>140</v>
      </c>
      <c r="G84" s="1">
        <v>214.75</v>
      </c>
      <c r="H84" s="1">
        <v>30064.79</v>
      </c>
      <c r="I84" s="1" t="s">
        <v>20</v>
      </c>
      <c r="J84" s="1" t="str">
        <f>TEXT(Table1[[#This Row],[Date]],"mmm,yyy")</f>
        <v>Mar,2023</v>
      </c>
      <c r="K84" s="1">
        <f>WEEKNUM(Table1[[#This Row],[Date]],2)</f>
        <v>11</v>
      </c>
    </row>
    <row r="85" spans="1:11" x14ac:dyDescent="0.3">
      <c r="A85" s="1" t="s">
        <v>110</v>
      </c>
      <c r="B85" s="2">
        <v>45232</v>
      </c>
      <c r="C85" s="1" t="s">
        <v>42</v>
      </c>
      <c r="D85" s="1" t="s">
        <v>18</v>
      </c>
      <c r="E85" s="1" t="s">
        <v>16</v>
      </c>
      <c r="F85" s="1">
        <v>173</v>
      </c>
      <c r="G85" s="1">
        <v>688.66</v>
      </c>
      <c r="H85" s="1">
        <v>119137.79</v>
      </c>
      <c r="I85" s="1" t="s">
        <v>20</v>
      </c>
      <c r="J85" s="1" t="str">
        <f>TEXT(Table1[[#This Row],[Date]],"mmm,yyy")</f>
        <v>Nov,2023</v>
      </c>
      <c r="K85" s="1">
        <f>WEEKNUM(Table1[[#This Row],[Date]],2)</f>
        <v>45</v>
      </c>
    </row>
    <row r="86" spans="1:11" x14ac:dyDescent="0.3">
      <c r="A86" s="1" t="s">
        <v>111</v>
      </c>
      <c r="B86" s="2">
        <v>45125</v>
      </c>
      <c r="C86" s="1" t="s">
        <v>38</v>
      </c>
      <c r="D86" s="1" t="s">
        <v>32</v>
      </c>
      <c r="E86" s="1" t="s">
        <v>26</v>
      </c>
      <c r="F86" s="1">
        <v>184</v>
      </c>
      <c r="G86" s="1">
        <v>184.14</v>
      </c>
      <c r="H86" s="1">
        <v>33882.46</v>
      </c>
      <c r="I86" s="1" t="s">
        <v>13</v>
      </c>
      <c r="J86" s="1" t="str">
        <f>TEXT(Table1[[#This Row],[Date]],"mmm,yyy")</f>
        <v>Jul,2023</v>
      </c>
      <c r="K86" s="1">
        <f>WEEKNUM(Table1[[#This Row],[Date]],2)</f>
        <v>30</v>
      </c>
    </row>
    <row r="87" spans="1:11" x14ac:dyDescent="0.3">
      <c r="A87" s="1" t="s">
        <v>112</v>
      </c>
      <c r="B87" s="2">
        <v>45129</v>
      </c>
      <c r="C87" s="1" t="s">
        <v>10</v>
      </c>
      <c r="D87" s="1" t="s">
        <v>18</v>
      </c>
      <c r="E87" s="1" t="s">
        <v>30</v>
      </c>
      <c r="F87" s="1">
        <v>170</v>
      </c>
      <c r="G87" s="1">
        <v>695.95</v>
      </c>
      <c r="H87" s="1">
        <v>118312.08</v>
      </c>
      <c r="I87" s="1" t="s">
        <v>13</v>
      </c>
      <c r="J87" s="1" t="str">
        <f>TEXT(Table1[[#This Row],[Date]],"mmm,yyy")</f>
        <v>Jul,2023</v>
      </c>
      <c r="K87" s="1">
        <f>WEEKNUM(Table1[[#This Row],[Date]],2)</f>
        <v>30</v>
      </c>
    </row>
    <row r="88" spans="1:11" x14ac:dyDescent="0.3">
      <c r="A88" s="1" t="s">
        <v>113</v>
      </c>
      <c r="B88" s="2">
        <v>44962</v>
      </c>
      <c r="C88" s="1" t="s">
        <v>34</v>
      </c>
      <c r="D88" s="1" t="s">
        <v>24</v>
      </c>
      <c r="E88" s="1" t="s">
        <v>16</v>
      </c>
      <c r="F88" s="1">
        <v>106</v>
      </c>
      <c r="G88" s="1">
        <v>115.51</v>
      </c>
      <c r="H88" s="1">
        <v>12243.58</v>
      </c>
      <c r="I88" s="1" t="s">
        <v>20</v>
      </c>
      <c r="J88" s="1" t="str">
        <f>TEXT(Table1[[#This Row],[Date]],"mmm,yyy")</f>
        <v>Feb,2023</v>
      </c>
      <c r="K88" s="1">
        <f>WEEKNUM(Table1[[#This Row],[Date]],2)</f>
        <v>6</v>
      </c>
    </row>
    <row r="89" spans="1:11" x14ac:dyDescent="0.3">
      <c r="A89" s="1" t="s">
        <v>114</v>
      </c>
      <c r="B89" s="2">
        <v>45202</v>
      </c>
      <c r="C89" s="1" t="s">
        <v>15</v>
      </c>
      <c r="D89" s="1" t="s">
        <v>18</v>
      </c>
      <c r="E89" s="1" t="s">
        <v>16</v>
      </c>
      <c r="F89" s="1">
        <v>165</v>
      </c>
      <c r="G89" s="1">
        <v>667.66</v>
      </c>
      <c r="H89" s="1">
        <v>110163.84</v>
      </c>
      <c r="I89" s="1" t="s">
        <v>20</v>
      </c>
      <c r="J89" s="1" t="str">
        <f>TEXT(Table1[[#This Row],[Date]],"mmm,yyy")</f>
        <v>Oct,2023</v>
      </c>
      <c r="K89" s="1">
        <f>WEEKNUM(Table1[[#This Row],[Date]],2)</f>
        <v>41</v>
      </c>
    </row>
    <row r="90" spans="1:11" x14ac:dyDescent="0.3">
      <c r="A90" s="1" t="s">
        <v>115</v>
      </c>
      <c r="B90" s="2">
        <v>45176</v>
      </c>
      <c r="C90" s="1" t="s">
        <v>23</v>
      </c>
      <c r="D90" s="1" t="s">
        <v>32</v>
      </c>
      <c r="E90" s="1" t="s">
        <v>30</v>
      </c>
      <c r="F90" s="1">
        <v>182</v>
      </c>
      <c r="G90" s="1">
        <v>139.71</v>
      </c>
      <c r="H90" s="1">
        <v>25427.279999999999</v>
      </c>
      <c r="I90" s="1" t="s">
        <v>13</v>
      </c>
      <c r="J90" s="1" t="str">
        <f>TEXT(Table1[[#This Row],[Date]],"mmm,yyy")</f>
        <v>Sep,2023</v>
      </c>
      <c r="K90" s="1">
        <f>WEEKNUM(Table1[[#This Row],[Date]],2)</f>
        <v>37</v>
      </c>
    </row>
    <row r="91" spans="1:11" x14ac:dyDescent="0.3">
      <c r="A91" s="1" t="s">
        <v>116</v>
      </c>
      <c r="B91" s="2">
        <v>45263</v>
      </c>
      <c r="C91" s="1" t="s">
        <v>10</v>
      </c>
      <c r="D91" s="1" t="s">
        <v>11</v>
      </c>
      <c r="E91" s="1" t="s">
        <v>19</v>
      </c>
      <c r="F91" s="1">
        <v>62</v>
      </c>
      <c r="G91" s="1">
        <v>847.06</v>
      </c>
      <c r="H91" s="1">
        <v>52517.84</v>
      </c>
      <c r="I91" s="1" t="s">
        <v>13</v>
      </c>
      <c r="J91" s="1" t="str">
        <f>TEXT(Table1[[#This Row],[Date]],"mmm,yyy")</f>
        <v>Dec,2023</v>
      </c>
      <c r="K91" s="1">
        <f>WEEKNUM(Table1[[#This Row],[Date]],2)</f>
        <v>49</v>
      </c>
    </row>
    <row r="92" spans="1:11" x14ac:dyDescent="0.3">
      <c r="A92" s="1" t="s">
        <v>117</v>
      </c>
      <c r="B92" s="2">
        <v>45264</v>
      </c>
      <c r="C92" s="1" t="s">
        <v>28</v>
      </c>
      <c r="D92" s="1" t="s">
        <v>18</v>
      </c>
      <c r="E92" s="1" t="s">
        <v>26</v>
      </c>
      <c r="F92" s="1">
        <v>22</v>
      </c>
      <c r="G92" s="1">
        <v>537.9</v>
      </c>
      <c r="H92" s="1">
        <v>11833.79</v>
      </c>
      <c r="I92" s="1" t="s">
        <v>13</v>
      </c>
      <c r="J92" s="1" t="str">
        <f>TEXT(Table1[[#This Row],[Date]],"mmm,yyy")</f>
        <v>Dec,2023</v>
      </c>
      <c r="K92" s="1">
        <f>WEEKNUM(Table1[[#This Row],[Date]],2)</f>
        <v>50</v>
      </c>
    </row>
    <row r="93" spans="1:11" x14ac:dyDescent="0.3">
      <c r="A93" s="1" t="s">
        <v>118</v>
      </c>
      <c r="B93" s="2">
        <v>45273</v>
      </c>
      <c r="C93" s="1" t="s">
        <v>10</v>
      </c>
      <c r="D93" s="1" t="s">
        <v>24</v>
      </c>
      <c r="E93" s="1" t="s">
        <v>12</v>
      </c>
      <c r="F93" s="1">
        <v>99</v>
      </c>
      <c r="G93" s="1">
        <v>875.71</v>
      </c>
      <c r="H93" s="1">
        <v>86695.54</v>
      </c>
      <c r="I93" s="1" t="s">
        <v>13</v>
      </c>
      <c r="J93" s="1" t="str">
        <f>TEXT(Table1[[#This Row],[Date]],"mmm,yyy")</f>
        <v>Dec,2023</v>
      </c>
      <c r="K93" s="1">
        <f>WEEKNUM(Table1[[#This Row],[Date]],2)</f>
        <v>51</v>
      </c>
    </row>
    <row r="94" spans="1:11" x14ac:dyDescent="0.3">
      <c r="A94" s="1" t="s">
        <v>119</v>
      </c>
      <c r="B94" s="2">
        <v>45285</v>
      </c>
      <c r="C94" s="1" t="s">
        <v>38</v>
      </c>
      <c r="D94" s="1" t="s">
        <v>18</v>
      </c>
      <c r="E94" s="1" t="s">
        <v>16</v>
      </c>
      <c r="F94" s="1">
        <v>168</v>
      </c>
      <c r="G94" s="1">
        <v>755.11</v>
      </c>
      <c r="H94" s="1">
        <v>126859.29</v>
      </c>
      <c r="I94" s="1" t="s">
        <v>20</v>
      </c>
      <c r="J94" s="1" t="str">
        <f>TEXT(Table1[[#This Row],[Date]],"mmm,yyy")</f>
        <v>Dec,2023</v>
      </c>
      <c r="K94" s="1">
        <f>WEEKNUM(Table1[[#This Row],[Date]],2)</f>
        <v>53</v>
      </c>
    </row>
    <row r="95" spans="1:11" x14ac:dyDescent="0.3">
      <c r="A95" s="1" t="s">
        <v>120</v>
      </c>
      <c r="B95" s="2">
        <v>45292</v>
      </c>
      <c r="C95" s="1" t="s">
        <v>42</v>
      </c>
      <c r="D95" s="1" t="s">
        <v>18</v>
      </c>
      <c r="E95" s="1" t="s">
        <v>12</v>
      </c>
      <c r="F95" s="1">
        <v>116</v>
      </c>
      <c r="G95" s="1">
        <v>836.51</v>
      </c>
      <c r="H95" s="1">
        <v>97035.64</v>
      </c>
      <c r="I95" s="1" t="s">
        <v>20</v>
      </c>
      <c r="J95" s="1" t="str">
        <f>TEXT(Table1[[#This Row],[Date]],"mmm,yyy")</f>
        <v>Jan,2024</v>
      </c>
      <c r="K95" s="1">
        <f>WEEKNUM(Table1[[#This Row],[Date]],2)</f>
        <v>1</v>
      </c>
    </row>
    <row r="96" spans="1:11" x14ac:dyDescent="0.3">
      <c r="A96" s="1" t="s">
        <v>121</v>
      </c>
      <c r="B96" s="2">
        <v>45132</v>
      </c>
      <c r="C96" s="1" t="s">
        <v>38</v>
      </c>
      <c r="D96" s="1" t="s">
        <v>11</v>
      </c>
      <c r="E96" s="1" t="s">
        <v>16</v>
      </c>
      <c r="F96" s="1">
        <v>38</v>
      </c>
      <c r="G96" s="1">
        <v>742.63</v>
      </c>
      <c r="H96" s="1">
        <v>28219.87</v>
      </c>
      <c r="I96" s="1" t="s">
        <v>13</v>
      </c>
      <c r="J96" s="1" t="str">
        <f>TEXT(Table1[[#This Row],[Date]],"mmm,yyy")</f>
        <v>Jul,2023</v>
      </c>
      <c r="K96" s="1">
        <f>WEEKNUM(Table1[[#This Row],[Date]],2)</f>
        <v>31</v>
      </c>
    </row>
    <row r="97" spans="1:11" x14ac:dyDescent="0.3">
      <c r="A97" s="1" t="s">
        <v>122</v>
      </c>
      <c r="B97" s="2">
        <v>45210</v>
      </c>
      <c r="C97" s="1" t="s">
        <v>28</v>
      </c>
      <c r="D97" s="1" t="s">
        <v>24</v>
      </c>
      <c r="E97" s="1" t="s">
        <v>16</v>
      </c>
      <c r="F97" s="1">
        <v>193</v>
      </c>
      <c r="G97" s="1">
        <v>860.61</v>
      </c>
      <c r="H97" s="1">
        <v>166098.5</v>
      </c>
      <c r="I97" s="1" t="s">
        <v>20</v>
      </c>
      <c r="J97" s="1" t="str">
        <f>TEXT(Table1[[#This Row],[Date]],"mmm,yyy")</f>
        <v>Oct,2023</v>
      </c>
      <c r="K97" s="1">
        <f>WEEKNUM(Table1[[#This Row],[Date]],2)</f>
        <v>42</v>
      </c>
    </row>
    <row r="98" spans="1:11" x14ac:dyDescent="0.3">
      <c r="A98" s="1" t="s">
        <v>123</v>
      </c>
      <c r="B98" s="2">
        <v>45275</v>
      </c>
      <c r="C98" s="1" t="s">
        <v>28</v>
      </c>
      <c r="D98" s="1" t="s">
        <v>32</v>
      </c>
      <c r="E98" s="1" t="s">
        <v>30</v>
      </c>
      <c r="F98" s="1">
        <v>99</v>
      </c>
      <c r="G98" s="1">
        <v>895.51</v>
      </c>
      <c r="H98" s="1">
        <v>88655.23</v>
      </c>
      <c r="I98" s="1" t="s">
        <v>13</v>
      </c>
      <c r="J98" s="1" t="str">
        <f>TEXT(Table1[[#This Row],[Date]],"mmm,yyy")</f>
        <v>Dec,2023</v>
      </c>
      <c r="K98" s="1">
        <f>WEEKNUM(Table1[[#This Row],[Date]],2)</f>
        <v>51</v>
      </c>
    </row>
    <row r="99" spans="1:11" x14ac:dyDescent="0.3">
      <c r="A99" s="1" t="s">
        <v>124</v>
      </c>
      <c r="B99" s="2">
        <v>45243</v>
      </c>
      <c r="C99" s="1" t="s">
        <v>15</v>
      </c>
      <c r="D99" s="1" t="s">
        <v>32</v>
      </c>
      <c r="E99" s="1" t="s">
        <v>30</v>
      </c>
      <c r="F99" s="1">
        <v>18</v>
      </c>
      <c r="G99" s="1">
        <v>452.41</v>
      </c>
      <c r="H99" s="1">
        <v>8143.36</v>
      </c>
      <c r="I99" s="1" t="s">
        <v>13</v>
      </c>
      <c r="J99" s="1" t="str">
        <f>TEXT(Table1[[#This Row],[Date]],"mmm,yyy")</f>
        <v>Nov,2023</v>
      </c>
      <c r="K99" s="1">
        <f>WEEKNUM(Table1[[#This Row],[Date]],2)</f>
        <v>47</v>
      </c>
    </row>
    <row r="100" spans="1:11" x14ac:dyDescent="0.3">
      <c r="A100" s="1" t="s">
        <v>125</v>
      </c>
      <c r="B100" s="2">
        <v>45048</v>
      </c>
      <c r="C100" s="1" t="s">
        <v>28</v>
      </c>
      <c r="D100" s="1" t="s">
        <v>32</v>
      </c>
      <c r="E100" s="1" t="s">
        <v>12</v>
      </c>
      <c r="F100" s="1">
        <v>193</v>
      </c>
      <c r="G100" s="1">
        <v>295.7</v>
      </c>
      <c r="H100" s="1">
        <v>57070.879999999997</v>
      </c>
      <c r="I100" s="1" t="s">
        <v>13</v>
      </c>
      <c r="J100" s="1" t="str">
        <f>TEXT(Table1[[#This Row],[Date]],"mmm,yyy")</f>
        <v>May,2023</v>
      </c>
      <c r="K100" s="1">
        <f>WEEKNUM(Table1[[#This Row],[Date]],2)</f>
        <v>19</v>
      </c>
    </row>
    <row r="101" spans="1:11" x14ac:dyDescent="0.3">
      <c r="A101" s="1" t="s">
        <v>126</v>
      </c>
      <c r="B101" s="2">
        <v>45132</v>
      </c>
      <c r="C101" s="1" t="s">
        <v>42</v>
      </c>
      <c r="D101" s="1" t="s">
        <v>11</v>
      </c>
      <c r="E101" s="1" t="s">
        <v>26</v>
      </c>
      <c r="F101" s="1">
        <v>165</v>
      </c>
      <c r="G101" s="1">
        <v>111.74</v>
      </c>
      <c r="H101" s="1">
        <v>18437.740000000002</v>
      </c>
      <c r="I101" s="1" t="s">
        <v>13</v>
      </c>
      <c r="J101" s="1" t="str">
        <f>TEXT(Table1[[#This Row],[Date]],"mmm,yyy")</f>
        <v>Jul,2023</v>
      </c>
      <c r="K101" s="1">
        <f>WEEKNUM(Table1[[#This Row],[Date]],2)</f>
        <v>31</v>
      </c>
    </row>
    <row r="102" spans="1:11" x14ac:dyDescent="0.3">
      <c r="A102" s="1" t="s">
        <v>127</v>
      </c>
      <c r="B102" s="2">
        <v>45022</v>
      </c>
      <c r="C102" s="1" t="s">
        <v>38</v>
      </c>
      <c r="D102" s="1" t="s">
        <v>24</v>
      </c>
      <c r="E102" s="1" t="s">
        <v>19</v>
      </c>
      <c r="F102" s="1">
        <v>60</v>
      </c>
      <c r="G102" s="1">
        <v>638.14</v>
      </c>
      <c r="H102" s="1">
        <v>38288.519999999997</v>
      </c>
      <c r="I102" s="1" t="s">
        <v>20</v>
      </c>
      <c r="J102" s="1" t="str">
        <f>TEXT(Table1[[#This Row],[Date]],"mmm,yyy")</f>
        <v>Apr,2023</v>
      </c>
      <c r="K102" s="1">
        <f>WEEKNUM(Table1[[#This Row],[Date]],2)</f>
        <v>15</v>
      </c>
    </row>
    <row r="103" spans="1:11" x14ac:dyDescent="0.3">
      <c r="A103" s="1" t="s">
        <v>128</v>
      </c>
      <c r="B103" s="2">
        <v>45140</v>
      </c>
      <c r="C103" s="1" t="s">
        <v>15</v>
      </c>
      <c r="D103" s="1" t="s">
        <v>32</v>
      </c>
      <c r="E103" s="1" t="s">
        <v>30</v>
      </c>
      <c r="F103" s="1">
        <v>169</v>
      </c>
      <c r="G103" s="1">
        <v>864.26</v>
      </c>
      <c r="H103" s="1">
        <v>146060.21</v>
      </c>
      <c r="I103" s="1" t="s">
        <v>20</v>
      </c>
      <c r="J103" s="1" t="str">
        <f>TEXT(Table1[[#This Row],[Date]],"mmm,yyy")</f>
        <v>Aug,2023</v>
      </c>
      <c r="K103" s="1">
        <f>WEEKNUM(Table1[[#This Row],[Date]],2)</f>
        <v>32</v>
      </c>
    </row>
    <row r="104" spans="1:11" x14ac:dyDescent="0.3">
      <c r="A104" s="1" t="s">
        <v>129</v>
      </c>
      <c r="B104" s="2">
        <v>44976</v>
      </c>
      <c r="C104" s="1" t="s">
        <v>42</v>
      </c>
      <c r="D104" s="1" t="s">
        <v>18</v>
      </c>
      <c r="E104" s="1" t="s">
        <v>26</v>
      </c>
      <c r="F104" s="1">
        <v>56</v>
      </c>
      <c r="G104" s="1">
        <v>379.78</v>
      </c>
      <c r="H104" s="1">
        <v>21267.84</v>
      </c>
      <c r="I104" s="1" t="s">
        <v>20</v>
      </c>
      <c r="J104" s="1" t="str">
        <f>TEXT(Table1[[#This Row],[Date]],"mmm,yyy")</f>
        <v>Feb,2023</v>
      </c>
      <c r="K104" s="1">
        <f>WEEKNUM(Table1[[#This Row],[Date]],2)</f>
        <v>8</v>
      </c>
    </row>
    <row r="105" spans="1:11" x14ac:dyDescent="0.3">
      <c r="A105" s="1" t="s">
        <v>130</v>
      </c>
      <c r="B105" s="2">
        <v>45066</v>
      </c>
      <c r="C105" s="1" t="s">
        <v>23</v>
      </c>
      <c r="D105" s="1" t="s">
        <v>11</v>
      </c>
      <c r="E105" s="1" t="s">
        <v>26</v>
      </c>
      <c r="F105" s="1">
        <v>126</v>
      </c>
      <c r="G105" s="1">
        <v>951.25</v>
      </c>
      <c r="H105" s="1">
        <v>119857.16</v>
      </c>
      <c r="I105" s="1" t="s">
        <v>20</v>
      </c>
      <c r="J105" s="1" t="str">
        <f>TEXT(Table1[[#This Row],[Date]],"mmm,yyy")</f>
        <v>May,2023</v>
      </c>
      <c r="K105" s="1">
        <f>WEEKNUM(Table1[[#This Row],[Date]],2)</f>
        <v>21</v>
      </c>
    </row>
    <row r="106" spans="1:11" x14ac:dyDescent="0.3">
      <c r="A106" s="1" t="s">
        <v>131</v>
      </c>
      <c r="B106" s="2">
        <v>45093</v>
      </c>
      <c r="C106" s="1" t="s">
        <v>28</v>
      </c>
      <c r="D106" s="1" t="s">
        <v>11</v>
      </c>
      <c r="E106" s="1" t="s">
        <v>26</v>
      </c>
      <c r="F106" s="1">
        <v>31</v>
      </c>
      <c r="G106" s="1">
        <v>488.69</v>
      </c>
      <c r="H106" s="1">
        <v>15149.27</v>
      </c>
      <c r="I106" s="1" t="s">
        <v>13</v>
      </c>
      <c r="J106" s="1" t="str">
        <f>TEXT(Table1[[#This Row],[Date]],"mmm,yyy")</f>
        <v>Jun,2023</v>
      </c>
      <c r="K106" s="1">
        <f>WEEKNUM(Table1[[#This Row],[Date]],2)</f>
        <v>25</v>
      </c>
    </row>
    <row r="107" spans="1:11" x14ac:dyDescent="0.3">
      <c r="A107" s="1" t="s">
        <v>132</v>
      </c>
      <c r="B107" s="2">
        <v>45222</v>
      </c>
      <c r="C107" s="1" t="s">
        <v>23</v>
      </c>
      <c r="D107" s="1" t="s">
        <v>11</v>
      </c>
      <c r="E107" s="1" t="s">
        <v>19</v>
      </c>
      <c r="F107" s="1">
        <v>88</v>
      </c>
      <c r="G107" s="1">
        <v>790.05</v>
      </c>
      <c r="H107" s="1">
        <v>69524.05</v>
      </c>
      <c r="I107" s="1" t="s">
        <v>13</v>
      </c>
      <c r="J107" s="1" t="str">
        <f>TEXT(Table1[[#This Row],[Date]],"mmm,yyy")</f>
        <v>Oct,2023</v>
      </c>
      <c r="K107" s="1">
        <f>WEEKNUM(Table1[[#This Row],[Date]],2)</f>
        <v>44</v>
      </c>
    </row>
    <row r="108" spans="1:11" x14ac:dyDescent="0.3">
      <c r="A108" s="1" t="s">
        <v>133</v>
      </c>
      <c r="B108" s="2">
        <v>44930</v>
      </c>
      <c r="C108" s="1" t="s">
        <v>42</v>
      </c>
      <c r="D108" s="1" t="s">
        <v>11</v>
      </c>
      <c r="E108" s="1" t="s">
        <v>30</v>
      </c>
      <c r="F108" s="1">
        <v>142</v>
      </c>
      <c r="G108" s="1">
        <v>940.22</v>
      </c>
      <c r="H108" s="1">
        <v>133510.76</v>
      </c>
      <c r="I108" s="1" t="s">
        <v>20</v>
      </c>
      <c r="J108" s="1" t="str">
        <f>TEXT(Table1[[#This Row],[Date]],"mmm,yyy")</f>
        <v>Jan,2023</v>
      </c>
      <c r="K108" s="1">
        <f>WEEKNUM(Table1[[#This Row],[Date]],2)</f>
        <v>2</v>
      </c>
    </row>
    <row r="109" spans="1:11" x14ac:dyDescent="0.3">
      <c r="A109" s="1" t="s">
        <v>134</v>
      </c>
      <c r="B109" s="2">
        <v>45223</v>
      </c>
      <c r="C109" s="1" t="s">
        <v>10</v>
      </c>
      <c r="D109" s="1" t="s">
        <v>18</v>
      </c>
      <c r="E109" s="1" t="s">
        <v>12</v>
      </c>
      <c r="F109" s="1">
        <v>191</v>
      </c>
      <c r="G109" s="1">
        <v>461.34</v>
      </c>
      <c r="H109" s="1">
        <v>88115.5</v>
      </c>
      <c r="I109" s="1" t="s">
        <v>13</v>
      </c>
      <c r="J109" s="1" t="str">
        <f>TEXT(Table1[[#This Row],[Date]],"mmm,yyy")</f>
        <v>Oct,2023</v>
      </c>
      <c r="K109" s="1">
        <f>WEEKNUM(Table1[[#This Row],[Date]],2)</f>
        <v>44</v>
      </c>
    </row>
    <row r="110" spans="1:11" x14ac:dyDescent="0.3">
      <c r="A110" s="1" t="s">
        <v>135</v>
      </c>
      <c r="B110" s="2">
        <v>45171</v>
      </c>
      <c r="C110" s="1" t="s">
        <v>38</v>
      </c>
      <c r="D110" s="1" t="s">
        <v>32</v>
      </c>
      <c r="E110" s="1" t="s">
        <v>19</v>
      </c>
      <c r="F110" s="1">
        <v>72</v>
      </c>
      <c r="G110" s="1">
        <v>64.12</v>
      </c>
      <c r="H110" s="1">
        <v>4616.87</v>
      </c>
      <c r="I110" s="1" t="s">
        <v>13</v>
      </c>
      <c r="J110" s="1" t="str">
        <f>TEXT(Table1[[#This Row],[Date]],"mmm,yyy")</f>
        <v>Sep,2023</v>
      </c>
      <c r="K110" s="1">
        <f>WEEKNUM(Table1[[#This Row],[Date]],2)</f>
        <v>36</v>
      </c>
    </row>
    <row r="111" spans="1:11" x14ac:dyDescent="0.3">
      <c r="A111" s="1" t="s">
        <v>136</v>
      </c>
      <c r="B111" s="2">
        <v>44929</v>
      </c>
      <c r="C111" s="1" t="s">
        <v>34</v>
      </c>
      <c r="D111" s="1" t="s">
        <v>11</v>
      </c>
      <c r="E111" s="1" t="s">
        <v>19</v>
      </c>
      <c r="F111" s="1">
        <v>51</v>
      </c>
      <c r="G111" s="1">
        <v>356.61</v>
      </c>
      <c r="H111" s="1">
        <v>18187.21</v>
      </c>
      <c r="I111" s="1" t="s">
        <v>20</v>
      </c>
      <c r="J111" s="1" t="str">
        <f>TEXT(Table1[[#This Row],[Date]],"mmm,yyy")</f>
        <v>Jan,2023</v>
      </c>
      <c r="K111" s="1">
        <f>WEEKNUM(Table1[[#This Row],[Date]],2)</f>
        <v>2</v>
      </c>
    </row>
    <row r="112" spans="1:11" x14ac:dyDescent="0.3">
      <c r="A112" s="1" t="s">
        <v>137</v>
      </c>
      <c r="B112" s="2">
        <v>45080</v>
      </c>
      <c r="C112" s="1" t="s">
        <v>23</v>
      </c>
      <c r="D112" s="1" t="s">
        <v>11</v>
      </c>
      <c r="E112" s="1" t="s">
        <v>16</v>
      </c>
      <c r="F112" s="1">
        <v>179</v>
      </c>
      <c r="G112" s="1">
        <v>904.8</v>
      </c>
      <c r="H112" s="1">
        <v>161959.06</v>
      </c>
      <c r="I112" s="1" t="s">
        <v>20</v>
      </c>
      <c r="J112" s="1" t="str">
        <f>TEXT(Table1[[#This Row],[Date]],"mmm,yyy")</f>
        <v>Jun,2023</v>
      </c>
      <c r="K112" s="1">
        <f>WEEKNUM(Table1[[#This Row],[Date]],2)</f>
        <v>23</v>
      </c>
    </row>
    <row r="113" spans="1:11" x14ac:dyDescent="0.3">
      <c r="A113" s="1" t="s">
        <v>138</v>
      </c>
      <c r="B113" s="2">
        <v>45047</v>
      </c>
      <c r="C113" s="1" t="s">
        <v>15</v>
      </c>
      <c r="D113" s="1" t="s">
        <v>24</v>
      </c>
      <c r="E113" s="1" t="s">
        <v>26</v>
      </c>
      <c r="F113" s="1">
        <v>112</v>
      </c>
      <c r="G113" s="1">
        <v>297.47000000000003</v>
      </c>
      <c r="H113" s="1">
        <v>33316.480000000003</v>
      </c>
      <c r="I113" s="1" t="s">
        <v>20</v>
      </c>
      <c r="J113" s="1" t="str">
        <f>TEXT(Table1[[#This Row],[Date]],"mmm,yyy")</f>
        <v>May,2023</v>
      </c>
      <c r="K113" s="1">
        <f>WEEKNUM(Table1[[#This Row],[Date]],2)</f>
        <v>19</v>
      </c>
    </row>
    <row r="114" spans="1:11" x14ac:dyDescent="0.3">
      <c r="A114" s="1" t="s">
        <v>139</v>
      </c>
      <c r="B114" s="2">
        <v>45191</v>
      </c>
      <c r="C114" s="1" t="s">
        <v>15</v>
      </c>
      <c r="D114" s="1" t="s">
        <v>32</v>
      </c>
      <c r="E114" s="1" t="s">
        <v>26</v>
      </c>
      <c r="F114" s="1">
        <v>27</v>
      </c>
      <c r="G114" s="1">
        <v>737.96</v>
      </c>
      <c r="H114" s="1">
        <v>19925</v>
      </c>
      <c r="I114" s="1" t="s">
        <v>13</v>
      </c>
      <c r="J114" s="1" t="str">
        <f>TEXT(Table1[[#This Row],[Date]],"mmm,yyy")</f>
        <v>Sep,2023</v>
      </c>
      <c r="K114" s="1">
        <f>WEEKNUM(Table1[[#This Row],[Date]],2)</f>
        <v>39</v>
      </c>
    </row>
    <row r="115" spans="1:11" x14ac:dyDescent="0.3">
      <c r="A115" s="1" t="s">
        <v>140</v>
      </c>
      <c r="B115" s="2">
        <v>45134</v>
      </c>
      <c r="C115" s="1" t="s">
        <v>15</v>
      </c>
      <c r="D115" s="1" t="s">
        <v>32</v>
      </c>
      <c r="E115" s="1" t="s">
        <v>30</v>
      </c>
      <c r="F115" s="1">
        <v>13</v>
      </c>
      <c r="G115" s="1">
        <v>960.09</v>
      </c>
      <c r="H115" s="1">
        <v>12481.11</v>
      </c>
      <c r="I115" s="1" t="s">
        <v>20</v>
      </c>
      <c r="J115" s="1" t="str">
        <f>TEXT(Table1[[#This Row],[Date]],"mmm,yyy")</f>
        <v>Jul,2023</v>
      </c>
      <c r="K115" s="1">
        <f>WEEKNUM(Table1[[#This Row],[Date]],2)</f>
        <v>31</v>
      </c>
    </row>
    <row r="116" spans="1:11" x14ac:dyDescent="0.3">
      <c r="A116" s="1" t="s">
        <v>141</v>
      </c>
      <c r="B116" s="2">
        <v>45204</v>
      </c>
      <c r="C116" s="1" t="s">
        <v>42</v>
      </c>
      <c r="D116" s="1" t="s">
        <v>11</v>
      </c>
      <c r="E116" s="1" t="s">
        <v>30</v>
      </c>
      <c r="F116" s="1">
        <v>24</v>
      </c>
      <c r="G116" s="1">
        <v>301.91000000000003</v>
      </c>
      <c r="H116" s="1">
        <v>7245.9</v>
      </c>
      <c r="I116" s="1" t="s">
        <v>20</v>
      </c>
      <c r="J116" s="1" t="str">
        <f>TEXT(Table1[[#This Row],[Date]],"mmm,yyy")</f>
        <v>Oct,2023</v>
      </c>
      <c r="K116" s="1">
        <f>WEEKNUM(Table1[[#This Row],[Date]],2)</f>
        <v>41</v>
      </c>
    </row>
    <row r="117" spans="1:11" x14ac:dyDescent="0.3">
      <c r="A117" s="1" t="s">
        <v>142</v>
      </c>
      <c r="B117" s="2">
        <v>45175</v>
      </c>
      <c r="C117" s="1" t="s">
        <v>38</v>
      </c>
      <c r="D117" s="1" t="s">
        <v>18</v>
      </c>
      <c r="E117" s="1" t="s">
        <v>19</v>
      </c>
      <c r="F117" s="1">
        <v>183</v>
      </c>
      <c r="G117" s="1">
        <v>554.19000000000005</v>
      </c>
      <c r="H117" s="1">
        <v>101417.54</v>
      </c>
      <c r="I117" s="1" t="s">
        <v>20</v>
      </c>
      <c r="J117" s="1" t="str">
        <f>TEXT(Table1[[#This Row],[Date]],"mmm,yyy")</f>
        <v>Sep,2023</v>
      </c>
      <c r="K117" s="1">
        <f>WEEKNUM(Table1[[#This Row],[Date]],2)</f>
        <v>37</v>
      </c>
    </row>
    <row r="118" spans="1:11" x14ac:dyDescent="0.3">
      <c r="A118" s="1" t="s">
        <v>143</v>
      </c>
      <c r="B118" s="2">
        <v>44982</v>
      </c>
      <c r="C118" s="1" t="s">
        <v>28</v>
      </c>
      <c r="D118" s="1" t="s">
        <v>18</v>
      </c>
      <c r="E118" s="1" t="s">
        <v>19</v>
      </c>
      <c r="F118" s="1">
        <v>149</v>
      </c>
      <c r="G118" s="1">
        <v>912.53</v>
      </c>
      <c r="H118" s="1">
        <v>135967.29999999999</v>
      </c>
      <c r="I118" s="1" t="s">
        <v>20</v>
      </c>
      <c r="J118" s="1" t="str">
        <f>TEXT(Table1[[#This Row],[Date]],"mmm,yyy")</f>
        <v>Feb,2023</v>
      </c>
      <c r="K118" s="1">
        <f>WEEKNUM(Table1[[#This Row],[Date]],2)</f>
        <v>9</v>
      </c>
    </row>
    <row r="119" spans="1:11" x14ac:dyDescent="0.3">
      <c r="A119" s="1" t="s">
        <v>144</v>
      </c>
      <c r="B119" s="2">
        <v>45167</v>
      </c>
      <c r="C119" s="1" t="s">
        <v>15</v>
      </c>
      <c r="D119" s="1" t="s">
        <v>18</v>
      </c>
      <c r="E119" s="1" t="s">
        <v>30</v>
      </c>
      <c r="F119" s="1">
        <v>39</v>
      </c>
      <c r="G119" s="1">
        <v>624.91</v>
      </c>
      <c r="H119" s="1">
        <v>24371.35</v>
      </c>
      <c r="I119" s="1" t="s">
        <v>20</v>
      </c>
      <c r="J119" s="1" t="str">
        <f>TEXT(Table1[[#This Row],[Date]],"mmm,yyy")</f>
        <v>Aug,2023</v>
      </c>
      <c r="K119" s="1">
        <f>WEEKNUM(Table1[[#This Row],[Date]],2)</f>
        <v>36</v>
      </c>
    </row>
    <row r="120" spans="1:11" x14ac:dyDescent="0.3">
      <c r="A120" s="1" t="s">
        <v>145</v>
      </c>
      <c r="B120" s="2">
        <v>44973</v>
      </c>
      <c r="C120" s="1" t="s">
        <v>42</v>
      </c>
      <c r="D120" s="1" t="s">
        <v>24</v>
      </c>
      <c r="E120" s="1" t="s">
        <v>16</v>
      </c>
      <c r="F120" s="1">
        <v>146</v>
      </c>
      <c r="G120" s="1">
        <v>60.35</v>
      </c>
      <c r="H120" s="1">
        <v>8811.4699999999993</v>
      </c>
      <c r="I120" s="1" t="s">
        <v>13</v>
      </c>
      <c r="J120" s="1" t="str">
        <f>TEXT(Table1[[#This Row],[Date]],"mmm,yyy")</f>
        <v>Feb,2023</v>
      </c>
      <c r="K120" s="1">
        <f>WEEKNUM(Table1[[#This Row],[Date]],2)</f>
        <v>8</v>
      </c>
    </row>
    <row r="121" spans="1:11" x14ac:dyDescent="0.3">
      <c r="A121" s="1" t="s">
        <v>146</v>
      </c>
      <c r="B121" s="2">
        <v>44962</v>
      </c>
      <c r="C121" s="1" t="s">
        <v>15</v>
      </c>
      <c r="D121" s="1" t="s">
        <v>18</v>
      </c>
      <c r="E121" s="1" t="s">
        <v>26</v>
      </c>
      <c r="F121" s="1">
        <v>162</v>
      </c>
      <c r="G121" s="1">
        <v>331.25</v>
      </c>
      <c r="H121" s="1">
        <v>53661.95</v>
      </c>
      <c r="I121" s="1" t="s">
        <v>13</v>
      </c>
      <c r="J121" s="1" t="str">
        <f>TEXT(Table1[[#This Row],[Date]],"mmm,yyy")</f>
        <v>Feb,2023</v>
      </c>
      <c r="K121" s="1">
        <f>WEEKNUM(Table1[[#This Row],[Date]],2)</f>
        <v>6</v>
      </c>
    </row>
    <row r="122" spans="1:11" x14ac:dyDescent="0.3">
      <c r="A122" s="1" t="s">
        <v>147</v>
      </c>
      <c r="B122" s="2">
        <v>45112</v>
      </c>
      <c r="C122" s="1" t="s">
        <v>10</v>
      </c>
      <c r="D122" s="1" t="s">
        <v>24</v>
      </c>
      <c r="E122" s="1" t="s">
        <v>30</v>
      </c>
      <c r="F122" s="1">
        <v>184</v>
      </c>
      <c r="G122" s="1">
        <v>635.87</v>
      </c>
      <c r="H122" s="1">
        <v>117000.8</v>
      </c>
      <c r="I122" s="1" t="s">
        <v>13</v>
      </c>
      <c r="J122" s="1" t="str">
        <f>TEXT(Table1[[#This Row],[Date]],"mmm,yyy")</f>
        <v>Jul,2023</v>
      </c>
      <c r="K122" s="1">
        <f>WEEKNUM(Table1[[#This Row],[Date]],2)</f>
        <v>28</v>
      </c>
    </row>
    <row r="123" spans="1:11" x14ac:dyDescent="0.3">
      <c r="A123" s="1" t="s">
        <v>148</v>
      </c>
      <c r="B123" s="2">
        <v>45179</v>
      </c>
      <c r="C123" s="1" t="s">
        <v>23</v>
      </c>
      <c r="D123" s="1" t="s">
        <v>18</v>
      </c>
      <c r="E123" s="1" t="s">
        <v>26</v>
      </c>
      <c r="F123" s="1">
        <v>127</v>
      </c>
      <c r="G123" s="1">
        <v>52.88</v>
      </c>
      <c r="H123" s="1">
        <v>6715.75</v>
      </c>
      <c r="I123" s="1" t="s">
        <v>13</v>
      </c>
      <c r="J123" s="1" t="str">
        <f>TEXT(Table1[[#This Row],[Date]],"mmm,yyy")</f>
        <v>Sep,2023</v>
      </c>
      <c r="K123" s="1">
        <f>WEEKNUM(Table1[[#This Row],[Date]],2)</f>
        <v>37</v>
      </c>
    </row>
    <row r="124" spans="1:11" x14ac:dyDescent="0.3">
      <c r="A124" s="1" t="s">
        <v>149</v>
      </c>
      <c r="B124" s="2">
        <v>45275</v>
      </c>
      <c r="C124" s="1" t="s">
        <v>42</v>
      </c>
      <c r="D124" s="1" t="s">
        <v>32</v>
      </c>
      <c r="E124" s="1" t="s">
        <v>30</v>
      </c>
      <c r="F124" s="1">
        <v>183</v>
      </c>
      <c r="G124" s="1">
        <v>300.72000000000003</v>
      </c>
      <c r="H124" s="1">
        <v>55030.85</v>
      </c>
      <c r="I124" s="1" t="s">
        <v>20</v>
      </c>
      <c r="J124" s="1" t="str">
        <f>TEXT(Table1[[#This Row],[Date]],"mmm,yyy")</f>
        <v>Dec,2023</v>
      </c>
      <c r="K124" s="1">
        <f>WEEKNUM(Table1[[#This Row],[Date]],2)</f>
        <v>51</v>
      </c>
    </row>
    <row r="125" spans="1:11" x14ac:dyDescent="0.3">
      <c r="A125" s="1" t="s">
        <v>150</v>
      </c>
      <c r="B125" s="2">
        <v>44946</v>
      </c>
      <c r="C125" s="1" t="s">
        <v>34</v>
      </c>
      <c r="D125" s="1" t="s">
        <v>24</v>
      </c>
      <c r="E125" s="1" t="s">
        <v>16</v>
      </c>
      <c r="F125" s="1">
        <v>120</v>
      </c>
      <c r="G125" s="1">
        <v>833.97</v>
      </c>
      <c r="H125" s="1">
        <v>100075.95</v>
      </c>
      <c r="I125" s="1" t="s">
        <v>20</v>
      </c>
      <c r="J125" s="1" t="str">
        <f>TEXT(Table1[[#This Row],[Date]],"mmm,yyy")</f>
        <v>Jan,2023</v>
      </c>
      <c r="K125" s="1">
        <f>WEEKNUM(Table1[[#This Row],[Date]],2)</f>
        <v>4</v>
      </c>
    </row>
    <row r="126" spans="1:11" x14ac:dyDescent="0.3">
      <c r="A126" s="1" t="s">
        <v>151</v>
      </c>
      <c r="B126" s="2">
        <v>45182</v>
      </c>
      <c r="C126" s="1" t="s">
        <v>15</v>
      </c>
      <c r="D126" s="1" t="s">
        <v>11</v>
      </c>
      <c r="E126" s="1" t="s">
        <v>30</v>
      </c>
      <c r="F126" s="1">
        <v>73</v>
      </c>
      <c r="G126" s="1">
        <v>105.72</v>
      </c>
      <c r="H126" s="1">
        <v>7717.38</v>
      </c>
      <c r="I126" s="1" t="s">
        <v>20</v>
      </c>
      <c r="J126" s="1" t="str">
        <f>TEXT(Table1[[#This Row],[Date]],"mmm,yyy")</f>
        <v>Sep,2023</v>
      </c>
      <c r="K126" s="1">
        <f>WEEKNUM(Table1[[#This Row],[Date]],2)</f>
        <v>38</v>
      </c>
    </row>
    <row r="127" spans="1:11" x14ac:dyDescent="0.3">
      <c r="A127" s="1" t="s">
        <v>152</v>
      </c>
      <c r="B127" s="2">
        <v>45014</v>
      </c>
      <c r="C127" s="1" t="s">
        <v>28</v>
      </c>
      <c r="D127" s="1" t="s">
        <v>32</v>
      </c>
      <c r="E127" s="1" t="s">
        <v>19</v>
      </c>
      <c r="F127" s="1">
        <v>15</v>
      </c>
      <c r="G127" s="1">
        <v>55.84</v>
      </c>
      <c r="H127" s="1">
        <v>837.62</v>
      </c>
      <c r="I127" s="1" t="s">
        <v>20</v>
      </c>
      <c r="J127" s="1" t="str">
        <f>TEXT(Table1[[#This Row],[Date]],"mmm,yyy")</f>
        <v>Mar,2023</v>
      </c>
      <c r="K127" s="1">
        <f>WEEKNUM(Table1[[#This Row],[Date]],2)</f>
        <v>14</v>
      </c>
    </row>
    <row r="128" spans="1:11" x14ac:dyDescent="0.3">
      <c r="A128" s="1" t="s">
        <v>153</v>
      </c>
      <c r="B128" s="2">
        <v>45044</v>
      </c>
      <c r="C128" s="1" t="s">
        <v>42</v>
      </c>
      <c r="D128" s="1" t="s">
        <v>11</v>
      </c>
      <c r="E128" s="1" t="s">
        <v>16</v>
      </c>
      <c r="F128" s="1">
        <v>125</v>
      </c>
      <c r="G128" s="1">
        <v>317.81</v>
      </c>
      <c r="H128" s="1">
        <v>39725.68</v>
      </c>
      <c r="I128" s="1" t="s">
        <v>20</v>
      </c>
      <c r="J128" s="1" t="str">
        <f>TEXT(Table1[[#This Row],[Date]],"mmm,yyy")</f>
        <v>Apr,2023</v>
      </c>
      <c r="K128" s="1">
        <f>WEEKNUM(Table1[[#This Row],[Date]],2)</f>
        <v>18</v>
      </c>
    </row>
    <row r="129" spans="1:11" x14ac:dyDescent="0.3">
      <c r="A129" s="1" t="s">
        <v>154</v>
      </c>
      <c r="B129" s="2">
        <v>45068</v>
      </c>
      <c r="C129" s="1" t="s">
        <v>10</v>
      </c>
      <c r="D129" s="1" t="s">
        <v>32</v>
      </c>
      <c r="E129" s="1" t="s">
        <v>26</v>
      </c>
      <c r="F129" s="1">
        <v>174</v>
      </c>
      <c r="G129" s="1">
        <v>658.45</v>
      </c>
      <c r="H129" s="1">
        <v>114570.57</v>
      </c>
      <c r="I129" s="1" t="s">
        <v>13</v>
      </c>
      <c r="J129" s="1" t="str">
        <f>TEXT(Table1[[#This Row],[Date]],"mmm,yyy")</f>
        <v>May,2023</v>
      </c>
      <c r="K129" s="1">
        <f>WEEKNUM(Table1[[#This Row],[Date]],2)</f>
        <v>22</v>
      </c>
    </row>
    <row r="130" spans="1:11" x14ac:dyDescent="0.3">
      <c r="A130" s="1" t="s">
        <v>155</v>
      </c>
      <c r="B130" s="2">
        <v>45229</v>
      </c>
      <c r="C130" s="1" t="s">
        <v>34</v>
      </c>
      <c r="D130" s="1" t="s">
        <v>24</v>
      </c>
      <c r="E130" s="1" t="s">
        <v>19</v>
      </c>
      <c r="F130" s="1">
        <v>94</v>
      </c>
      <c r="G130" s="1">
        <v>348.15</v>
      </c>
      <c r="H130" s="1">
        <v>32725.87</v>
      </c>
      <c r="I130" s="1" t="s">
        <v>13</v>
      </c>
      <c r="J130" s="1" t="str">
        <f>TEXT(Table1[[#This Row],[Date]],"mmm,yyy")</f>
        <v>Oct,2023</v>
      </c>
      <c r="K130" s="1">
        <f>WEEKNUM(Table1[[#This Row],[Date]],2)</f>
        <v>45</v>
      </c>
    </row>
    <row r="131" spans="1:11" x14ac:dyDescent="0.3">
      <c r="A131" s="1" t="s">
        <v>156</v>
      </c>
      <c r="B131" s="2">
        <v>45094</v>
      </c>
      <c r="C131" s="1" t="s">
        <v>42</v>
      </c>
      <c r="D131" s="1" t="s">
        <v>18</v>
      </c>
      <c r="E131" s="1" t="s">
        <v>16</v>
      </c>
      <c r="F131" s="1">
        <v>177</v>
      </c>
      <c r="G131" s="1">
        <v>938.53</v>
      </c>
      <c r="H131" s="1">
        <v>166119.91</v>
      </c>
      <c r="I131" s="1" t="s">
        <v>13</v>
      </c>
      <c r="J131" s="1" t="str">
        <f>TEXT(Table1[[#This Row],[Date]],"mmm,yyy")</f>
        <v>Jun,2023</v>
      </c>
      <c r="K131" s="1">
        <f>WEEKNUM(Table1[[#This Row],[Date]],2)</f>
        <v>25</v>
      </c>
    </row>
    <row r="132" spans="1:11" x14ac:dyDescent="0.3">
      <c r="A132" s="1" t="s">
        <v>157</v>
      </c>
      <c r="B132" s="2">
        <v>44981</v>
      </c>
      <c r="C132" s="1" t="s">
        <v>10</v>
      </c>
      <c r="D132" s="1" t="s">
        <v>18</v>
      </c>
      <c r="E132" s="1" t="s">
        <v>19</v>
      </c>
      <c r="F132" s="1">
        <v>13</v>
      </c>
      <c r="G132" s="1">
        <v>684.11</v>
      </c>
      <c r="H132" s="1">
        <v>8893.4500000000007</v>
      </c>
      <c r="I132" s="1" t="s">
        <v>13</v>
      </c>
      <c r="J132" s="1" t="str">
        <f>TEXT(Table1[[#This Row],[Date]],"mmm,yyy")</f>
        <v>Feb,2023</v>
      </c>
      <c r="K132" s="1">
        <f>WEEKNUM(Table1[[#This Row],[Date]],2)</f>
        <v>9</v>
      </c>
    </row>
    <row r="133" spans="1:11" x14ac:dyDescent="0.3">
      <c r="A133" s="1" t="s">
        <v>158</v>
      </c>
      <c r="B133" s="2">
        <v>45216</v>
      </c>
      <c r="C133" s="1" t="s">
        <v>28</v>
      </c>
      <c r="D133" s="1" t="s">
        <v>24</v>
      </c>
      <c r="E133" s="1" t="s">
        <v>26</v>
      </c>
      <c r="F133" s="1">
        <v>76</v>
      </c>
      <c r="G133" s="1">
        <v>379.91</v>
      </c>
      <c r="H133" s="1">
        <v>28873.54</v>
      </c>
      <c r="I133" s="1" t="s">
        <v>13</v>
      </c>
      <c r="J133" s="1" t="str">
        <f>TEXT(Table1[[#This Row],[Date]],"mmm,yyy")</f>
        <v>Oct,2023</v>
      </c>
      <c r="K133" s="1">
        <f>WEEKNUM(Table1[[#This Row],[Date]],2)</f>
        <v>43</v>
      </c>
    </row>
    <row r="134" spans="1:11" x14ac:dyDescent="0.3">
      <c r="A134" s="1" t="s">
        <v>159</v>
      </c>
      <c r="B134" s="2">
        <v>45012</v>
      </c>
      <c r="C134" s="1" t="s">
        <v>38</v>
      </c>
      <c r="D134" s="1" t="s">
        <v>18</v>
      </c>
      <c r="E134" s="1" t="s">
        <v>12</v>
      </c>
      <c r="F134" s="1">
        <v>113</v>
      </c>
      <c r="G134" s="1">
        <v>56.48</v>
      </c>
      <c r="H134" s="1">
        <v>6382.75</v>
      </c>
      <c r="I134" s="1" t="s">
        <v>20</v>
      </c>
      <c r="J134" s="1" t="str">
        <f>TEXT(Table1[[#This Row],[Date]],"mmm,yyy")</f>
        <v>Mar,2023</v>
      </c>
      <c r="K134" s="1">
        <f>WEEKNUM(Table1[[#This Row],[Date]],2)</f>
        <v>14</v>
      </c>
    </row>
    <row r="135" spans="1:11" x14ac:dyDescent="0.3">
      <c r="A135" s="1" t="s">
        <v>160</v>
      </c>
      <c r="B135" s="2">
        <v>45143</v>
      </c>
      <c r="C135" s="1" t="s">
        <v>10</v>
      </c>
      <c r="D135" s="1" t="s">
        <v>18</v>
      </c>
      <c r="E135" s="1" t="s">
        <v>12</v>
      </c>
      <c r="F135" s="1">
        <v>196</v>
      </c>
      <c r="G135" s="1">
        <v>65.8</v>
      </c>
      <c r="H135" s="1">
        <v>12895.86</v>
      </c>
      <c r="I135" s="1" t="s">
        <v>20</v>
      </c>
      <c r="J135" s="1" t="str">
        <f>TEXT(Table1[[#This Row],[Date]],"mmm,yyy")</f>
        <v>Aug,2023</v>
      </c>
      <c r="K135" s="1">
        <f>WEEKNUM(Table1[[#This Row],[Date]],2)</f>
        <v>32</v>
      </c>
    </row>
    <row r="136" spans="1:11" x14ac:dyDescent="0.3">
      <c r="A136" s="1" t="s">
        <v>161</v>
      </c>
      <c r="B136" s="2">
        <v>45056</v>
      </c>
      <c r="C136" s="1" t="s">
        <v>28</v>
      </c>
      <c r="D136" s="1" t="s">
        <v>11</v>
      </c>
      <c r="E136" s="1" t="s">
        <v>16</v>
      </c>
      <c r="F136" s="1">
        <v>179</v>
      </c>
      <c r="G136" s="1">
        <v>310.64</v>
      </c>
      <c r="H136" s="1">
        <v>55605.34</v>
      </c>
      <c r="I136" s="1" t="s">
        <v>13</v>
      </c>
      <c r="J136" s="1" t="str">
        <f>TEXT(Table1[[#This Row],[Date]],"mmm,yyy")</f>
        <v>May,2023</v>
      </c>
      <c r="K136" s="1">
        <f>WEEKNUM(Table1[[#This Row],[Date]],2)</f>
        <v>20</v>
      </c>
    </row>
    <row r="137" spans="1:11" x14ac:dyDescent="0.3">
      <c r="A137" s="1" t="s">
        <v>162</v>
      </c>
      <c r="B137" s="2">
        <v>45211</v>
      </c>
      <c r="C137" s="1" t="s">
        <v>38</v>
      </c>
      <c r="D137" s="1" t="s">
        <v>11</v>
      </c>
      <c r="E137" s="1" t="s">
        <v>19</v>
      </c>
      <c r="F137" s="1">
        <v>77</v>
      </c>
      <c r="G137" s="1">
        <v>489.26</v>
      </c>
      <c r="H137" s="1">
        <v>37673.339999999997</v>
      </c>
      <c r="I137" s="1" t="s">
        <v>20</v>
      </c>
      <c r="J137" s="1" t="str">
        <f>TEXT(Table1[[#This Row],[Date]],"mmm,yyy")</f>
        <v>Oct,2023</v>
      </c>
      <c r="K137" s="1">
        <f>WEEKNUM(Table1[[#This Row],[Date]],2)</f>
        <v>42</v>
      </c>
    </row>
    <row r="138" spans="1:11" x14ac:dyDescent="0.3">
      <c r="A138" s="1" t="s">
        <v>163</v>
      </c>
      <c r="B138" s="2">
        <v>44947</v>
      </c>
      <c r="C138" s="1" t="s">
        <v>15</v>
      </c>
      <c r="D138" s="1" t="s">
        <v>18</v>
      </c>
      <c r="E138" s="1" t="s">
        <v>19</v>
      </c>
      <c r="F138" s="1">
        <v>100</v>
      </c>
      <c r="G138" s="1">
        <v>197.85</v>
      </c>
      <c r="H138" s="1">
        <v>19785.48</v>
      </c>
      <c r="I138" s="1" t="s">
        <v>13</v>
      </c>
      <c r="J138" s="1" t="str">
        <f>TEXT(Table1[[#This Row],[Date]],"mmm,yyy")</f>
        <v>Jan,2023</v>
      </c>
      <c r="K138" s="1">
        <f>WEEKNUM(Table1[[#This Row],[Date]],2)</f>
        <v>4</v>
      </c>
    </row>
    <row r="139" spans="1:11" x14ac:dyDescent="0.3">
      <c r="A139" s="1" t="s">
        <v>164</v>
      </c>
      <c r="B139" s="2">
        <v>45079</v>
      </c>
      <c r="C139" s="1" t="s">
        <v>15</v>
      </c>
      <c r="D139" s="1" t="s">
        <v>32</v>
      </c>
      <c r="E139" s="1" t="s">
        <v>30</v>
      </c>
      <c r="F139" s="1">
        <v>55</v>
      </c>
      <c r="G139" s="1">
        <v>309.3</v>
      </c>
      <c r="H139" s="1">
        <v>17011.29</v>
      </c>
      <c r="I139" s="1" t="s">
        <v>20</v>
      </c>
      <c r="J139" s="1" t="str">
        <f>TEXT(Table1[[#This Row],[Date]],"mmm,yyy")</f>
        <v>Jun,2023</v>
      </c>
      <c r="K139" s="1">
        <f>WEEKNUM(Table1[[#This Row],[Date]],2)</f>
        <v>23</v>
      </c>
    </row>
    <row r="140" spans="1:11" x14ac:dyDescent="0.3">
      <c r="A140" s="1" t="s">
        <v>165</v>
      </c>
      <c r="B140" s="2">
        <v>45287</v>
      </c>
      <c r="C140" s="1" t="s">
        <v>38</v>
      </c>
      <c r="D140" s="1" t="s">
        <v>18</v>
      </c>
      <c r="E140" s="1" t="s">
        <v>12</v>
      </c>
      <c r="F140" s="1">
        <v>70</v>
      </c>
      <c r="G140" s="1">
        <v>840.37</v>
      </c>
      <c r="H140" s="1">
        <v>58825.96</v>
      </c>
      <c r="I140" s="1" t="s">
        <v>13</v>
      </c>
      <c r="J140" s="1" t="str">
        <f>TEXT(Table1[[#This Row],[Date]],"mmm,yyy")</f>
        <v>Dec,2023</v>
      </c>
      <c r="K140" s="1">
        <f>WEEKNUM(Table1[[#This Row],[Date]],2)</f>
        <v>53</v>
      </c>
    </row>
    <row r="141" spans="1:11" x14ac:dyDescent="0.3">
      <c r="A141" s="1" t="s">
        <v>166</v>
      </c>
      <c r="B141" s="2">
        <v>45146</v>
      </c>
      <c r="C141" s="1" t="s">
        <v>15</v>
      </c>
      <c r="D141" s="1" t="s">
        <v>11</v>
      </c>
      <c r="E141" s="1" t="s">
        <v>16</v>
      </c>
      <c r="F141" s="1">
        <v>34</v>
      </c>
      <c r="G141" s="1">
        <v>696.44</v>
      </c>
      <c r="H141" s="1">
        <v>23678.84</v>
      </c>
      <c r="I141" s="1" t="s">
        <v>20</v>
      </c>
      <c r="J141" s="1" t="str">
        <f>TEXT(Table1[[#This Row],[Date]],"mmm,yyy")</f>
        <v>Aug,2023</v>
      </c>
      <c r="K141" s="1">
        <f>WEEKNUM(Table1[[#This Row],[Date]],2)</f>
        <v>33</v>
      </c>
    </row>
    <row r="142" spans="1:11" x14ac:dyDescent="0.3">
      <c r="A142" s="1" t="s">
        <v>167</v>
      </c>
      <c r="B142" s="2">
        <v>45242</v>
      </c>
      <c r="C142" s="1" t="s">
        <v>38</v>
      </c>
      <c r="D142" s="1" t="s">
        <v>32</v>
      </c>
      <c r="E142" s="1" t="s">
        <v>30</v>
      </c>
      <c r="F142" s="1">
        <v>58</v>
      </c>
      <c r="G142" s="1">
        <v>629.38</v>
      </c>
      <c r="H142" s="1">
        <v>36504.06</v>
      </c>
      <c r="I142" s="1" t="s">
        <v>13</v>
      </c>
      <c r="J142" s="1" t="str">
        <f>TEXT(Table1[[#This Row],[Date]],"mmm,yyy")</f>
        <v>Nov,2023</v>
      </c>
      <c r="K142" s="1">
        <f>WEEKNUM(Table1[[#This Row],[Date]],2)</f>
        <v>46</v>
      </c>
    </row>
    <row r="143" spans="1:11" x14ac:dyDescent="0.3">
      <c r="A143" s="1" t="s">
        <v>168</v>
      </c>
      <c r="B143" s="2">
        <v>45061</v>
      </c>
      <c r="C143" s="1" t="s">
        <v>10</v>
      </c>
      <c r="D143" s="1" t="s">
        <v>18</v>
      </c>
      <c r="E143" s="1" t="s">
        <v>30</v>
      </c>
      <c r="F143" s="1">
        <v>178</v>
      </c>
      <c r="G143" s="1">
        <v>145.74</v>
      </c>
      <c r="H143" s="1">
        <v>25941.96</v>
      </c>
      <c r="I143" s="1" t="s">
        <v>20</v>
      </c>
      <c r="J143" s="1" t="str">
        <f>TEXT(Table1[[#This Row],[Date]],"mmm,yyy")</f>
        <v>May,2023</v>
      </c>
      <c r="K143" s="1">
        <f>WEEKNUM(Table1[[#This Row],[Date]],2)</f>
        <v>21</v>
      </c>
    </row>
    <row r="144" spans="1:11" x14ac:dyDescent="0.3">
      <c r="A144" s="1" t="s">
        <v>169</v>
      </c>
      <c r="B144" s="2">
        <v>45104</v>
      </c>
      <c r="C144" s="1" t="s">
        <v>34</v>
      </c>
      <c r="D144" s="1" t="s">
        <v>24</v>
      </c>
      <c r="E144" s="1" t="s">
        <v>12</v>
      </c>
      <c r="F144" s="1">
        <v>66</v>
      </c>
      <c r="G144" s="1">
        <v>998.02</v>
      </c>
      <c r="H144" s="1">
        <v>65869.37</v>
      </c>
      <c r="I144" s="1" t="s">
        <v>20</v>
      </c>
      <c r="J144" s="1" t="str">
        <f>TEXT(Table1[[#This Row],[Date]],"mmm,yyy")</f>
        <v>Jun,2023</v>
      </c>
      <c r="K144" s="1">
        <f>WEEKNUM(Table1[[#This Row],[Date]],2)</f>
        <v>27</v>
      </c>
    </row>
    <row r="145" spans="1:11" x14ac:dyDescent="0.3">
      <c r="A145" s="1" t="s">
        <v>170</v>
      </c>
      <c r="B145" s="2">
        <v>45292</v>
      </c>
      <c r="C145" s="1" t="s">
        <v>34</v>
      </c>
      <c r="D145" s="1" t="s">
        <v>32</v>
      </c>
      <c r="E145" s="1" t="s">
        <v>12</v>
      </c>
      <c r="F145" s="1">
        <v>156</v>
      </c>
      <c r="G145" s="1">
        <v>122.58</v>
      </c>
      <c r="H145" s="1">
        <v>19123</v>
      </c>
      <c r="I145" s="1" t="s">
        <v>13</v>
      </c>
      <c r="J145" s="1" t="str">
        <f>TEXT(Table1[[#This Row],[Date]],"mmm,yyy")</f>
        <v>Jan,2024</v>
      </c>
      <c r="K145" s="1">
        <f>WEEKNUM(Table1[[#This Row],[Date]],2)</f>
        <v>1</v>
      </c>
    </row>
    <row r="146" spans="1:11" x14ac:dyDescent="0.3">
      <c r="A146" s="1" t="s">
        <v>171</v>
      </c>
      <c r="B146" s="2">
        <v>45159</v>
      </c>
      <c r="C146" s="1" t="s">
        <v>15</v>
      </c>
      <c r="D146" s="1" t="s">
        <v>32</v>
      </c>
      <c r="E146" s="1" t="s">
        <v>26</v>
      </c>
      <c r="F146" s="1">
        <v>49</v>
      </c>
      <c r="G146" s="1">
        <v>143.18</v>
      </c>
      <c r="H146" s="1">
        <v>7015.95</v>
      </c>
      <c r="I146" s="1" t="s">
        <v>13</v>
      </c>
      <c r="J146" s="1" t="str">
        <f>TEXT(Table1[[#This Row],[Date]],"mmm,yyy")</f>
        <v>Aug,2023</v>
      </c>
      <c r="K146" s="1">
        <f>WEEKNUM(Table1[[#This Row],[Date]],2)</f>
        <v>35</v>
      </c>
    </row>
    <row r="147" spans="1:11" x14ac:dyDescent="0.3">
      <c r="A147" s="1" t="s">
        <v>172</v>
      </c>
      <c r="B147" s="2">
        <v>45263</v>
      </c>
      <c r="C147" s="1" t="s">
        <v>23</v>
      </c>
      <c r="D147" s="1" t="s">
        <v>11</v>
      </c>
      <c r="E147" s="1" t="s">
        <v>30</v>
      </c>
      <c r="F147" s="1">
        <v>68</v>
      </c>
      <c r="G147" s="1">
        <v>433.86</v>
      </c>
      <c r="H147" s="1">
        <v>29502.48</v>
      </c>
      <c r="I147" s="1" t="s">
        <v>20</v>
      </c>
      <c r="J147" s="1" t="str">
        <f>TEXT(Table1[[#This Row],[Date]],"mmm,yyy")</f>
        <v>Dec,2023</v>
      </c>
      <c r="K147" s="1">
        <f>WEEKNUM(Table1[[#This Row],[Date]],2)</f>
        <v>49</v>
      </c>
    </row>
    <row r="148" spans="1:11" x14ac:dyDescent="0.3">
      <c r="A148" s="1" t="s">
        <v>173</v>
      </c>
      <c r="B148" s="2">
        <v>45118</v>
      </c>
      <c r="C148" s="1" t="s">
        <v>10</v>
      </c>
      <c r="D148" s="1" t="s">
        <v>11</v>
      </c>
      <c r="E148" s="1" t="s">
        <v>26</v>
      </c>
      <c r="F148" s="1">
        <v>23</v>
      </c>
      <c r="G148" s="1">
        <v>313.39</v>
      </c>
      <c r="H148" s="1">
        <v>7208.04</v>
      </c>
      <c r="I148" s="1" t="s">
        <v>20</v>
      </c>
      <c r="J148" s="1" t="str">
        <f>TEXT(Table1[[#This Row],[Date]],"mmm,yyy")</f>
        <v>Jul,2023</v>
      </c>
      <c r="K148" s="1">
        <f>WEEKNUM(Table1[[#This Row],[Date]],2)</f>
        <v>29</v>
      </c>
    </row>
    <row r="149" spans="1:11" x14ac:dyDescent="0.3">
      <c r="A149" s="1" t="s">
        <v>174</v>
      </c>
      <c r="B149" s="2">
        <v>44978</v>
      </c>
      <c r="C149" s="1" t="s">
        <v>38</v>
      </c>
      <c r="D149" s="1" t="s">
        <v>24</v>
      </c>
      <c r="E149" s="1" t="s">
        <v>12</v>
      </c>
      <c r="F149" s="1">
        <v>17</v>
      </c>
      <c r="G149" s="1">
        <v>643.12</v>
      </c>
      <c r="H149" s="1">
        <v>10933.05</v>
      </c>
      <c r="I149" s="1" t="s">
        <v>20</v>
      </c>
      <c r="J149" s="1" t="str">
        <f>TEXT(Table1[[#This Row],[Date]],"mmm,yyy")</f>
        <v>Feb,2023</v>
      </c>
      <c r="K149" s="1">
        <f>WEEKNUM(Table1[[#This Row],[Date]],2)</f>
        <v>9</v>
      </c>
    </row>
    <row r="150" spans="1:11" x14ac:dyDescent="0.3">
      <c r="A150" s="1" t="s">
        <v>175</v>
      </c>
      <c r="B150" s="2">
        <v>45010</v>
      </c>
      <c r="C150" s="1" t="s">
        <v>23</v>
      </c>
      <c r="D150" s="1" t="s">
        <v>18</v>
      </c>
      <c r="E150" s="1" t="s">
        <v>30</v>
      </c>
      <c r="F150" s="1">
        <v>143</v>
      </c>
      <c r="G150" s="1">
        <v>214.25</v>
      </c>
      <c r="H150" s="1">
        <v>30637.25</v>
      </c>
      <c r="I150" s="1" t="s">
        <v>20</v>
      </c>
      <c r="J150" s="1" t="str">
        <f>TEXT(Table1[[#This Row],[Date]],"mmm,yyy")</f>
        <v>Mar,2023</v>
      </c>
      <c r="K150" s="1">
        <f>WEEKNUM(Table1[[#This Row],[Date]],2)</f>
        <v>13</v>
      </c>
    </row>
    <row r="151" spans="1:11" x14ac:dyDescent="0.3">
      <c r="A151" s="1" t="s">
        <v>176</v>
      </c>
      <c r="B151" s="2">
        <v>45175</v>
      </c>
      <c r="C151" s="1" t="s">
        <v>10</v>
      </c>
      <c r="D151" s="1" t="s">
        <v>18</v>
      </c>
      <c r="E151" s="1" t="s">
        <v>26</v>
      </c>
      <c r="F151" s="1">
        <v>58</v>
      </c>
      <c r="G151" s="1">
        <v>298.47000000000003</v>
      </c>
      <c r="H151" s="1">
        <v>17311.330000000002</v>
      </c>
      <c r="I151" s="1" t="s">
        <v>20</v>
      </c>
      <c r="J151" s="1" t="str">
        <f>TEXT(Table1[[#This Row],[Date]],"mmm,yyy")</f>
        <v>Sep,2023</v>
      </c>
      <c r="K151" s="1">
        <f>WEEKNUM(Table1[[#This Row],[Date]],2)</f>
        <v>37</v>
      </c>
    </row>
    <row r="152" spans="1:11" x14ac:dyDescent="0.3">
      <c r="A152" s="1" t="s">
        <v>177</v>
      </c>
      <c r="B152" s="2">
        <v>45043</v>
      </c>
      <c r="C152" s="1" t="s">
        <v>42</v>
      </c>
      <c r="D152" s="1" t="s">
        <v>32</v>
      </c>
      <c r="E152" s="1" t="s">
        <v>26</v>
      </c>
      <c r="F152" s="1">
        <v>146</v>
      </c>
      <c r="G152" s="1">
        <v>314.11</v>
      </c>
      <c r="H152" s="1">
        <v>45860.01</v>
      </c>
      <c r="I152" s="1" t="s">
        <v>13</v>
      </c>
      <c r="J152" s="1" t="str">
        <f>TEXT(Table1[[#This Row],[Date]],"mmm,yyy")</f>
        <v>Apr,2023</v>
      </c>
      <c r="K152" s="1">
        <f>WEEKNUM(Table1[[#This Row],[Date]],2)</f>
        <v>18</v>
      </c>
    </row>
    <row r="153" spans="1:11" x14ac:dyDescent="0.3">
      <c r="A153" s="1" t="s">
        <v>178</v>
      </c>
      <c r="B153" s="2">
        <v>45016</v>
      </c>
      <c r="C153" s="1" t="s">
        <v>42</v>
      </c>
      <c r="D153" s="1" t="s">
        <v>18</v>
      </c>
      <c r="E153" s="1" t="s">
        <v>12</v>
      </c>
      <c r="F153" s="1">
        <v>150</v>
      </c>
      <c r="G153" s="1">
        <v>218.27</v>
      </c>
      <c r="H153" s="1">
        <v>32741.22</v>
      </c>
      <c r="I153" s="1" t="s">
        <v>13</v>
      </c>
      <c r="J153" s="1" t="str">
        <f>TEXT(Table1[[#This Row],[Date]],"mmm,yyy")</f>
        <v>Mar,2023</v>
      </c>
      <c r="K153" s="1">
        <f>WEEKNUM(Table1[[#This Row],[Date]],2)</f>
        <v>14</v>
      </c>
    </row>
    <row r="154" spans="1:11" x14ac:dyDescent="0.3">
      <c r="A154" s="1" t="s">
        <v>179</v>
      </c>
      <c r="B154" s="2">
        <v>45226</v>
      </c>
      <c r="C154" s="1" t="s">
        <v>42</v>
      </c>
      <c r="D154" s="1" t="s">
        <v>24</v>
      </c>
      <c r="E154" s="1" t="s">
        <v>12</v>
      </c>
      <c r="F154" s="1">
        <v>49</v>
      </c>
      <c r="G154" s="1">
        <v>867.73</v>
      </c>
      <c r="H154" s="1">
        <v>42518.64</v>
      </c>
      <c r="I154" s="1" t="s">
        <v>13</v>
      </c>
      <c r="J154" s="1" t="str">
        <f>TEXT(Table1[[#This Row],[Date]],"mmm,yyy")</f>
        <v>Oct,2023</v>
      </c>
      <c r="K154" s="1">
        <f>WEEKNUM(Table1[[#This Row],[Date]],2)</f>
        <v>44</v>
      </c>
    </row>
    <row r="155" spans="1:11" x14ac:dyDescent="0.3">
      <c r="A155" s="1" t="s">
        <v>180</v>
      </c>
      <c r="B155" s="2">
        <v>45031</v>
      </c>
      <c r="C155" s="1" t="s">
        <v>23</v>
      </c>
      <c r="D155" s="1" t="s">
        <v>18</v>
      </c>
      <c r="E155" s="1" t="s">
        <v>12</v>
      </c>
      <c r="F155" s="1">
        <v>126</v>
      </c>
      <c r="G155" s="1">
        <v>723.52</v>
      </c>
      <c r="H155" s="1">
        <v>91162.96</v>
      </c>
      <c r="I155" s="1" t="s">
        <v>20</v>
      </c>
      <c r="J155" s="1" t="str">
        <f>TEXT(Table1[[#This Row],[Date]],"mmm,yyy")</f>
        <v>Apr,2023</v>
      </c>
      <c r="K155" s="1">
        <f>WEEKNUM(Table1[[#This Row],[Date]],2)</f>
        <v>16</v>
      </c>
    </row>
    <row r="156" spans="1:11" x14ac:dyDescent="0.3">
      <c r="A156" s="1" t="s">
        <v>181</v>
      </c>
      <c r="B156" s="2">
        <v>45221</v>
      </c>
      <c r="C156" s="1" t="s">
        <v>15</v>
      </c>
      <c r="D156" s="1" t="s">
        <v>32</v>
      </c>
      <c r="E156" s="1" t="s">
        <v>26</v>
      </c>
      <c r="F156" s="1">
        <v>73</v>
      </c>
      <c r="G156" s="1">
        <v>300.55</v>
      </c>
      <c r="H156" s="1">
        <v>21940.04</v>
      </c>
      <c r="I156" s="1" t="s">
        <v>13</v>
      </c>
      <c r="J156" s="1" t="str">
        <f>TEXT(Table1[[#This Row],[Date]],"mmm,yyy")</f>
        <v>Oct,2023</v>
      </c>
      <c r="K156" s="1">
        <f>WEEKNUM(Table1[[#This Row],[Date]],2)</f>
        <v>43</v>
      </c>
    </row>
    <row r="157" spans="1:11" x14ac:dyDescent="0.3">
      <c r="A157" s="1" t="s">
        <v>182</v>
      </c>
      <c r="B157" s="2">
        <v>44959</v>
      </c>
      <c r="C157" s="1" t="s">
        <v>38</v>
      </c>
      <c r="D157" s="1" t="s">
        <v>32</v>
      </c>
      <c r="E157" s="1" t="s">
        <v>30</v>
      </c>
      <c r="F157" s="1">
        <v>157</v>
      </c>
      <c r="G157" s="1">
        <v>807.56</v>
      </c>
      <c r="H157" s="1">
        <v>126787.64</v>
      </c>
      <c r="I157" s="1" t="s">
        <v>20</v>
      </c>
      <c r="J157" s="1" t="str">
        <f>TEXT(Table1[[#This Row],[Date]],"mmm,yyy")</f>
        <v>Feb,2023</v>
      </c>
      <c r="K157" s="1">
        <f>WEEKNUM(Table1[[#This Row],[Date]],2)</f>
        <v>6</v>
      </c>
    </row>
    <row r="158" spans="1:11" x14ac:dyDescent="0.3">
      <c r="A158" s="1" t="s">
        <v>183</v>
      </c>
      <c r="B158" s="2">
        <v>45075</v>
      </c>
      <c r="C158" s="1" t="s">
        <v>34</v>
      </c>
      <c r="D158" s="1" t="s">
        <v>24</v>
      </c>
      <c r="E158" s="1" t="s">
        <v>19</v>
      </c>
      <c r="F158" s="1">
        <v>146</v>
      </c>
      <c r="G158" s="1">
        <v>861.02</v>
      </c>
      <c r="H158" s="1">
        <v>125709.28</v>
      </c>
      <c r="I158" s="1" t="s">
        <v>13</v>
      </c>
      <c r="J158" s="1" t="str">
        <f>TEXT(Table1[[#This Row],[Date]],"mmm,yyy")</f>
        <v>May,2023</v>
      </c>
      <c r="K158" s="1">
        <f>WEEKNUM(Table1[[#This Row],[Date]],2)</f>
        <v>23</v>
      </c>
    </row>
    <row r="159" spans="1:11" x14ac:dyDescent="0.3">
      <c r="A159" s="1" t="s">
        <v>184</v>
      </c>
      <c r="B159" s="2">
        <v>45094</v>
      </c>
      <c r="C159" s="1" t="s">
        <v>28</v>
      </c>
      <c r="D159" s="1" t="s">
        <v>11</v>
      </c>
      <c r="E159" s="1" t="s">
        <v>12</v>
      </c>
      <c r="F159" s="1">
        <v>21</v>
      </c>
      <c r="G159" s="1">
        <v>273.62</v>
      </c>
      <c r="H159" s="1">
        <v>5745.93</v>
      </c>
      <c r="I159" s="1" t="s">
        <v>13</v>
      </c>
      <c r="J159" s="1" t="str">
        <f>TEXT(Table1[[#This Row],[Date]],"mmm,yyy")</f>
        <v>Jun,2023</v>
      </c>
      <c r="K159" s="1">
        <f>WEEKNUM(Table1[[#This Row],[Date]],2)</f>
        <v>25</v>
      </c>
    </row>
    <row r="160" spans="1:11" x14ac:dyDescent="0.3">
      <c r="A160" s="1" t="s">
        <v>185</v>
      </c>
      <c r="B160" s="2">
        <v>45151</v>
      </c>
      <c r="C160" s="1" t="s">
        <v>10</v>
      </c>
      <c r="D160" s="1" t="s">
        <v>18</v>
      </c>
      <c r="E160" s="1" t="s">
        <v>26</v>
      </c>
      <c r="F160" s="1">
        <v>165</v>
      </c>
      <c r="G160" s="1">
        <v>137.9</v>
      </c>
      <c r="H160" s="1">
        <v>22753.45</v>
      </c>
      <c r="I160" s="1" t="s">
        <v>13</v>
      </c>
      <c r="J160" s="1" t="str">
        <f>TEXT(Table1[[#This Row],[Date]],"mmm,yyy")</f>
        <v>Aug,2023</v>
      </c>
      <c r="K160" s="1">
        <f>WEEKNUM(Table1[[#This Row],[Date]],2)</f>
        <v>33</v>
      </c>
    </row>
    <row r="161" spans="1:11" x14ac:dyDescent="0.3">
      <c r="A161" s="1" t="s">
        <v>186</v>
      </c>
      <c r="B161" s="2">
        <v>45207</v>
      </c>
      <c r="C161" s="1" t="s">
        <v>23</v>
      </c>
      <c r="D161" s="1" t="s">
        <v>24</v>
      </c>
      <c r="E161" s="1" t="s">
        <v>16</v>
      </c>
      <c r="F161" s="1">
        <v>182</v>
      </c>
      <c r="G161" s="1">
        <v>583.94000000000005</v>
      </c>
      <c r="H161" s="1">
        <v>106276.49</v>
      </c>
      <c r="I161" s="1" t="s">
        <v>13</v>
      </c>
      <c r="J161" s="1" t="str">
        <f>TEXT(Table1[[#This Row],[Date]],"mmm,yyy")</f>
        <v>Oct,2023</v>
      </c>
      <c r="K161" s="1">
        <f>WEEKNUM(Table1[[#This Row],[Date]],2)</f>
        <v>41</v>
      </c>
    </row>
    <row r="162" spans="1:11" x14ac:dyDescent="0.3">
      <c r="A162" s="1" t="s">
        <v>187</v>
      </c>
      <c r="B162" s="2">
        <v>44972</v>
      </c>
      <c r="C162" s="1" t="s">
        <v>42</v>
      </c>
      <c r="D162" s="1" t="s">
        <v>24</v>
      </c>
      <c r="E162" s="1" t="s">
        <v>26</v>
      </c>
      <c r="F162" s="1">
        <v>117</v>
      </c>
      <c r="G162" s="1">
        <v>763.19</v>
      </c>
      <c r="H162" s="1">
        <v>89292.84</v>
      </c>
      <c r="I162" s="1" t="s">
        <v>20</v>
      </c>
      <c r="J162" s="1" t="str">
        <f>TEXT(Table1[[#This Row],[Date]],"mmm,yyy")</f>
        <v>Feb,2023</v>
      </c>
      <c r="K162" s="1">
        <f>WEEKNUM(Table1[[#This Row],[Date]],2)</f>
        <v>8</v>
      </c>
    </row>
    <row r="163" spans="1:11" x14ac:dyDescent="0.3">
      <c r="A163" s="1" t="s">
        <v>188</v>
      </c>
      <c r="B163" s="2">
        <v>45168</v>
      </c>
      <c r="C163" s="1" t="s">
        <v>15</v>
      </c>
      <c r="D163" s="1" t="s">
        <v>24</v>
      </c>
      <c r="E163" s="1" t="s">
        <v>30</v>
      </c>
      <c r="F163" s="1">
        <v>41</v>
      </c>
      <c r="G163" s="1">
        <v>312.94</v>
      </c>
      <c r="H163" s="1">
        <v>12830.34</v>
      </c>
      <c r="I163" s="1" t="s">
        <v>13</v>
      </c>
      <c r="J163" s="1" t="str">
        <f>TEXT(Table1[[#This Row],[Date]],"mmm,yyy")</f>
        <v>Aug,2023</v>
      </c>
      <c r="K163" s="1">
        <f>WEEKNUM(Table1[[#This Row],[Date]],2)</f>
        <v>36</v>
      </c>
    </row>
    <row r="164" spans="1:11" x14ac:dyDescent="0.3">
      <c r="A164" s="1" t="s">
        <v>189</v>
      </c>
      <c r="B164" s="2">
        <v>45151</v>
      </c>
      <c r="C164" s="1" t="s">
        <v>23</v>
      </c>
      <c r="D164" s="1" t="s">
        <v>18</v>
      </c>
      <c r="E164" s="1" t="s">
        <v>16</v>
      </c>
      <c r="F164" s="1">
        <v>151</v>
      </c>
      <c r="G164" s="1">
        <v>963.36</v>
      </c>
      <c r="H164" s="1">
        <v>145466.70000000001</v>
      </c>
      <c r="I164" s="1" t="s">
        <v>20</v>
      </c>
      <c r="J164" s="1" t="str">
        <f>TEXT(Table1[[#This Row],[Date]],"mmm,yyy")</f>
        <v>Aug,2023</v>
      </c>
      <c r="K164" s="1">
        <f>WEEKNUM(Table1[[#This Row],[Date]],2)</f>
        <v>33</v>
      </c>
    </row>
    <row r="165" spans="1:11" x14ac:dyDescent="0.3">
      <c r="A165" s="1" t="s">
        <v>190</v>
      </c>
      <c r="B165" s="2">
        <v>45122</v>
      </c>
      <c r="C165" s="1" t="s">
        <v>34</v>
      </c>
      <c r="D165" s="1" t="s">
        <v>32</v>
      </c>
      <c r="E165" s="1" t="s">
        <v>12</v>
      </c>
      <c r="F165" s="1">
        <v>178</v>
      </c>
      <c r="G165" s="1">
        <v>166.26</v>
      </c>
      <c r="H165" s="1">
        <v>29594.37</v>
      </c>
      <c r="I165" s="1" t="s">
        <v>20</v>
      </c>
      <c r="J165" s="1" t="str">
        <f>TEXT(Table1[[#This Row],[Date]],"mmm,yyy")</f>
        <v>Jul,2023</v>
      </c>
      <c r="K165" s="1">
        <f>WEEKNUM(Table1[[#This Row],[Date]],2)</f>
        <v>29</v>
      </c>
    </row>
    <row r="166" spans="1:11" x14ac:dyDescent="0.3">
      <c r="A166" s="1" t="s">
        <v>191</v>
      </c>
      <c r="B166" s="2">
        <v>45177</v>
      </c>
      <c r="C166" s="1" t="s">
        <v>34</v>
      </c>
      <c r="D166" s="1" t="s">
        <v>18</v>
      </c>
      <c r="E166" s="1" t="s">
        <v>19</v>
      </c>
      <c r="F166" s="1">
        <v>84</v>
      </c>
      <c r="G166" s="1">
        <v>306.2</v>
      </c>
      <c r="H166" s="1">
        <v>25720.99</v>
      </c>
      <c r="I166" s="1" t="s">
        <v>20</v>
      </c>
      <c r="J166" s="1" t="str">
        <f>TEXT(Table1[[#This Row],[Date]],"mmm,yyy")</f>
        <v>Sep,2023</v>
      </c>
      <c r="K166" s="1">
        <f>WEEKNUM(Table1[[#This Row],[Date]],2)</f>
        <v>37</v>
      </c>
    </row>
    <row r="167" spans="1:11" x14ac:dyDescent="0.3">
      <c r="A167" s="1" t="s">
        <v>192</v>
      </c>
      <c r="B167" s="2">
        <v>45232</v>
      </c>
      <c r="C167" s="1" t="s">
        <v>38</v>
      </c>
      <c r="D167" s="1" t="s">
        <v>11</v>
      </c>
      <c r="E167" s="1" t="s">
        <v>26</v>
      </c>
      <c r="F167" s="1">
        <v>187</v>
      </c>
      <c r="G167" s="1">
        <v>928.97</v>
      </c>
      <c r="H167" s="1">
        <v>173717.9</v>
      </c>
      <c r="I167" s="1" t="s">
        <v>20</v>
      </c>
      <c r="J167" s="1" t="str">
        <f>TEXT(Table1[[#This Row],[Date]],"mmm,yyy")</f>
        <v>Nov,2023</v>
      </c>
      <c r="K167" s="1">
        <f>WEEKNUM(Table1[[#This Row],[Date]],2)</f>
        <v>45</v>
      </c>
    </row>
    <row r="168" spans="1:11" x14ac:dyDescent="0.3">
      <c r="A168" s="1" t="s">
        <v>193</v>
      </c>
      <c r="B168" s="2">
        <v>44994</v>
      </c>
      <c r="C168" s="1" t="s">
        <v>42</v>
      </c>
      <c r="D168" s="1" t="s">
        <v>24</v>
      </c>
      <c r="E168" s="1" t="s">
        <v>12</v>
      </c>
      <c r="F168" s="1">
        <v>152</v>
      </c>
      <c r="G168" s="1">
        <v>673.26</v>
      </c>
      <c r="H168" s="1">
        <v>102335.14</v>
      </c>
      <c r="I168" s="1" t="s">
        <v>20</v>
      </c>
      <c r="J168" s="1" t="str">
        <f>TEXT(Table1[[#This Row],[Date]],"mmm,yyy")</f>
        <v>Mar,2023</v>
      </c>
      <c r="K168" s="1">
        <f>WEEKNUM(Table1[[#This Row],[Date]],2)</f>
        <v>11</v>
      </c>
    </row>
    <row r="169" spans="1:11" x14ac:dyDescent="0.3">
      <c r="A169" s="1" t="s">
        <v>194</v>
      </c>
      <c r="B169" s="2">
        <v>45252</v>
      </c>
      <c r="C169" s="1" t="s">
        <v>38</v>
      </c>
      <c r="D169" s="1" t="s">
        <v>24</v>
      </c>
      <c r="E169" s="1" t="s">
        <v>30</v>
      </c>
      <c r="F169" s="1">
        <v>179</v>
      </c>
      <c r="G169" s="1">
        <v>517.72</v>
      </c>
      <c r="H169" s="1">
        <v>92671.51</v>
      </c>
      <c r="I169" s="1" t="s">
        <v>20</v>
      </c>
      <c r="J169" s="1" t="str">
        <f>TEXT(Table1[[#This Row],[Date]],"mmm,yyy")</f>
        <v>Nov,2023</v>
      </c>
      <c r="K169" s="1">
        <f>WEEKNUM(Table1[[#This Row],[Date]],2)</f>
        <v>48</v>
      </c>
    </row>
    <row r="170" spans="1:11" x14ac:dyDescent="0.3">
      <c r="A170" s="1" t="s">
        <v>195</v>
      </c>
      <c r="B170" s="2">
        <v>45065</v>
      </c>
      <c r="C170" s="1" t="s">
        <v>23</v>
      </c>
      <c r="D170" s="1" t="s">
        <v>18</v>
      </c>
      <c r="E170" s="1" t="s">
        <v>19</v>
      </c>
      <c r="F170" s="1">
        <v>22</v>
      </c>
      <c r="G170" s="1">
        <v>319.36</v>
      </c>
      <c r="H170" s="1">
        <v>7025.83</v>
      </c>
      <c r="I170" s="1" t="s">
        <v>13</v>
      </c>
      <c r="J170" s="1" t="str">
        <f>TEXT(Table1[[#This Row],[Date]],"mmm,yyy")</f>
        <v>May,2023</v>
      </c>
      <c r="K170" s="1">
        <f>WEEKNUM(Table1[[#This Row],[Date]],2)</f>
        <v>21</v>
      </c>
    </row>
    <row r="171" spans="1:11" x14ac:dyDescent="0.3">
      <c r="A171" s="1" t="s">
        <v>196</v>
      </c>
      <c r="B171" s="2">
        <v>45158</v>
      </c>
      <c r="C171" s="1" t="s">
        <v>34</v>
      </c>
      <c r="D171" s="1" t="s">
        <v>32</v>
      </c>
      <c r="E171" s="1" t="s">
        <v>16</v>
      </c>
      <c r="F171" s="1">
        <v>54</v>
      </c>
      <c r="G171" s="1">
        <v>196.06</v>
      </c>
      <c r="H171" s="1">
        <v>10587.18</v>
      </c>
      <c r="I171" s="1" t="s">
        <v>13</v>
      </c>
      <c r="J171" s="1" t="str">
        <f>TEXT(Table1[[#This Row],[Date]],"mmm,yyy")</f>
        <v>Aug,2023</v>
      </c>
      <c r="K171" s="1">
        <f>WEEKNUM(Table1[[#This Row],[Date]],2)</f>
        <v>34</v>
      </c>
    </row>
    <row r="172" spans="1:11" x14ac:dyDescent="0.3">
      <c r="A172" s="1" t="s">
        <v>197</v>
      </c>
      <c r="B172" s="2">
        <v>45185</v>
      </c>
      <c r="C172" s="1" t="s">
        <v>15</v>
      </c>
      <c r="D172" s="1" t="s">
        <v>24</v>
      </c>
      <c r="E172" s="1" t="s">
        <v>30</v>
      </c>
      <c r="F172" s="1">
        <v>22</v>
      </c>
      <c r="G172" s="1">
        <v>876.06</v>
      </c>
      <c r="H172" s="1">
        <v>19273.3</v>
      </c>
      <c r="I172" s="1" t="s">
        <v>20</v>
      </c>
      <c r="J172" s="1" t="str">
        <f>TEXT(Table1[[#This Row],[Date]],"mmm,yyy")</f>
        <v>Sep,2023</v>
      </c>
      <c r="K172" s="1">
        <f>WEEKNUM(Table1[[#This Row],[Date]],2)</f>
        <v>38</v>
      </c>
    </row>
    <row r="173" spans="1:11" x14ac:dyDescent="0.3">
      <c r="A173" s="1" t="s">
        <v>198</v>
      </c>
      <c r="B173" s="2">
        <v>44996</v>
      </c>
      <c r="C173" s="1" t="s">
        <v>34</v>
      </c>
      <c r="D173" s="1" t="s">
        <v>18</v>
      </c>
      <c r="E173" s="1" t="s">
        <v>30</v>
      </c>
      <c r="F173" s="1">
        <v>109</v>
      </c>
      <c r="G173" s="1">
        <v>957.93</v>
      </c>
      <c r="H173" s="1">
        <v>104414.42</v>
      </c>
      <c r="I173" s="1" t="s">
        <v>20</v>
      </c>
      <c r="J173" s="1" t="str">
        <f>TEXT(Table1[[#This Row],[Date]],"mmm,yyy")</f>
        <v>Mar,2023</v>
      </c>
      <c r="K173" s="1">
        <f>WEEKNUM(Table1[[#This Row],[Date]],2)</f>
        <v>11</v>
      </c>
    </row>
    <row r="174" spans="1:11" x14ac:dyDescent="0.3">
      <c r="A174" s="1" t="s">
        <v>199</v>
      </c>
      <c r="B174" s="2">
        <v>44977</v>
      </c>
      <c r="C174" s="1" t="s">
        <v>38</v>
      </c>
      <c r="D174" s="1" t="s">
        <v>18</v>
      </c>
      <c r="E174" s="1" t="s">
        <v>19</v>
      </c>
      <c r="F174" s="1">
        <v>140</v>
      </c>
      <c r="G174" s="1">
        <v>475.42</v>
      </c>
      <c r="H174" s="1">
        <v>66558.429999999993</v>
      </c>
      <c r="I174" s="1" t="s">
        <v>20</v>
      </c>
      <c r="J174" s="1" t="str">
        <f>TEXT(Table1[[#This Row],[Date]],"mmm,yyy")</f>
        <v>Feb,2023</v>
      </c>
      <c r="K174" s="1">
        <f>WEEKNUM(Table1[[#This Row],[Date]],2)</f>
        <v>9</v>
      </c>
    </row>
    <row r="175" spans="1:11" x14ac:dyDescent="0.3">
      <c r="A175" s="1" t="s">
        <v>200</v>
      </c>
      <c r="B175" s="2">
        <v>45058</v>
      </c>
      <c r="C175" s="1" t="s">
        <v>42</v>
      </c>
      <c r="D175" s="1" t="s">
        <v>18</v>
      </c>
      <c r="E175" s="1" t="s">
        <v>19</v>
      </c>
      <c r="F175" s="1">
        <v>71</v>
      </c>
      <c r="G175" s="1">
        <v>910</v>
      </c>
      <c r="H175" s="1">
        <v>64610.25</v>
      </c>
      <c r="I175" s="1" t="s">
        <v>13</v>
      </c>
      <c r="J175" s="1" t="str">
        <f>TEXT(Table1[[#This Row],[Date]],"mmm,yyy")</f>
        <v>May,2023</v>
      </c>
      <c r="K175" s="1">
        <f>WEEKNUM(Table1[[#This Row],[Date]],2)</f>
        <v>20</v>
      </c>
    </row>
    <row r="176" spans="1:11" x14ac:dyDescent="0.3">
      <c r="A176" s="1" t="s">
        <v>201</v>
      </c>
      <c r="B176" s="2">
        <v>45285</v>
      </c>
      <c r="C176" s="1" t="s">
        <v>10</v>
      </c>
      <c r="D176" s="1" t="s">
        <v>24</v>
      </c>
      <c r="E176" s="1" t="s">
        <v>26</v>
      </c>
      <c r="F176" s="1">
        <v>152</v>
      </c>
      <c r="G176" s="1">
        <v>370.98</v>
      </c>
      <c r="H176" s="1">
        <v>56388.73</v>
      </c>
      <c r="I176" s="1" t="s">
        <v>13</v>
      </c>
      <c r="J176" s="1" t="str">
        <f>TEXT(Table1[[#This Row],[Date]],"mmm,yyy")</f>
        <v>Dec,2023</v>
      </c>
      <c r="K176" s="1">
        <f>WEEKNUM(Table1[[#This Row],[Date]],2)</f>
        <v>53</v>
      </c>
    </row>
    <row r="177" spans="1:11" x14ac:dyDescent="0.3">
      <c r="A177" s="1" t="s">
        <v>202</v>
      </c>
      <c r="B177" s="2">
        <v>45192</v>
      </c>
      <c r="C177" s="1" t="s">
        <v>38</v>
      </c>
      <c r="D177" s="1" t="s">
        <v>32</v>
      </c>
      <c r="E177" s="1" t="s">
        <v>12</v>
      </c>
      <c r="F177" s="1">
        <v>83</v>
      </c>
      <c r="G177" s="1">
        <v>160.36000000000001</v>
      </c>
      <c r="H177" s="1">
        <v>13309.48</v>
      </c>
      <c r="I177" s="1" t="s">
        <v>20</v>
      </c>
      <c r="J177" s="1" t="str">
        <f>TEXT(Table1[[#This Row],[Date]],"mmm,yyy")</f>
        <v>Sep,2023</v>
      </c>
      <c r="K177" s="1">
        <f>WEEKNUM(Table1[[#This Row],[Date]],2)</f>
        <v>39</v>
      </c>
    </row>
    <row r="178" spans="1:11" x14ac:dyDescent="0.3">
      <c r="A178" s="1" t="s">
        <v>203</v>
      </c>
      <c r="B178" s="2">
        <v>45090</v>
      </c>
      <c r="C178" s="1" t="s">
        <v>10</v>
      </c>
      <c r="D178" s="1" t="s">
        <v>24</v>
      </c>
      <c r="E178" s="1" t="s">
        <v>26</v>
      </c>
      <c r="F178" s="1">
        <v>71</v>
      </c>
      <c r="G178" s="1">
        <v>412.6</v>
      </c>
      <c r="H178" s="1">
        <v>29294.53</v>
      </c>
      <c r="I178" s="1" t="s">
        <v>13</v>
      </c>
      <c r="J178" s="1" t="str">
        <f>TEXT(Table1[[#This Row],[Date]],"mmm,yyy")</f>
        <v>Jun,2023</v>
      </c>
      <c r="K178" s="1">
        <f>WEEKNUM(Table1[[#This Row],[Date]],2)</f>
        <v>25</v>
      </c>
    </row>
    <row r="179" spans="1:11" x14ac:dyDescent="0.3">
      <c r="A179" s="1" t="s">
        <v>204</v>
      </c>
      <c r="B179" s="2">
        <v>45185</v>
      </c>
      <c r="C179" s="1" t="s">
        <v>15</v>
      </c>
      <c r="D179" s="1" t="s">
        <v>11</v>
      </c>
      <c r="E179" s="1" t="s">
        <v>19</v>
      </c>
      <c r="F179" s="1">
        <v>109</v>
      </c>
      <c r="G179" s="1">
        <v>408.2</v>
      </c>
      <c r="H179" s="1">
        <v>44494.03</v>
      </c>
      <c r="I179" s="1" t="s">
        <v>20</v>
      </c>
      <c r="J179" s="1" t="str">
        <f>TEXT(Table1[[#This Row],[Date]],"mmm,yyy")</f>
        <v>Sep,2023</v>
      </c>
      <c r="K179" s="1">
        <f>WEEKNUM(Table1[[#This Row],[Date]],2)</f>
        <v>38</v>
      </c>
    </row>
    <row r="180" spans="1:11" x14ac:dyDescent="0.3">
      <c r="A180" s="1" t="s">
        <v>205</v>
      </c>
      <c r="B180" s="2">
        <v>45174</v>
      </c>
      <c r="C180" s="1" t="s">
        <v>34</v>
      </c>
      <c r="D180" s="1" t="s">
        <v>32</v>
      </c>
      <c r="E180" s="1" t="s">
        <v>12</v>
      </c>
      <c r="F180" s="1">
        <v>100</v>
      </c>
      <c r="G180" s="1">
        <v>887.16</v>
      </c>
      <c r="H180" s="1">
        <v>88715.53</v>
      </c>
      <c r="I180" s="1" t="s">
        <v>20</v>
      </c>
      <c r="J180" s="1" t="str">
        <f>TEXT(Table1[[#This Row],[Date]],"mmm,yyy")</f>
        <v>Sep,2023</v>
      </c>
      <c r="K180" s="1">
        <f>WEEKNUM(Table1[[#This Row],[Date]],2)</f>
        <v>37</v>
      </c>
    </row>
    <row r="181" spans="1:11" x14ac:dyDescent="0.3">
      <c r="A181" s="1" t="s">
        <v>206</v>
      </c>
      <c r="B181" s="2">
        <v>44989</v>
      </c>
      <c r="C181" s="1" t="s">
        <v>10</v>
      </c>
      <c r="D181" s="1" t="s">
        <v>18</v>
      </c>
      <c r="E181" s="1" t="s">
        <v>16</v>
      </c>
      <c r="F181" s="1">
        <v>156</v>
      </c>
      <c r="G181" s="1">
        <v>105.86</v>
      </c>
      <c r="H181" s="1">
        <v>16514.03</v>
      </c>
      <c r="I181" s="1" t="s">
        <v>13</v>
      </c>
      <c r="J181" s="1" t="str">
        <f>TEXT(Table1[[#This Row],[Date]],"mmm,yyy")</f>
        <v>Mar,2023</v>
      </c>
      <c r="K181" s="1">
        <f>WEEKNUM(Table1[[#This Row],[Date]],2)</f>
        <v>10</v>
      </c>
    </row>
    <row r="182" spans="1:11" x14ac:dyDescent="0.3">
      <c r="A182" s="1" t="s">
        <v>207</v>
      </c>
      <c r="B182" s="2">
        <v>44951</v>
      </c>
      <c r="C182" s="1" t="s">
        <v>10</v>
      </c>
      <c r="D182" s="1" t="s">
        <v>32</v>
      </c>
      <c r="E182" s="1" t="s">
        <v>26</v>
      </c>
      <c r="F182" s="1">
        <v>144</v>
      </c>
      <c r="G182" s="1">
        <v>277.95999999999998</v>
      </c>
      <c r="H182" s="1">
        <v>40025.800000000003</v>
      </c>
      <c r="I182" s="1" t="s">
        <v>20</v>
      </c>
      <c r="J182" s="1" t="str">
        <f>TEXT(Table1[[#This Row],[Date]],"mmm,yyy")</f>
        <v>Jan,2023</v>
      </c>
      <c r="K182" s="1">
        <f>WEEKNUM(Table1[[#This Row],[Date]],2)</f>
        <v>5</v>
      </c>
    </row>
    <row r="183" spans="1:11" x14ac:dyDescent="0.3">
      <c r="A183" s="1" t="s">
        <v>208</v>
      </c>
      <c r="B183" s="2">
        <v>45068</v>
      </c>
      <c r="C183" s="1" t="s">
        <v>42</v>
      </c>
      <c r="D183" s="1" t="s">
        <v>24</v>
      </c>
      <c r="E183" s="1" t="s">
        <v>26</v>
      </c>
      <c r="F183" s="1">
        <v>157</v>
      </c>
      <c r="G183" s="1">
        <v>329.43</v>
      </c>
      <c r="H183" s="1">
        <v>51720.17</v>
      </c>
      <c r="I183" s="1" t="s">
        <v>20</v>
      </c>
      <c r="J183" s="1" t="str">
        <f>TEXT(Table1[[#This Row],[Date]],"mmm,yyy")</f>
        <v>May,2023</v>
      </c>
      <c r="K183" s="1">
        <f>WEEKNUM(Table1[[#This Row],[Date]],2)</f>
        <v>22</v>
      </c>
    </row>
    <row r="184" spans="1:11" x14ac:dyDescent="0.3">
      <c r="A184" s="1" t="s">
        <v>209</v>
      </c>
      <c r="B184" s="2">
        <v>44963</v>
      </c>
      <c r="C184" s="1" t="s">
        <v>42</v>
      </c>
      <c r="D184" s="1" t="s">
        <v>24</v>
      </c>
      <c r="E184" s="1" t="s">
        <v>19</v>
      </c>
      <c r="F184" s="1">
        <v>18</v>
      </c>
      <c r="G184" s="1">
        <v>505.85</v>
      </c>
      <c r="H184" s="1">
        <v>9105.2999999999993</v>
      </c>
      <c r="I184" s="1" t="s">
        <v>13</v>
      </c>
      <c r="J184" s="1" t="str">
        <f>TEXT(Table1[[#This Row],[Date]],"mmm,yyy")</f>
        <v>Feb,2023</v>
      </c>
      <c r="K184" s="1">
        <f>WEEKNUM(Table1[[#This Row],[Date]],2)</f>
        <v>7</v>
      </c>
    </row>
    <row r="185" spans="1:11" x14ac:dyDescent="0.3">
      <c r="A185" s="1" t="s">
        <v>210</v>
      </c>
      <c r="B185" s="2">
        <v>44981</v>
      </c>
      <c r="C185" s="1" t="s">
        <v>42</v>
      </c>
      <c r="D185" s="1" t="s">
        <v>24</v>
      </c>
      <c r="E185" s="1" t="s">
        <v>30</v>
      </c>
      <c r="F185" s="1">
        <v>128</v>
      </c>
      <c r="G185" s="1">
        <v>743.67</v>
      </c>
      <c r="H185" s="1">
        <v>95189.67</v>
      </c>
      <c r="I185" s="1" t="s">
        <v>20</v>
      </c>
      <c r="J185" s="1" t="str">
        <f>TEXT(Table1[[#This Row],[Date]],"mmm,yyy")</f>
        <v>Feb,2023</v>
      </c>
      <c r="K185" s="1">
        <f>WEEKNUM(Table1[[#This Row],[Date]],2)</f>
        <v>9</v>
      </c>
    </row>
    <row r="186" spans="1:11" x14ac:dyDescent="0.3">
      <c r="A186" s="1" t="s">
        <v>211</v>
      </c>
      <c r="B186" s="2">
        <v>45191</v>
      </c>
      <c r="C186" s="1" t="s">
        <v>42</v>
      </c>
      <c r="D186" s="1" t="s">
        <v>11</v>
      </c>
      <c r="E186" s="1" t="s">
        <v>19</v>
      </c>
      <c r="F186" s="1">
        <v>145</v>
      </c>
      <c r="G186" s="1">
        <v>320.77999999999997</v>
      </c>
      <c r="H186" s="1">
        <v>46513.36</v>
      </c>
      <c r="I186" s="1" t="s">
        <v>20</v>
      </c>
      <c r="J186" s="1" t="str">
        <f>TEXT(Table1[[#This Row],[Date]],"mmm,yyy")</f>
        <v>Sep,2023</v>
      </c>
      <c r="K186" s="1">
        <f>WEEKNUM(Table1[[#This Row],[Date]],2)</f>
        <v>39</v>
      </c>
    </row>
    <row r="187" spans="1:11" x14ac:dyDescent="0.3">
      <c r="A187" s="1" t="s">
        <v>212</v>
      </c>
      <c r="B187" s="2">
        <v>45030</v>
      </c>
      <c r="C187" s="1" t="s">
        <v>28</v>
      </c>
      <c r="D187" s="1" t="s">
        <v>32</v>
      </c>
      <c r="E187" s="1" t="s">
        <v>12</v>
      </c>
      <c r="F187" s="1">
        <v>16</v>
      </c>
      <c r="G187" s="1">
        <v>999.23</v>
      </c>
      <c r="H187" s="1">
        <v>15987.65</v>
      </c>
      <c r="I187" s="1" t="s">
        <v>20</v>
      </c>
      <c r="J187" s="1" t="str">
        <f>TEXT(Table1[[#This Row],[Date]],"mmm,yyy")</f>
        <v>Apr,2023</v>
      </c>
      <c r="K187" s="1">
        <f>WEEKNUM(Table1[[#This Row],[Date]],2)</f>
        <v>16</v>
      </c>
    </row>
    <row r="188" spans="1:11" x14ac:dyDescent="0.3">
      <c r="A188" s="1" t="s">
        <v>213</v>
      </c>
      <c r="B188" s="2">
        <v>45003</v>
      </c>
      <c r="C188" s="1" t="s">
        <v>28</v>
      </c>
      <c r="D188" s="1" t="s">
        <v>24</v>
      </c>
      <c r="E188" s="1" t="s">
        <v>30</v>
      </c>
      <c r="F188" s="1">
        <v>155</v>
      </c>
      <c r="G188" s="1">
        <v>532.64</v>
      </c>
      <c r="H188" s="1">
        <v>82559.44</v>
      </c>
      <c r="I188" s="1" t="s">
        <v>20</v>
      </c>
      <c r="J188" s="1" t="str">
        <f>TEXT(Table1[[#This Row],[Date]],"mmm,yyy")</f>
        <v>Mar,2023</v>
      </c>
      <c r="K188" s="1">
        <f>WEEKNUM(Table1[[#This Row],[Date]],2)</f>
        <v>12</v>
      </c>
    </row>
    <row r="189" spans="1:11" x14ac:dyDescent="0.3">
      <c r="A189" s="1" t="s">
        <v>214</v>
      </c>
      <c r="B189" s="2">
        <v>45282</v>
      </c>
      <c r="C189" s="1" t="s">
        <v>10</v>
      </c>
      <c r="D189" s="1" t="s">
        <v>11</v>
      </c>
      <c r="E189" s="1" t="s">
        <v>16</v>
      </c>
      <c r="F189" s="1">
        <v>39</v>
      </c>
      <c r="G189" s="1">
        <v>893.67</v>
      </c>
      <c r="H189" s="1">
        <v>34853.22</v>
      </c>
      <c r="I189" s="1" t="s">
        <v>20</v>
      </c>
      <c r="J189" s="1" t="str">
        <f>TEXT(Table1[[#This Row],[Date]],"mmm,yyy")</f>
        <v>Dec,2023</v>
      </c>
      <c r="K189" s="1">
        <f>WEEKNUM(Table1[[#This Row],[Date]],2)</f>
        <v>52</v>
      </c>
    </row>
    <row r="190" spans="1:11" x14ac:dyDescent="0.3">
      <c r="A190" s="1" t="s">
        <v>215</v>
      </c>
      <c r="B190" s="2">
        <v>45236</v>
      </c>
      <c r="C190" s="1" t="s">
        <v>15</v>
      </c>
      <c r="D190" s="1" t="s">
        <v>24</v>
      </c>
      <c r="E190" s="1" t="s">
        <v>26</v>
      </c>
      <c r="F190" s="1">
        <v>140</v>
      </c>
      <c r="G190" s="1">
        <v>920.11</v>
      </c>
      <c r="H190" s="1">
        <v>128815.37</v>
      </c>
      <c r="I190" s="1" t="s">
        <v>20</v>
      </c>
      <c r="J190" s="1" t="str">
        <f>TEXT(Table1[[#This Row],[Date]],"mmm,yyy")</f>
        <v>Nov,2023</v>
      </c>
      <c r="K190" s="1">
        <f>WEEKNUM(Table1[[#This Row],[Date]],2)</f>
        <v>46</v>
      </c>
    </row>
    <row r="191" spans="1:11" x14ac:dyDescent="0.3">
      <c r="A191" s="1" t="s">
        <v>216</v>
      </c>
      <c r="B191" s="2">
        <v>45201</v>
      </c>
      <c r="C191" s="1" t="s">
        <v>28</v>
      </c>
      <c r="D191" s="1" t="s">
        <v>18</v>
      </c>
      <c r="E191" s="1" t="s">
        <v>30</v>
      </c>
      <c r="F191" s="1">
        <v>127</v>
      </c>
      <c r="G191" s="1">
        <v>446.66</v>
      </c>
      <c r="H191" s="1">
        <v>56725.39</v>
      </c>
      <c r="I191" s="1" t="s">
        <v>20</v>
      </c>
      <c r="J191" s="1" t="str">
        <f>TEXT(Table1[[#This Row],[Date]],"mmm,yyy")</f>
        <v>Oct,2023</v>
      </c>
      <c r="K191" s="1">
        <f>WEEKNUM(Table1[[#This Row],[Date]],2)</f>
        <v>41</v>
      </c>
    </row>
    <row r="192" spans="1:11" x14ac:dyDescent="0.3">
      <c r="A192" s="1" t="s">
        <v>217</v>
      </c>
      <c r="B192" s="2">
        <v>45190</v>
      </c>
      <c r="C192" s="1" t="s">
        <v>15</v>
      </c>
      <c r="D192" s="1" t="s">
        <v>18</v>
      </c>
      <c r="E192" s="1" t="s">
        <v>26</v>
      </c>
      <c r="F192" s="1">
        <v>171</v>
      </c>
      <c r="G192" s="1">
        <v>116.6</v>
      </c>
      <c r="H192" s="1">
        <v>19939.21</v>
      </c>
      <c r="I192" s="1" t="s">
        <v>13</v>
      </c>
      <c r="J192" s="1" t="str">
        <f>TEXT(Table1[[#This Row],[Date]],"mmm,yyy")</f>
        <v>Sep,2023</v>
      </c>
      <c r="K192" s="1">
        <f>WEEKNUM(Table1[[#This Row],[Date]],2)</f>
        <v>39</v>
      </c>
    </row>
    <row r="193" spans="1:11" x14ac:dyDescent="0.3">
      <c r="A193" s="1" t="s">
        <v>218</v>
      </c>
      <c r="B193" s="2">
        <v>45229</v>
      </c>
      <c r="C193" s="1" t="s">
        <v>10</v>
      </c>
      <c r="D193" s="1" t="s">
        <v>32</v>
      </c>
      <c r="E193" s="1" t="s">
        <v>16</v>
      </c>
      <c r="F193" s="1">
        <v>174</v>
      </c>
      <c r="G193" s="1">
        <v>988.01</v>
      </c>
      <c r="H193" s="1">
        <v>171914.16</v>
      </c>
      <c r="I193" s="1" t="s">
        <v>13</v>
      </c>
      <c r="J193" s="1" t="str">
        <f>TEXT(Table1[[#This Row],[Date]],"mmm,yyy")</f>
        <v>Oct,2023</v>
      </c>
      <c r="K193" s="1">
        <f>WEEKNUM(Table1[[#This Row],[Date]],2)</f>
        <v>45</v>
      </c>
    </row>
    <row r="194" spans="1:11" x14ac:dyDescent="0.3">
      <c r="A194" s="1" t="s">
        <v>219</v>
      </c>
      <c r="B194" s="2">
        <v>45065</v>
      </c>
      <c r="C194" s="1" t="s">
        <v>38</v>
      </c>
      <c r="D194" s="1" t="s">
        <v>32</v>
      </c>
      <c r="E194" s="1" t="s">
        <v>19</v>
      </c>
      <c r="F194" s="1">
        <v>188</v>
      </c>
      <c r="G194" s="1">
        <v>494.07</v>
      </c>
      <c r="H194" s="1">
        <v>92884.23</v>
      </c>
      <c r="I194" s="1" t="s">
        <v>13</v>
      </c>
      <c r="J194" s="1" t="str">
        <f>TEXT(Table1[[#This Row],[Date]],"mmm,yyy")</f>
        <v>May,2023</v>
      </c>
      <c r="K194" s="1">
        <f>WEEKNUM(Table1[[#This Row],[Date]],2)</f>
        <v>21</v>
      </c>
    </row>
    <row r="195" spans="1:11" x14ac:dyDescent="0.3">
      <c r="A195" s="1" t="s">
        <v>220</v>
      </c>
      <c r="B195" s="2">
        <v>45087</v>
      </c>
      <c r="C195" s="1" t="s">
        <v>34</v>
      </c>
      <c r="D195" s="1" t="s">
        <v>32</v>
      </c>
      <c r="E195" s="1" t="s">
        <v>26</v>
      </c>
      <c r="F195" s="1">
        <v>170</v>
      </c>
      <c r="G195" s="1">
        <v>789.73</v>
      </c>
      <c r="H195" s="1">
        <v>134254.6</v>
      </c>
      <c r="I195" s="1" t="s">
        <v>13</v>
      </c>
      <c r="J195" s="1" t="str">
        <f>TEXT(Table1[[#This Row],[Date]],"mmm,yyy")</f>
        <v>Jun,2023</v>
      </c>
      <c r="K195" s="1">
        <f>WEEKNUM(Table1[[#This Row],[Date]],2)</f>
        <v>24</v>
      </c>
    </row>
    <row r="196" spans="1:11" x14ac:dyDescent="0.3">
      <c r="A196" s="1" t="s">
        <v>221</v>
      </c>
      <c r="B196" s="2">
        <v>44974</v>
      </c>
      <c r="C196" s="1" t="s">
        <v>15</v>
      </c>
      <c r="D196" s="1" t="s">
        <v>18</v>
      </c>
      <c r="E196" s="1" t="s">
        <v>26</v>
      </c>
      <c r="F196" s="1">
        <v>122</v>
      </c>
      <c r="G196" s="1">
        <v>382.77</v>
      </c>
      <c r="H196" s="1">
        <v>46697.85</v>
      </c>
      <c r="I196" s="1" t="s">
        <v>13</v>
      </c>
      <c r="J196" s="1" t="str">
        <f>TEXT(Table1[[#This Row],[Date]],"mmm,yyy")</f>
        <v>Feb,2023</v>
      </c>
      <c r="K196" s="1">
        <f>WEEKNUM(Table1[[#This Row],[Date]],2)</f>
        <v>8</v>
      </c>
    </row>
    <row r="197" spans="1:11" x14ac:dyDescent="0.3">
      <c r="A197" s="1" t="s">
        <v>222</v>
      </c>
      <c r="B197" s="2">
        <v>45199</v>
      </c>
      <c r="C197" s="1" t="s">
        <v>42</v>
      </c>
      <c r="D197" s="1" t="s">
        <v>18</v>
      </c>
      <c r="E197" s="1" t="s">
        <v>30</v>
      </c>
      <c r="F197" s="1">
        <v>62</v>
      </c>
      <c r="G197" s="1">
        <v>971.13</v>
      </c>
      <c r="H197" s="1">
        <v>60209.94</v>
      </c>
      <c r="I197" s="1" t="s">
        <v>13</v>
      </c>
      <c r="J197" s="1" t="str">
        <f>TEXT(Table1[[#This Row],[Date]],"mmm,yyy")</f>
        <v>Sep,2023</v>
      </c>
      <c r="K197" s="1">
        <f>WEEKNUM(Table1[[#This Row],[Date]],2)</f>
        <v>40</v>
      </c>
    </row>
    <row r="198" spans="1:11" x14ac:dyDescent="0.3">
      <c r="A198" s="1" t="s">
        <v>223</v>
      </c>
      <c r="B198" s="2">
        <v>45021</v>
      </c>
      <c r="C198" s="1" t="s">
        <v>28</v>
      </c>
      <c r="D198" s="1" t="s">
        <v>24</v>
      </c>
      <c r="E198" s="1" t="s">
        <v>19</v>
      </c>
      <c r="F198" s="1">
        <v>22</v>
      </c>
      <c r="G198" s="1">
        <v>590.83000000000004</v>
      </c>
      <c r="H198" s="1">
        <v>12998.16</v>
      </c>
      <c r="I198" s="1" t="s">
        <v>20</v>
      </c>
      <c r="J198" s="1" t="str">
        <f>TEXT(Table1[[#This Row],[Date]],"mmm,yyy")</f>
        <v>Apr,2023</v>
      </c>
      <c r="K198" s="1">
        <f>WEEKNUM(Table1[[#This Row],[Date]],2)</f>
        <v>15</v>
      </c>
    </row>
    <row r="199" spans="1:11" x14ac:dyDescent="0.3">
      <c r="A199" s="1" t="s">
        <v>224</v>
      </c>
      <c r="B199" s="2">
        <v>45034</v>
      </c>
      <c r="C199" s="1" t="s">
        <v>10</v>
      </c>
      <c r="D199" s="1" t="s">
        <v>18</v>
      </c>
      <c r="E199" s="1" t="s">
        <v>26</v>
      </c>
      <c r="F199" s="1">
        <v>110</v>
      </c>
      <c r="G199" s="1">
        <v>994.81</v>
      </c>
      <c r="H199" s="1">
        <v>109429.26</v>
      </c>
      <c r="I199" s="1" t="s">
        <v>13</v>
      </c>
      <c r="J199" s="1" t="str">
        <f>TEXT(Table1[[#This Row],[Date]],"mmm,yyy")</f>
        <v>Apr,2023</v>
      </c>
      <c r="K199" s="1">
        <f>WEEKNUM(Table1[[#This Row],[Date]],2)</f>
        <v>17</v>
      </c>
    </row>
    <row r="200" spans="1:11" x14ac:dyDescent="0.3">
      <c r="A200" s="1" t="s">
        <v>225</v>
      </c>
      <c r="B200" s="2">
        <v>45228</v>
      </c>
      <c r="C200" s="1" t="s">
        <v>38</v>
      </c>
      <c r="D200" s="1" t="s">
        <v>32</v>
      </c>
      <c r="E200" s="1" t="s">
        <v>26</v>
      </c>
      <c r="F200" s="1">
        <v>69</v>
      </c>
      <c r="G200" s="1">
        <v>352.27</v>
      </c>
      <c r="H200" s="1">
        <v>24306.799999999999</v>
      </c>
      <c r="I200" s="1" t="s">
        <v>13</v>
      </c>
      <c r="J200" s="1" t="str">
        <f>TEXT(Table1[[#This Row],[Date]],"mmm,yyy")</f>
        <v>Oct,2023</v>
      </c>
      <c r="K200" s="1">
        <f>WEEKNUM(Table1[[#This Row],[Date]],2)</f>
        <v>44</v>
      </c>
    </row>
    <row r="201" spans="1:11" x14ac:dyDescent="0.3">
      <c r="A201" s="1" t="s">
        <v>226</v>
      </c>
      <c r="B201" s="2">
        <v>45267</v>
      </c>
      <c r="C201" s="1" t="s">
        <v>42</v>
      </c>
      <c r="D201" s="1" t="s">
        <v>24</v>
      </c>
      <c r="E201" s="1" t="s">
        <v>12</v>
      </c>
      <c r="F201" s="1">
        <v>139</v>
      </c>
      <c r="G201" s="1">
        <v>814.78</v>
      </c>
      <c r="H201" s="1">
        <v>113255.03999999999</v>
      </c>
      <c r="I201" s="1" t="s">
        <v>13</v>
      </c>
      <c r="J201" s="1" t="str">
        <f>TEXT(Table1[[#This Row],[Date]],"mmm,yyy")</f>
        <v>Dec,2023</v>
      </c>
      <c r="K201" s="1">
        <f>WEEKNUM(Table1[[#This Row],[Date]],2)</f>
        <v>50</v>
      </c>
    </row>
    <row r="202" spans="1:11" x14ac:dyDescent="0.3">
      <c r="A202" s="1" t="s">
        <v>227</v>
      </c>
      <c r="B202" s="2">
        <v>45283</v>
      </c>
      <c r="C202" s="1" t="s">
        <v>10</v>
      </c>
      <c r="D202" s="1" t="s">
        <v>32</v>
      </c>
      <c r="E202" s="1" t="s">
        <v>12</v>
      </c>
      <c r="F202" s="1">
        <v>122</v>
      </c>
      <c r="G202" s="1">
        <v>97.83</v>
      </c>
      <c r="H202" s="1">
        <v>11934.72</v>
      </c>
      <c r="I202" s="1" t="s">
        <v>20</v>
      </c>
      <c r="J202" s="1" t="str">
        <f>TEXT(Table1[[#This Row],[Date]],"mmm,yyy")</f>
        <v>Dec,2023</v>
      </c>
      <c r="K202" s="1">
        <f>WEEKNUM(Table1[[#This Row],[Date]],2)</f>
        <v>52</v>
      </c>
    </row>
    <row r="203" spans="1:11" x14ac:dyDescent="0.3">
      <c r="A203" s="1" t="s">
        <v>228</v>
      </c>
      <c r="B203" s="2">
        <v>45183</v>
      </c>
      <c r="C203" s="1" t="s">
        <v>23</v>
      </c>
      <c r="D203" s="1" t="s">
        <v>18</v>
      </c>
      <c r="E203" s="1" t="s">
        <v>30</v>
      </c>
      <c r="F203" s="1">
        <v>157</v>
      </c>
      <c r="G203" s="1">
        <v>233.34</v>
      </c>
      <c r="H203" s="1">
        <v>36634.9</v>
      </c>
      <c r="I203" s="1" t="s">
        <v>20</v>
      </c>
      <c r="J203" s="1" t="str">
        <f>TEXT(Table1[[#This Row],[Date]],"mmm,yyy")</f>
        <v>Sep,2023</v>
      </c>
      <c r="K203" s="1">
        <f>WEEKNUM(Table1[[#This Row],[Date]],2)</f>
        <v>38</v>
      </c>
    </row>
    <row r="204" spans="1:11" x14ac:dyDescent="0.3">
      <c r="A204" s="1" t="s">
        <v>229</v>
      </c>
      <c r="B204" s="2">
        <v>45062</v>
      </c>
      <c r="C204" s="1" t="s">
        <v>38</v>
      </c>
      <c r="D204" s="1" t="s">
        <v>11</v>
      </c>
      <c r="E204" s="1" t="s">
        <v>26</v>
      </c>
      <c r="F204" s="1">
        <v>13</v>
      </c>
      <c r="G204" s="1">
        <v>472.13</v>
      </c>
      <c r="H204" s="1">
        <v>6137.69</v>
      </c>
      <c r="I204" s="1" t="s">
        <v>13</v>
      </c>
      <c r="J204" s="1" t="str">
        <f>TEXT(Table1[[#This Row],[Date]],"mmm,yyy")</f>
        <v>May,2023</v>
      </c>
      <c r="K204" s="1">
        <f>WEEKNUM(Table1[[#This Row],[Date]],2)</f>
        <v>21</v>
      </c>
    </row>
    <row r="205" spans="1:11" x14ac:dyDescent="0.3">
      <c r="A205" s="1" t="s">
        <v>230</v>
      </c>
      <c r="B205" s="2">
        <v>45175</v>
      </c>
      <c r="C205" s="1" t="s">
        <v>28</v>
      </c>
      <c r="D205" s="1" t="s">
        <v>11</v>
      </c>
      <c r="E205" s="1" t="s">
        <v>26</v>
      </c>
      <c r="F205" s="1">
        <v>107</v>
      </c>
      <c r="G205" s="1">
        <v>929.42</v>
      </c>
      <c r="H205" s="1">
        <v>99448.01</v>
      </c>
      <c r="I205" s="1" t="s">
        <v>20</v>
      </c>
      <c r="J205" s="1" t="str">
        <f>TEXT(Table1[[#This Row],[Date]],"mmm,yyy")</f>
        <v>Sep,2023</v>
      </c>
      <c r="K205" s="1">
        <f>WEEKNUM(Table1[[#This Row],[Date]],2)</f>
        <v>37</v>
      </c>
    </row>
    <row r="206" spans="1:11" x14ac:dyDescent="0.3">
      <c r="A206" s="1" t="s">
        <v>231</v>
      </c>
      <c r="B206" s="2">
        <v>45255</v>
      </c>
      <c r="C206" s="1" t="s">
        <v>34</v>
      </c>
      <c r="D206" s="1" t="s">
        <v>32</v>
      </c>
      <c r="E206" s="1" t="s">
        <v>26</v>
      </c>
      <c r="F206" s="1">
        <v>52</v>
      </c>
      <c r="G206" s="1">
        <v>744.87</v>
      </c>
      <c r="H206" s="1">
        <v>38733.06</v>
      </c>
      <c r="I206" s="1" t="s">
        <v>13</v>
      </c>
      <c r="J206" s="1" t="str">
        <f>TEXT(Table1[[#This Row],[Date]],"mmm,yyy")</f>
        <v>Nov,2023</v>
      </c>
      <c r="K206" s="1">
        <f>WEEKNUM(Table1[[#This Row],[Date]],2)</f>
        <v>48</v>
      </c>
    </row>
    <row r="207" spans="1:11" x14ac:dyDescent="0.3">
      <c r="A207" s="1" t="s">
        <v>232</v>
      </c>
      <c r="B207" s="2">
        <v>45076</v>
      </c>
      <c r="C207" s="1" t="s">
        <v>28</v>
      </c>
      <c r="D207" s="1" t="s">
        <v>11</v>
      </c>
      <c r="E207" s="1" t="s">
        <v>16</v>
      </c>
      <c r="F207" s="1">
        <v>35</v>
      </c>
      <c r="G207" s="1">
        <v>168.41</v>
      </c>
      <c r="H207" s="1">
        <v>5894.42</v>
      </c>
      <c r="I207" s="1" t="s">
        <v>20</v>
      </c>
      <c r="J207" s="1" t="str">
        <f>TEXT(Table1[[#This Row],[Date]],"mmm,yyy")</f>
        <v>May,2023</v>
      </c>
      <c r="K207" s="1">
        <f>WEEKNUM(Table1[[#This Row],[Date]],2)</f>
        <v>23</v>
      </c>
    </row>
    <row r="208" spans="1:11" x14ac:dyDescent="0.3">
      <c r="A208" s="1" t="s">
        <v>233</v>
      </c>
      <c r="B208" s="2">
        <v>45101</v>
      </c>
      <c r="C208" s="1" t="s">
        <v>28</v>
      </c>
      <c r="D208" s="1" t="s">
        <v>11</v>
      </c>
      <c r="E208" s="1" t="s">
        <v>16</v>
      </c>
      <c r="F208" s="1">
        <v>162</v>
      </c>
      <c r="G208" s="1">
        <v>138.69</v>
      </c>
      <c r="H208" s="1">
        <v>22468.58</v>
      </c>
      <c r="I208" s="1" t="s">
        <v>13</v>
      </c>
      <c r="J208" s="1" t="str">
        <f>TEXT(Table1[[#This Row],[Date]],"mmm,yyy")</f>
        <v>Jun,2023</v>
      </c>
      <c r="K208" s="1">
        <f>WEEKNUM(Table1[[#This Row],[Date]],2)</f>
        <v>26</v>
      </c>
    </row>
    <row r="209" spans="1:11" x14ac:dyDescent="0.3">
      <c r="A209" s="1" t="s">
        <v>234</v>
      </c>
      <c r="B209" s="2">
        <v>45131</v>
      </c>
      <c r="C209" s="1" t="s">
        <v>15</v>
      </c>
      <c r="D209" s="1" t="s">
        <v>18</v>
      </c>
      <c r="E209" s="1" t="s">
        <v>26</v>
      </c>
      <c r="F209" s="1">
        <v>48</v>
      </c>
      <c r="G209" s="1">
        <v>683.7</v>
      </c>
      <c r="H209" s="1">
        <v>32817.51</v>
      </c>
      <c r="I209" s="1" t="s">
        <v>20</v>
      </c>
      <c r="J209" s="1" t="str">
        <f>TEXT(Table1[[#This Row],[Date]],"mmm,yyy")</f>
        <v>Jul,2023</v>
      </c>
      <c r="K209" s="1">
        <f>WEEKNUM(Table1[[#This Row],[Date]],2)</f>
        <v>31</v>
      </c>
    </row>
    <row r="210" spans="1:11" x14ac:dyDescent="0.3">
      <c r="A210" s="1" t="s">
        <v>235</v>
      </c>
      <c r="B210" s="2">
        <v>45178</v>
      </c>
      <c r="C210" s="1" t="s">
        <v>10</v>
      </c>
      <c r="D210" s="1" t="s">
        <v>32</v>
      </c>
      <c r="E210" s="1" t="s">
        <v>26</v>
      </c>
      <c r="F210" s="1">
        <v>42</v>
      </c>
      <c r="G210" s="1">
        <v>490.35</v>
      </c>
      <c r="H210" s="1">
        <v>20594.8</v>
      </c>
      <c r="I210" s="1" t="s">
        <v>20</v>
      </c>
      <c r="J210" s="1" t="str">
        <f>TEXT(Table1[[#This Row],[Date]],"mmm,yyy")</f>
        <v>Sep,2023</v>
      </c>
      <c r="K210" s="1">
        <f>WEEKNUM(Table1[[#This Row],[Date]],2)</f>
        <v>37</v>
      </c>
    </row>
    <row r="211" spans="1:11" x14ac:dyDescent="0.3">
      <c r="A211" s="1" t="s">
        <v>236</v>
      </c>
      <c r="B211" s="2">
        <v>45273</v>
      </c>
      <c r="C211" s="1" t="s">
        <v>28</v>
      </c>
      <c r="D211" s="1" t="s">
        <v>18</v>
      </c>
      <c r="E211" s="1" t="s">
        <v>26</v>
      </c>
      <c r="F211" s="1">
        <v>121</v>
      </c>
      <c r="G211" s="1">
        <v>573.9</v>
      </c>
      <c r="H211" s="1">
        <v>69441.73</v>
      </c>
      <c r="I211" s="1" t="s">
        <v>13</v>
      </c>
      <c r="J211" s="1" t="str">
        <f>TEXT(Table1[[#This Row],[Date]],"mmm,yyy")</f>
        <v>Dec,2023</v>
      </c>
      <c r="K211" s="1">
        <f>WEEKNUM(Table1[[#This Row],[Date]],2)</f>
        <v>51</v>
      </c>
    </row>
    <row r="212" spans="1:11" x14ac:dyDescent="0.3">
      <c r="A212" s="1" t="s">
        <v>237</v>
      </c>
      <c r="B212" s="2">
        <v>44990</v>
      </c>
      <c r="C212" s="1" t="s">
        <v>34</v>
      </c>
      <c r="D212" s="1" t="s">
        <v>32</v>
      </c>
      <c r="E212" s="1" t="s">
        <v>19</v>
      </c>
      <c r="F212" s="1">
        <v>84</v>
      </c>
      <c r="G212" s="1">
        <v>178.98</v>
      </c>
      <c r="H212" s="1">
        <v>15034.68</v>
      </c>
      <c r="I212" s="1" t="s">
        <v>13</v>
      </c>
      <c r="J212" s="1" t="str">
        <f>TEXT(Table1[[#This Row],[Date]],"mmm,yyy")</f>
        <v>Mar,2023</v>
      </c>
      <c r="K212" s="1">
        <f>WEEKNUM(Table1[[#This Row],[Date]],2)</f>
        <v>10</v>
      </c>
    </row>
    <row r="213" spans="1:11" x14ac:dyDescent="0.3">
      <c r="A213" s="1" t="s">
        <v>238</v>
      </c>
      <c r="B213" s="2">
        <v>45093</v>
      </c>
      <c r="C213" s="1" t="s">
        <v>38</v>
      </c>
      <c r="D213" s="1" t="s">
        <v>24</v>
      </c>
      <c r="E213" s="1" t="s">
        <v>16</v>
      </c>
      <c r="F213" s="1">
        <v>191</v>
      </c>
      <c r="G213" s="1">
        <v>958.53</v>
      </c>
      <c r="H213" s="1">
        <v>183078.6</v>
      </c>
      <c r="I213" s="1" t="s">
        <v>20</v>
      </c>
      <c r="J213" s="1" t="str">
        <f>TEXT(Table1[[#This Row],[Date]],"mmm,yyy")</f>
        <v>Jun,2023</v>
      </c>
      <c r="K213" s="1">
        <f>WEEKNUM(Table1[[#This Row],[Date]],2)</f>
        <v>25</v>
      </c>
    </row>
    <row r="214" spans="1:11" x14ac:dyDescent="0.3">
      <c r="A214" s="1" t="s">
        <v>239</v>
      </c>
      <c r="B214" s="2">
        <v>45160</v>
      </c>
      <c r="C214" s="1" t="s">
        <v>23</v>
      </c>
      <c r="D214" s="1" t="s">
        <v>24</v>
      </c>
      <c r="E214" s="1" t="s">
        <v>12</v>
      </c>
      <c r="F214" s="1">
        <v>85</v>
      </c>
      <c r="G214" s="1">
        <v>602.4</v>
      </c>
      <c r="H214" s="1">
        <v>51203.59</v>
      </c>
      <c r="I214" s="1" t="s">
        <v>20</v>
      </c>
      <c r="J214" s="1" t="str">
        <f>TEXT(Table1[[#This Row],[Date]],"mmm,yyy")</f>
        <v>Aug,2023</v>
      </c>
      <c r="K214" s="1">
        <f>WEEKNUM(Table1[[#This Row],[Date]],2)</f>
        <v>35</v>
      </c>
    </row>
    <row r="215" spans="1:11" x14ac:dyDescent="0.3">
      <c r="A215" s="1" t="s">
        <v>240</v>
      </c>
      <c r="B215" s="2">
        <v>45158</v>
      </c>
      <c r="C215" s="1" t="s">
        <v>10</v>
      </c>
      <c r="D215" s="1" t="s">
        <v>11</v>
      </c>
      <c r="E215" s="1" t="s">
        <v>16</v>
      </c>
      <c r="F215" s="1">
        <v>152</v>
      </c>
      <c r="G215" s="1">
        <v>612.01</v>
      </c>
      <c r="H215" s="1">
        <v>93025.36</v>
      </c>
      <c r="I215" s="1" t="s">
        <v>13</v>
      </c>
      <c r="J215" s="1" t="str">
        <f>TEXT(Table1[[#This Row],[Date]],"mmm,yyy")</f>
        <v>Aug,2023</v>
      </c>
      <c r="K215" s="1">
        <f>WEEKNUM(Table1[[#This Row],[Date]],2)</f>
        <v>34</v>
      </c>
    </row>
    <row r="216" spans="1:11" x14ac:dyDescent="0.3">
      <c r="A216" s="1" t="s">
        <v>241</v>
      </c>
      <c r="B216" s="2">
        <v>45063</v>
      </c>
      <c r="C216" s="1" t="s">
        <v>23</v>
      </c>
      <c r="D216" s="1" t="s">
        <v>24</v>
      </c>
      <c r="E216" s="1" t="s">
        <v>26</v>
      </c>
      <c r="F216" s="1">
        <v>54</v>
      </c>
      <c r="G216" s="1">
        <v>729.02</v>
      </c>
      <c r="H216" s="1">
        <v>39366.94</v>
      </c>
      <c r="I216" s="1" t="s">
        <v>13</v>
      </c>
      <c r="J216" s="1" t="str">
        <f>TEXT(Table1[[#This Row],[Date]],"mmm,yyy")</f>
        <v>May,2023</v>
      </c>
      <c r="K216" s="1">
        <f>WEEKNUM(Table1[[#This Row],[Date]],2)</f>
        <v>21</v>
      </c>
    </row>
    <row r="217" spans="1:11" x14ac:dyDescent="0.3">
      <c r="A217" s="1" t="s">
        <v>242</v>
      </c>
      <c r="B217" s="2">
        <v>45086</v>
      </c>
      <c r="C217" s="1" t="s">
        <v>34</v>
      </c>
      <c r="D217" s="1" t="s">
        <v>18</v>
      </c>
      <c r="E217" s="1" t="s">
        <v>16</v>
      </c>
      <c r="F217" s="1">
        <v>111</v>
      </c>
      <c r="G217" s="1">
        <v>147.81</v>
      </c>
      <c r="H217" s="1">
        <v>16406.560000000001</v>
      </c>
      <c r="I217" s="1" t="s">
        <v>13</v>
      </c>
      <c r="J217" s="1" t="str">
        <f>TEXT(Table1[[#This Row],[Date]],"mmm,yyy")</f>
        <v>Jun,2023</v>
      </c>
      <c r="K217" s="1">
        <f>WEEKNUM(Table1[[#This Row],[Date]],2)</f>
        <v>24</v>
      </c>
    </row>
    <row r="218" spans="1:11" x14ac:dyDescent="0.3">
      <c r="A218" s="1" t="s">
        <v>243</v>
      </c>
      <c r="B218" s="2">
        <v>45193</v>
      </c>
      <c r="C218" s="1" t="s">
        <v>23</v>
      </c>
      <c r="D218" s="1" t="s">
        <v>18</v>
      </c>
      <c r="E218" s="1" t="s">
        <v>19</v>
      </c>
      <c r="F218" s="1">
        <v>125</v>
      </c>
      <c r="G218" s="1">
        <v>713.27</v>
      </c>
      <c r="H218" s="1">
        <v>89158.49</v>
      </c>
      <c r="I218" s="1" t="s">
        <v>13</v>
      </c>
      <c r="J218" s="1" t="str">
        <f>TEXT(Table1[[#This Row],[Date]],"mmm,yyy")</f>
        <v>Sep,2023</v>
      </c>
      <c r="K218" s="1">
        <f>WEEKNUM(Table1[[#This Row],[Date]],2)</f>
        <v>39</v>
      </c>
    </row>
    <row r="219" spans="1:11" x14ac:dyDescent="0.3">
      <c r="A219" s="1" t="s">
        <v>244</v>
      </c>
      <c r="B219" s="2">
        <v>45130</v>
      </c>
      <c r="C219" s="1" t="s">
        <v>28</v>
      </c>
      <c r="D219" s="1" t="s">
        <v>11</v>
      </c>
      <c r="E219" s="1" t="s">
        <v>16</v>
      </c>
      <c r="F219" s="1">
        <v>195</v>
      </c>
      <c r="G219" s="1">
        <v>422.39</v>
      </c>
      <c r="H219" s="1">
        <v>82366.45</v>
      </c>
      <c r="I219" s="1" t="s">
        <v>20</v>
      </c>
      <c r="J219" s="1" t="str">
        <f>TEXT(Table1[[#This Row],[Date]],"mmm,yyy")</f>
        <v>Jul,2023</v>
      </c>
      <c r="K219" s="1">
        <f>WEEKNUM(Table1[[#This Row],[Date]],2)</f>
        <v>30</v>
      </c>
    </row>
    <row r="220" spans="1:11" x14ac:dyDescent="0.3">
      <c r="A220" s="1" t="s">
        <v>245</v>
      </c>
      <c r="B220" s="2">
        <v>45076</v>
      </c>
      <c r="C220" s="1" t="s">
        <v>10</v>
      </c>
      <c r="D220" s="1" t="s">
        <v>18</v>
      </c>
      <c r="E220" s="1" t="s">
        <v>19</v>
      </c>
      <c r="F220" s="1">
        <v>112</v>
      </c>
      <c r="G220" s="1">
        <v>278.33</v>
      </c>
      <c r="H220" s="1">
        <v>31172.84</v>
      </c>
      <c r="I220" s="1" t="s">
        <v>20</v>
      </c>
      <c r="J220" s="1" t="str">
        <f>TEXT(Table1[[#This Row],[Date]],"mmm,yyy")</f>
        <v>May,2023</v>
      </c>
      <c r="K220" s="1">
        <f>WEEKNUM(Table1[[#This Row],[Date]],2)</f>
        <v>23</v>
      </c>
    </row>
    <row r="221" spans="1:11" x14ac:dyDescent="0.3">
      <c r="A221" s="1" t="s">
        <v>246</v>
      </c>
      <c r="B221" s="2">
        <v>45209</v>
      </c>
      <c r="C221" s="1" t="s">
        <v>28</v>
      </c>
      <c r="D221" s="1" t="s">
        <v>32</v>
      </c>
      <c r="E221" s="1" t="s">
        <v>12</v>
      </c>
      <c r="F221" s="1">
        <v>180</v>
      </c>
      <c r="G221" s="1">
        <v>947.07</v>
      </c>
      <c r="H221" s="1">
        <v>170472.06</v>
      </c>
      <c r="I221" s="1" t="s">
        <v>20</v>
      </c>
      <c r="J221" s="1" t="str">
        <f>TEXT(Table1[[#This Row],[Date]],"mmm,yyy")</f>
        <v>Oct,2023</v>
      </c>
      <c r="K221" s="1">
        <f>WEEKNUM(Table1[[#This Row],[Date]],2)</f>
        <v>42</v>
      </c>
    </row>
    <row r="222" spans="1:11" x14ac:dyDescent="0.3">
      <c r="A222" s="1" t="s">
        <v>247</v>
      </c>
      <c r="B222" s="2">
        <v>45042</v>
      </c>
      <c r="C222" s="1" t="s">
        <v>15</v>
      </c>
      <c r="D222" s="1" t="s">
        <v>18</v>
      </c>
      <c r="E222" s="1" t="s">
        <v>16</v>
      </c>
      <c r="F222" s="1">
        <v>22</v>
      </c>
      <c r="G222" s="1">
        <v>778.72</v>
      </c>
      <c r="H222" s="1">
        <v>17131.75</v>
      </c>
      <c r="I222" s="1" t="s">
        <v>20</v>
      </c>
      <c r="J222" s="1" t="str">
        <f>TEXT(Table1[[#This Row],[Date]],"mmm,yyy")</f>
        <v>Apr,2023</v>
      </c>
      <c r="K222" s="1">
        <f>WEEKNUM(Table1[[#This Row],[Date]],2)</f>
        <v>18</v>
      </c>
    </row>
    <row r="223" spans="1:11" x14ac:dyDescent="0.3">
      <c r="A223" s="1" t="s">
        <v>248</v>
      </c>
      <c r="B223" s="2">
        <v>44934</v>
      </c>
      <c r="C223" s="1" t="s">
        <v>23</v>
      </c>
      <c r="D223" s="1" t="s">
        <v>32</v>
      </c>
      <c r="E223" s="1" t="s">
        <v>19</v>
      </c>
      <c r="F223" s="1">
        <v>64</v>
      </c>
      <c r="G223" s="1">
        <v>987.44</v>
      </c>
      <c r="H223" s="1">
        <v>63196.18</v>
      </c>
      <c r="I223" s="1" t="s">
        <v>13</v>
      </c>
      <c r="J223" s="1" t="str">
        <f>TEXT(Table1[[#This Row],[Date]],"mmm,yyy")</f>
        <v>Jan,2023</v>
      </c>
      <c r="K223" s="1">
        <f>WEEKNUM(Table1[[#This Row],[Date]],2)</f>
        <v>2</v>
      </c>
    </row>
    <row r="224" spans="1:11" x14ac:dyDescent="0.3">
      <c r="A224" s="1" t="s">
        <v>249</v>
      </c>
      <c r="B224" s="2">
        <v>44999</v>
      </c>
      <c r="C224" s="1" t="s">
        <v>28</v>
      </c>
      <c r="D224" s="1" t="s">
        <v>18</v>
      </c>
      <c r="E224" s="1" t="s">
        <v>19</v>
      </c>
      <c r="F224" s="1">
        <v>47</v>
      </c>
      <c r="G224" s="1">
        <v>215.11</v>
      </c>
      <c r="H224" s="1">
        <v>10109.969999999999</v>
      </c>
      <c r="I224" s="1" t="s">
        <v>20</v>
      </c>
      <c r="J224" s="1" t="str">
        <f>TEXT(Table1[[#This Row],[Date]],"mmm,yyy")</f>
        <v>Mar,2023</v>
      </c>
      <c r="K224" s="1">
        <f>WEEKNUM(Table1[[#This Row],[Date]],2)</f>
        <v>12</v>
      </c>
    </row>
    <row r="225" spans="1:11" x14ac:dyDescent="0.3">
      <c r="A225" s="1" t="s">
        <v>250</v>
      </c>
      <c r="B225" s="2">
        <v>44950</v>
      </c>
      <c r="C225" s="1" t="s">
        <v>15</v>
      </c>
      <c r="D225" s="1" t="s">
        <v>18</v>
      </c>
      <c r="E225" s="1" t="s">
        <v>30</v>
      </c>
      <c r="F225" s="1">
        <v>51</v>
      </c>
      <c r="G225" s="1">
        <v>658.83</v>
      </c>
      <c r="H225" s="1">
        <v>33600.46</v>
      </c>
      <c r="I225" s="1" t="s">
        <v>13</v>
      </c>
      <c r="J225" s="1" t="str">
        <f>TEXT(Table1[[#This Row],[Date]],"mmm,yyy")</f>
        <v>Jan,2023</v>
      </c>
      <c r="K225" s="1">
        <f>WEEKNUM(Table1[[#This Row],[Date]],2)</f>
        <v>5</v>
      </c>
    </row>
    <row r="226" spans="1:11" x14ac:dyDescent="0.3">
      <c r="A226" s="1" t="s">
        <v>251</v>
      </c>
      <c r="B226" s="2">
        <v>45235</v>
      </c>
      <c r="C226" s="1" t="s">
        <v>34</v>
      </c>
      <c r="D226" s="1" t="s">
        <v>24</v>
      </c>
      <c r="E226" s="1" t="s">
        <v>26</v>
      </c>
      <c r="F226" s="1">
        <v>50</v>
      </c>
      <c r="G226" s="1">
        <v>649.34</v>
      </c>
      <c r="H226" s="1">
        <v>32467.11</v>
      </c>
      <c r="I226" s="1" t="s">
        <v>13</v>
      </c>
      <c r="J226" s="1" t="str">
        <f>TEXT(Table1[[#This Row],[Date]],"mmm,yyy")</f>
        <v>Nov,2023</v>
      </c>
      <c r="K226" s="1">
        <f>WEEKNUM(Table1[[#This Row],[Date]],2)</f>
        <v>45</v>
      </c>
    </row>
    <row r="227" spans="1:11" x14ac:dyDescent="0.3">
      <c r="A227" s="1" t="s">
        <v>252</v>
      </c>
      <c r="B227" s="2">
        <v>45205</v>
      </c>
      <c r="C227" s="1" t="s">
        <v>34</v>
      </c>
      <c r="D227" s="1" t="s">
        <v>18</v>
      </c>
      <c r="E227" s="1" t="s">
        <v>19</v>
      </c>
      <c r="F227" s="1">
        <v>28</v>
      </c>
      <c r="G227" s="1">
        <v>77.52</v>
      </c>
      <c r="H227" s="1">
        <v>2170.59</v>
      </c>
      <c r="I227" s="1" t="s">
        <v>20</v>
      </c>
      <c r="J227" s="1" t="str">
        <f>TEXT(Table1[[#This Row],[Date]],"mmm,yyy")</f>
        <v>Oct,2023</v>
      </c>
      <c r="K227" s="1">
        <f>WEEKNUM(Table1[[#This Row],[Date]],2)</f>
        <v>41</v>
      </c>
    </row>
    <row r="228" spans="1:11" x14ac:dyDescent="0.3">
      <c r="A228" s="1" t="s">
        <v>253</v>
      </c>
      <c r="B228" s="2">
        <v>45016</v>
      </c>
      <c r="C228" s="1" t="s">
        <v>23</v>
      </c>
      <c r="D228" s="1" t="s">
        <v>11</v>
      </c>
      <c r="E228" s="1" t="s">
        <v>30</v>
      </c>
      <c r="F228" s="1">
        <v>108</v>
      </c>
      <c r="G228" s="1">
        <v>133.93</v>
      </c>
      <c r="H228" s="1">
        <v>14464.27</v>
      </c>
      <c r="I228" s="1" t="s">
        <v>20</v>
      </c>
      <c r="J228" s="1" t="str">
        <f>TEXT(Table1[[#This Row],[Date]],"mmm,yyy")</f>
        <v>Mar,2023</v>
      </c>
      <c r="K228" s="1">
        <f>WEEKNUM(Table1[[#This Row],[Date]],2)</f>
        <v>14</v>
      </c>
    </row>
    <row r="229" spans="1:11" x14ac:dyDescent="0.3">
      <c r="A229" s="1" t="s">
        <v>254</v>
      </c>
      <c r="B229" s="2">
        <v>45093</v>
      </c>
      <c r="C229" s="1" t="s">
        <v>23</v>
      </c>
      <c r="D229" s="1" t="s">
        <v>11</v>
      </c>
      <c r="E229" s="1" t="s">
        <v>16</v>
      </c>
      <c r="F229" s="1">
        <v>23</v>
      </c>
      <c r="G229" s="1">
        <v>556.99</v>
      </c>
      <c r="H229" s="1">
        <v>12810.78</v>
      </c>
      <c r="I229" s="1" t="s">
        <v>13</v>
      </c>
      <c r="J229" s="1" t="str">
        <f>TEXT(Table1[[#This Row],[Date]],"mmm,yyy")</f>
        <v>Jun,2023</v>
      </c>
      <c r="K229" s="1">
        <f>WEEKNUM(Table1[[#This Row],[Date]],2)</f>
        <v>25</v>
      </c>
    </row>
    <row r="230" spans="1:11" x14ac:dyDescent="0.3">
      <c r="A230" s="1" t="s">
        <v>255</v>
      </c>
      <c r="B230" s="2">
        <v>45123</v>
      </c>
      <c r="C230" s="1" t="s">
        <v>23</v>
      </c>
      <c r="D230" s="1" t="s">
        <v>18</v>
      </c>
      <c r="E230" s="1" t="s">
        <v>19</v>
      </c>
      <c r="F230" s="1">
        <v>132</v>
      </c>
      <c r="G230" s="1">
        <v>439.72</v>
      </c>
      <c r="H230" s="1">
        <v>58043.07</v>
      </c>
      <c r="I230" s="1" t="s">
        <v>20</v>
      </c>
      <c r="J230" s="1" t="str">
        <f>TEXT(Table1[[#This Row],[Date]],"mmm,yyy")</f>
        <v>Jul,2023</v>
      </c>
      <c r="K230" s="1">
        <f>WEEKNUM(Table1[[#This Row],[Date]],2)</f>
        <v>29</v>
      </c>
    </row>
    <row r="231" spans="1:11" x14ac:dyDescent="0.3">
      <c r="A231" s="1" t="s">
        <v>256</v>
      </c>
      <c r="B231" s="2">
        <v>45253</v>
      </c>
      <c r="C231" s="1" t="s">
        <v>23</v>
      </c>
      <c r="D231" s="1" t="s">
        <v>11</v>
      </c>
      <c r="E231" s="1" t="s">
        <v>16</v>
      </c>
      <c r="F231" s="1">
        <v>70</v>
      </c>
      <c r="G231" s="1">
        <v>109.32</v>
      </c>
      <c r="H231" s="1">
        <v>7652.23</v>
      </c>
      <c r="I231" s="1" t="s">
        <v>20</v>
      </c>
      <c r="J231" s="1" t="str">
        <f>TEXT(Table1[[#This Row],[Date]],"mmm,yyy")</f>
        <v>Nov,2023</v>
      </c>
      <c r="K231" s="1">
        <f>WEEKNUM(Table1[[#This Row],[Date]],2)</f>
        <v>48</v>
      </c>
    </row>
    <row r="232" spans="1:11" x14ac:dyDescent="0.3">
      <c r="A232" s="1" t="s">
        <v>257</v>
      </c>
      <c r="B232" s="2">
        <v>45273</v>
      </c>
      <c r="C232" s="1" t="s">
        <v>28</v>
      </c>
      <c r="D232" s="1" t="s">
        <v>24</v>
      </c>
      <c r="E232" s="1" t="s">
        <v>16</v>
      </c>
      <c r="F232" s="1">
        <v>121</v>
      </c>
      <c r="G232" s="1">
        <v>621.04999999999995</v>
      </c>
      <c r="H232" s="1">
        <v>75146.92</v>
      </c>
      <c r="I232" s="1" t="s">
        <v>13</v>
      </c>
      <c r="J232" s="1" t="str">
        <f>TEXT(Table1[[#This Row],[Date]],"mmm,yyy")</f>
        <v>Dec,2023</v>
      </c>
      <c r="K232" s="1">
        <f>WEEKNUM(Table1[[#This Row],[Date]],2)</f>
        <v>51</v>
      </c>
    </row>
    <row r="233" spans="1:11" x14ac:dyDescent="0.3">
      <c r="A233" s="1" t="s">
        <v>258</v>
      </c>
      <c r="B233" s="2">
        <v>45136</v>
      </c>
      <c r="C233" s="1" t="s">
        <v>42</v>
      </c>
      <c r="D233" s="1" t="s">
        <v>24</v>
      </c>
      <c r="E233" s="1" t="s">
        <v>30</v>
      </c>
      <c r="F233" s="1">
        <v>14</v>
      </c>
      <c r="G233" s="1">
        <v>600.98</v>
      </c>
      <c r="H233" s="1">
        <v>8413.7199999999993</v>
      </c>
      <c r="I233" s="1" t="s">
        <v>13</v>
      </c>
      <c r="J233" s="1" t="str">
        <f>TEXT(Table1[[#This Row],[Date]],"mmm,yyy")</f>
        <v>Jul,2023</v>
      </c>
      <c r="K233" s="1">
        <f>WEEKNUM(Table1[[#This Row],[Date]],2)</f>
        <v>31</v>
      </c>
    </row>
    <row r="234" spans="1:11" x14ac:dyDescent="0.3">
      <c r="A234" s="1" t="s">
        <v>259</v>
      </c>
      <c r="B234" s="2">
        <v>45005</v>
      </c>
      <c r="C234" s="1" t="s">
        <v>23</v>
      </c>
      <c r="D234" s="1" t="s">
        <v>24</v>
      </c>
      <c r="E234" s="1" t="s">
        <v>26</v>
      </c>
      <c r="F234" s="1">
        <v>188</v>
      </c>
      <c r="G234" s="1">
        <v>234.16</v>
      </c>
      <c r="H234" s="1">
        <v>44021.2</v>
      </c>
      <c r="I234" s="1" t="s">
        <v>13</v>
      </c>
      <c r="J234" s="1" t="str">
        <f>TEXT(Table1[[#This Row],[Date]],"mmm,yyy")</f>
        <v>Mar,2023</v>
      </c>
      <c r="K234" s="1">
        <f>WEEKNUM(Table1[[#This Row],[Date]],2)</f>
        <v>13</v>
      </c>
    </row>
    <row r="235" spans="1:11" x14ac:dyDescent="0.3">
      <c r="A235" s="1" t="s">
        <v>260</v>
      </c>
      <c r="B235" s="2">
        <v>44946</v>
      </c>
      <c r="C235" s="1" t="s">
        <v>15</v>
      </c>
      <c r="D235" s="1" t="s">
        <v>11</v>
      </c>
      <c r="E235" s="1" t="s">
        <v>16</v>
      </c>
      <c r="F235" s="1">
        <v>38</v>
      </c>
      <c r="G235" s="1">
        <v>879.79</v>
      </c>
      <c r="H235" s="1">
        <v>33431.99</v>
      </c>
      <c r="I235" s="1" t="s">
        <v>13</v>
      </c>
      <c r="J235" s="1" t="str">
        <f>TEXT(Table1[[#This Row],[Date]],"mmm,yyy")</f>
        <v>Jan,2023</v>
      </c>
      <c r="K235" s="1">
        <f>WEEKNUM(Table1[[#This Row],[Date]],2)</f>
        <v>4</v>
      </c>
    </row>
    <row r="236" spans="1:11" x14ac:dyDescent="0.3">
      <c r="A236" s="1" t="s">
        <v>261</v>
      </c>
      <c r="B236" s="2">
        <v>45087</v>
      </c>
      <c r="C236" s="1" t="s">
        <v>23</v>
      </c>
      <c r="D236" s="1" t="s">
        <v>18</v>
      </c>
      <c r="E236" s="1" t="s">
        <v>16</v>
      </c>
      <c r="F236" s="1">
        <v>177</v>
      </c>
      <c r="G236" s="1">
        <v>376.46</v>
      </c>
      <c r="H236" s="1">
        <v>66632.84</v>
      </c>
      <c r="I236" s="1" t="s">
        <v>20</v>
      </c>
      <c r="J236" s="1" t="str">
        <f>TEXT(Table1[[#This Row],[Date]],"mmm,yyy")</f>
        <v>Jun,2023</v>
      </c>
      <c r="K236" s="1">
        <f>WEEKNUM(Table1[[#This Row],[Date]],2)</f>
        <v>24</v>
      </c>
    </row>
    <row r="237" spans="1:11" x14ac:dyDescent="0.3">
      <c r="A237" s="1" t="s">
        <v>262</v>
      </c>
      <c r="B237" s="2">
        <v>44985</v>
      </c>
      <c r="C237" s="1" t="s">
        <v>10</v>
      </c>
      <c r="D237" s="1" t="s">
        <v>32</v>
      </c>
      <c r="E237" s="1" t="s">
        <v>12</v>
      </c>
      <c r="F237" s="1">
        <v>149</v>
      </c>
      <c r="G237" s="1">
        <v>307.13</v>
      </c>
      <c r="H237" s="1">
        <v>45761.94</v>
      </c>
      <c r="I237" s="1" t="s">
        <v>13</v>
      </c>
      <c r="J237" s="1" t="str">
        <f>TEXT(Table1[[#This Row],[Date]],"mmm,yyy")</f>
        <v>Feb,2023</v>
      </c>
      <c r="K237" s="1">
        <f>WEEKNUM(Table1[[#This Row],[Date]],2)</f>
        <v>10</v>
      </c>
    </row>
    <row r="238" spans="1:11" x14ac:dyDescent="0.3">
      <c r="A238" s="1" t="s">
        <v>263</v>
      </c>
      <c r="B238" s="2">
        <v>45079</v>
      </c>
      <c r="C238" s="1" t="s">
        <v>28</v>
      </c>
      <c r="D238" s="1" t="s">
        <v>11</v>
      </c>
      <c r="E238" s="1" t="s">
        <v>30</v>
      </c>
      <c r="F238" s="1">
        <v>162</v>
      </c>
      <c r="G238" s="1">
        <v>356.72</v>
      </c>
      <c r="H238" s="1">
        <v>57788.34</v>
      </c>
      <c r="I238" s="1" t="s">
        <v>20</v>
      </c>
      <c r="J238" s="1" t="str">
        <f>TEXT(Table1[[#This Row],[Date]],"mmm,yyy")</f>
        <v>Jun,2023</v>
      </c>
      <c r="K238" s="1">
        <f>WEEKNUM(Table1[[#This Row],[Date]],2)</f>
        <v>23</v>
      </c>
    </row>
    <row r="239" spans="1:11" x14ac:dyDescent="0.3">
      <c r="A239" s="1" t="s">
        <v>264</v>
      </c>
      <c r="B239" s="2">
        <v>45012</v>
      </c>
      <c r="C239" s="1" t="s">
        <v>10</v>
      </c>
      <c r="D239" s="1" t="s">
        <v>32</v>
      </c>
      <c r="E239" s="1" t="s">
        <v>26</v>
      </c>
      <c r="F239" s="1">
        <v>108</v>
      </c>
      <c r="G239" s="1">
        <v>599.36</v>
      </c>
      <c r="H239" s="1">
        <v>64731.1</v>
      </c>
      <c r="I239" s="1" t="s">
        <v>20</v>
      </c>
      <c r="J239" s="1" t="str">
        <f>TEXT(Table1[[#This Row],[Date]],"mmm,yyy")</f>
        <v>Mar,2023</v>
      </c>
      <c r="K239" s="1">
        <f>WEEKNUM(Table1[[#This Row],[Date]],2)</f>
        <v>14</v>
      </c>
    </row>
    <row r="240" spans="1:11" x14ac:dyDescent="0.3">
      <c r="A240" s="1" t="s">
        <v>265</v>
      </c>
      <c r="B240" s="2">
        <v>45065</v>
      </c>
      <c r="C240" s="1" t="s">
        <v>34</v>
      </c>
      <c r="D240" s="1" t="s">
        <v>32</v>
      </c>
      <c r="E240" s="1" t="s">
        <v>19</v>
      </c>
      <c r="F240" s="1">
        <v>80</v>
      </c>
      <c r="G240" s="1">
        <v>539.63</v>
      </c>
      <c r="H240" s="1">
        <v>43170.77</v>
      </c>
      <c r="I240" s="1" t="s">
        <v>20</v>
      </c>
      <c r="J240" s="1" t="str">
        <f>TEXT(Table1[[#This Row],[Date]],"mmm,yyy")</f>
        <v>May,2023</v>
      </c>
      <c r="K240" s="1">
        <f>WEEKNUM(Table1[[#This Row],[Date]],2)</f>
        <v>21</v>
      </c>
    </row>
    <row r="241" spans="1:11" x14ac:dyDescent="0.3">
      <c r="A241" s="1" t="s">
        <v>266</v>
      </c>
      <c r="B241" s="2">
        <v>45168</v>
      </c>
      <c r="C241" s="1" t="s">
        <v>42</v>
      </c>
      <c r="D241" s="1" t="s">
        <v>24</v>
      </c>
      <c r="E241" s="1" t="s">
        <v>26</v>
      </c>
      <c r="F241" s="1">
        <v>193</v>
      </c>
      <c r="G241" s="1">
        <v>443.26</v>
      </c>
      <c r="H241" s="1">
        <v>85549.25</v>
      </c>
      <c r="I241" s="1" t="s">
        <v>20</v>
      </c>
      <c r="J241" s="1" t="str">
        <f>TEXT(Table1[[#This Row],[Date]],"mmm,yyy")</f>
        <v>Aug,2023</v>
      </c>
      <c r="K241" s="1">
        <f>WEEKNUM(Table1[[#This Row],[Date]],2)</f>
        <v>36</v>
      </c>
    </row>
    <row r="242" spans="1:11" x14ac:dyDescent="0.3">
      <c r="A242" s="1" t="s">
        <v>267</v>
      </c>
      <c r="B242" s="2">
        <v>45203</v>
      </c>
      <c r="C242" s="1" t="s">
        <v>23</v>
      </c>
      <c r="D242" s="1" t="s">
        <v>24</v>
      </c>
      <c r="E242" s="1" t="s">
        <v>26</v>
      </c>
      <c r="F242" s="1">
        <v>24</v>
      </c>
      <c r="G242" s="1">
        <v>879.21</v>
      </c>
      <c r="H242" s="1">
        <v>21101.15</v>
      </c>
      <c r="I242" s="1" t="s">
        <v>13</v>
      </c>
      <c r="J242" s="1" t="str">
        <f>TEXT(Table1[[#This Row],[Date]],"mmm,yyy")</f>
        <v>Oct,2023</v>
      </c>
      <c r="K242" s="1">
        <f>WEEKNUM(Table1[[#This Row],[Date]],2)</f>
        <v>41</v>
      </c>
    </row>
    <row r="243" spans="1:11" x14ac:dyDescent="0.3">
      <c r="A243" s="1" t="s">
        <v>268</v>
      </c>
      <c r="B243" s="2">
        <v>45058</v>
      </c>
      <c r="C243" s="1" t="s">
        <v>42</v>
      </c>
      <c r="D243" s="1" t="s">
        <v>32</v>
      </c>
      <c r="E243" s="1" t="s">
        <v>12</v>
      </c>
      <c r="F243" s="1">
        <v>197</v>
      </c>
      <c r="G243" s="1">
        <v>522.82000000000005</v>
      </c>
      <c r="H243" s="1">
        <v>102995.43</v>
      </c>
      <c r="I243" s="1" t="s">
        <v>13</v>
      </c>
      <c r="J243" s="1" t="str">
        <f>TEXT(Table1[[#This Row],[Date]],"mmm,yyy")</f>
        <v>May,2023</v>
      </c>
      <c r="K243" s="1">
        <f>WEEKNUM(Table1[[#This Row],[Date]],2)</f>
        <v>20</v>
      </c>
    </row>
    <row r="244" spans="1:11" x14ac:dyDescent="0.3">
      <c r="A244" s="1" t="s">
        <v>269</v>
      </c>
      <c r="B244" s="2">
        <v>45080</v>
      </c>
      <c r="C244" s="1" t="s">
        <v>10</v>
      </c>
      <c r="D244" s="1" t="s">
        <v>32</v>
      </c>
      <c r="E244" s="1" t="s">
        <v>12</v>
      </c>
      <c r="F244" s="1">
        <v>83</v>
      </c>
      <c r="G244" s="1">
        <v>855.75</v>
      </c>
      <c r="H244" s="1">
        <v>71027.179999999993</v>
      </c>
      <c r="I244" s="1" t="s">
        <v>20</v>
      </c>
      <c r="J244" s="1" t="str">
        <f>TEXT(Table1[[#This Row],[Date]],"mmm,yyy")</f>
        <v>Jun,2023</v>
      </c>
      <c r="K244" s="1">
        <f>WEEKNUM(Table1[[#This Row],[Date]],2)</f>
        <v>23</v>
      </c>
    </row>
    <row r="245" spans="1:11" x14ac:dyDescent="0.3">
      <c r="A245" s="1" t="s">
        <v>270</v>
      </c>
      <c r="B245" s="2">
        <v>45015</v>
      </c>
      <c r="C245" s="1" t="s">
        <v>10</v>
      </c>
      <c r="D245" s="1" t="s">
        <v>24</v>
      </c>
      <c r="E245" s="1" t="s">
        <v>26</v>
      </c>
      <c r="F245" s="1">
        <v>42</v>
      </c>
      <c r="G245" s="1">
        <v>550.70000000000005</v>
      </c>
      <c r="H245" s="1">
        <v>23129.25</v>
      </c>
      <c r="I245" s="1" t="s">
        <v>20</v>
      </c>
      <c r="J245" s="1" t="str">
        <f>TEXT(Table1[[#This Row],[Date]],"mmm,yyy")</f>
        <v>Mar,2023</v>
      </c>
      <c r="K245" s="1">
        <f>WEEKNUM(Table1[[#This Row],[Date]],2)</f>
        <v>14</v>
      </c>
    </row>
    <row r="246" spans="1:11" x14ac:dyDescent="0.3">
      <c r="A246" s="1" t="s">
        <v>271</v>
      </c>
      <c r="B246" s="2">
        <v>45084</v>
      </c>
      <c r="C246" s="1" t="s">
        <v>15</v>
      </c>
      <c r="D246" s="1" t="s">
        <v>11</v>
      </c>
      <c r="E246" s="1" t="s">
        <v>30</v>
      </c>
      <c r="F246" s="1">
        <v>140</v>
      </c>
      <c r="G246" s="1">
        <v>911.28</v>
      </c>
      <c r="H246" s="1">
        <v>127578.91</v>
      </c>
      <c r="I246" s="1" t="s">
        <v>13</v>
      </c>
      <c r="J246" s="1" t="str">
        <f>TEXT(Table1[[#This Row],[Date]],"mmm,yyy")</f>
        <v>Jun,2023</v>
      </c>
      <c r="K246" s="1">
        <f>WEEKNUM(Table1[[#This Row],[Date]],2)</f>
        <v>24</v>
      </c>
    </row>
    <row r="247" spans="1:11" x14ac:dyDescent="0.3">
      <c r="A247" s="1" t="s">
        <v>272</v>
      </c>
      <c r="B247" s="2">
        <v>45222</v>
      </c>
      <c r="C247" s="1" t="s">
        <v>34</v>
      </c>
      <c r="D247" s="1" t="s">
        <v>11</v>
      </c>
      <c r="E247" s="1" t="s">
        <v>26</v>
      </c>
      <c r="F247" s="1">
        <v>93</v>
      </c>
      <c r="G247" s="1">
        <v>252.47</v>
      </c>
      <c r="H247" s="1">
        <v>23480.04</v>
      </c>
      <c r="I247" s="1" t="s">
        <v>13</v>
      </c>
      <c r="J247" s="1" t="str">
        <f>TEXT(Table1[[#This Row],[Date]],"mmm,yyy")</f>
        <v>Oct,2023</v>
      </c>
      <c r="K247" s="1">
        <f>WEEKNUM(Table1[[#This Row],[Date]],2)</f>
        <v>44</v>
      </c>
    </row>
    <row r="248" spans="1:11" x14ac:dyDescent="0.3">
      <c r="A248" s="1" t="s">
        <v>273</v>
      </c>
      <c r="B248" s="2">
        <v>44989</v>
      </c>
      <c r="C248" s="1" t="s">
        <v>38</v>
      </c>
      <c r="D248" s="1" t="s">
        <v>32</v>
      </c>
      <c r="E248" s="1" t="s">
        <v>16</v>
      </c>
      <c r="F248" s="1">
        <v>122</v>
      </c>
      <c r="G248" s="1">
        <v>551.64</v>
      </c>
      <c r="H248" s="1">
        <v>67300.02</v>
      </c>
      <c r="I248" s="1" t="s">
        <v>20</v>
      </c>
      <c r="J248" s="1" t="str">
        <f>TEXT(Table1[[#This Row],[Date]],"mmm,yyy")</f>
        <v>Mar,2023</v>
      </c>
      <c r="K248" s="1">
        <f>WEEKNUM(Table1[[#This Row],[Date]],2)</f>
        <v>10</v>
      </c>
    </row>
    <row r="249" spans="1:11" x14ac:dyDescent="0.3">
      <c r="A249" s="1" t="s">
        <v>274</v>
      </c>
      <c r="B249" s="2">
        <v>45137</v>
      </c>
      <c r="C249" s="1" t="s">
        <v>23</v>
      </c>
      <c r="D249" s="1" t="s">
        <v>24</v>
      </c>
      <c r="E249" s="1" t="s">
        <v>19</v>
      </c>
      <c r="F249" s="1">
        <v>100</v>
      </c>
      <c r="G249" s="1">
        <v>292.94</v>
      </c>
      <c r="H249" s="1">
        <v>29294.41</v>
      </c>
      <c r="I249" s="1" t="s">
        <v>13</v>
      </c>
      <c r="J249" s="1" t="str">
        <f>TEXT(Table1[[#This Row],[Date]],"mmm,yyy")</f>
        <v>Jul,2023</v>
      </c>
      <c r="K249" s="1">
        <f>WEEKNUM(Table1[[#This Row],[Date]],2)</f>
        <v>31</v>
      </c>
    </row>
    <row r="250" spans="1:11" x14ac:dyDescent="0.3">
      <c r="A250" s="1" t="s">
        <v>275</v>
      </c>
      <c r="B250" s="2">
        <v>44994</v>
      </c>
      <c r="C250" s="1" t="s">
        <v>38</v>
      </c>
      <c r="D250" s="1" t="s">
        <v>18</v>
      </c>
      <c r="E250" s="1" t="s">
        <v>19</v>
      </c>
      <c r="F250" s="1">
        <v>51</v>
      </c>
      <c r="G250" s="1">
        <v>547.54</v>
      </c>
      <c r="H250" s="1">
        <v>27924.79</v>
      </c>
      <c r="I250" s="1" t="s">
        <v>20</v>
      </c>
      <c r="J250" s="1" t="str">
        <f>TEXT(Table1[[#This Row],[Date]],"mmm,yyy")</f>
        <v>Mar,2023</v>
      </c>
      <c r="K250" s="1">
        <f>WEEKNUM(Table1[[#This Row],[Date]],2)</f>
        <v>11</v>
      </c>
    </row>
    <row r="251" spans="1:11" x14ac:dyDescent="0.3">
      <c r="A251" s="1" t="s">
        <v>276</v>
      </c>
      <c r="B251" s="2">
        <v>45145</v>
      </c>
      <c r="C251" s="1" t="s">
        <v>34</v>
      </c>
      <c r="D251" s="1" t="s">
        <v>24</v>
      </c>
      <c r="E251" s="1" t="s">
        <v>12</v>
      </c>
      <c r="F251" s="1">
        <v>114</v>
      </c>
      <c r="G251" s="1">
        <v>209.07</v>
      </c>
      <c r="H251" s="1">
        <v>23834.32</v>
      </c>
      <c r="I251" s="1" t="s">
        <v>13</v>
      </c>
      <c r="J251" s="1" t="str">
        <f>TEXT(Table1[[#This Row],[Date]],"mmm,yyy")</f>
        <v>Aug,2023</v>
      </c>
      <c r="K251" s="1">
        <f>WEEKNUM(Table1[[#This Row],[Date]],2)</f>
        <v>33</v>
      </c>
    </row>
    <row r="252" spans="1:11" x14ac:dyDescent="0.3">
      <c r="A252" s="1" t="s">
        <v>277</v>
      </c>
      <c r="B252" s="2">
        <v>45123</v>
      </c>
      <c r="C252" s="1" t="s">
        <v>42</v>
      </c>
      <c r="D252" s="1" t="s">
        <v>24</v>
      </c>
      <c r="E252" s="1" t="s">
        <v>12</v>
      </c>
      <c r="F252" s="1">
        <v>145</v>
      </c>
      <c r="G252" s="1">
        <v>281.63</v>
      </c>
      <c r="H252" s="1">
        <v>40836.629999999997</v>
      </c>
      <c r="I252" s="1" t="s">
        <v>20</v>
      </c>
      <c r="J252" s="1" t="str">
        <f>TEXT(Table1[[#This Row],[Date]],"mmm,yyy")</f>
        <v>Jul,2023</v>
      </c>
      <c r="K252" s="1">
        <f>WEEKNUM(Table1[[#This Row],[Date]],2)</f>
        <v>29</v>
      </c>
    </row>
    <row r="253" spans="1:11" x14ac:dyDescent="0.3">
      <c r="A253" s="1" t="s">
        <v>278</v>
      </c>
      <c r="B253" s="2">
        <v>45235</v>
      </c>
      <c r="C253" s="1" t="s">
        <v>10</v>
      </c>
      <c r="D253" s="1" t="s">
        <v>18</v>
      </c>
      <c r="E253" s="1" t="s">
        <v>16</v>
      </c>
      <c r="F253" s="1">
        <v>117</v>
      </c>
      <c r="G253" s="1">
        <v>442.56</v>
      </c>
      <c r="H253" s="1">
        <v>51780.08</v>
      </c>
      <c r="I253" s="1" t="s">
        <v>13</v>
      </c>
      <c r="J253" s="1" t="str">
        <f>TEXT(Table1[[#This Row],[Date]],"mmm,yyy")</f>
        <v>Nov,2023</v>
      </c>
      <c r="K253" s="1">
        <f>WEEKNUM(Table1[[#This Row],[Date]],2)</f>
        <v>45</v>
      </c>
    </row>
    <row r="254" spans="1:11" x14ac:dyDescent="0.3">
      <c r="A254" s="1" t="s">
        <v>279</v>
      </c>
      <c r="B254" s="2">
        <v>45245</v>
      </c>
      <c r="C254" s="1" t="s">
        <v>15</v>
      </c>
      <c r="D254" s="1" t="s">
        <v>18</v>
      </c>
      <c r="E254" s="1" t="s">
        <v>16</v>
      </c>
      <c r="F254" s="1">
        <v>110</v>
      </c>
      <c r="G254" s="1">
        <v>588.84</v>
      </c>
      <c r="H254" s="1">
        <v>64772.1</v>
      </c>
      <c r="I254" s="1" t="s">
        <v>13</v>
      </c>
      <c r="J254" s="1" t="str">
        <f>TEXT(Table1[[#This Row],[Date]],"mmm,yyy")</f>
        <v>Nov,2023</v>
      </c>
      <c r="K254" s="1">
        <f>WEEKNUM(Table1[[#This Row],[Date]],2)</f>
        <v>47</v>
      </c>
    </row>
    <row r="255" spans="1:11" x14ac:dyDescent="0.3">
      <c r="A255" s="1" t="s">
        <v>280</v>
      </c>
      <c r="B255" s="2">
        <v>45128</v>
      </c>
      <c r="C255" s="1" t="s">
        <v>38</v>
      </c>
      <c r="D255" s="1" t="s">
        <v>32</v>
      </c>
      <c r="E255" s="1" t="s">
        <v>12</v>
      </c>
      <c r="F255" s="1">
        <v>116</v>
      </c>
      <c r="G255" s="1">
        <v>339.26</v>
      </c>
      <c r="H255" s="1">
        <v>39353.82</v>
      </c>
      <c r="I255" s="1" t="s">
        <v>13</v>
      </c>
      <c r="J255" s="1" t="str">
        <f>TEXT(Table1[[#This Row],[Date]],"mmm,yyy")</f>
        <v>Jul,2023</v>
      </c>
      <c r="K255" s="1">
        <f>WEEKNUM(Table1[[#This Row],[Date]],2)</f>
        <v>30</v>
      </c>
    </row>
    <row r="256" spans="1:11" x14ac:dyDescent="0.3">
      <c r="A256" s="1" t="s">
        <v>281</v>
      </c>
      <c r="B256" s="2">
        <v>45047</v>
      </c>
      <c r="C256" s="1" t="s">
        <v>23</v>
      </c>
      <c r="D256" s="1" t="s">
        <v>24</v>
      </c>
      <c r="E256" s="1" t="s">
        <v>16</v>
      </c>
      <c r="F256" s="1">
        <v>131</v>
      </c>
      <c r="G256" s="1">
        <v>287.95</v>
      </c>
      <c r="H256" s="1">
        <v>37721.03</v>
      </c>
      <c r="I256" s="1" t="s">
        <v>20</v>
      </c>
      <c r="J256" s="1" t="str">
        <f>TEXT(Table1[[#This Row],[Date]],"mmm,yyy")</f>
        <v>May,2023</v>
      </c>
      <c r="K256" s="1">
        <f>WEEKNUM(Table1[[#This Row],[Date]],2)</f>
        <v>19</v>
      </c>
    </row>
    <row r="257" spans="1:11" x14ac:dyDescent="0.3">
      <c r="A257" s="1" t="s">
        <v>282</v>
      </c>
      <c r="B257" s="2">
        <v>45242</v>
      </c>
      <c r="C257" s="1" t="s">
        <v>15</v>
      </c>
      <c r="D257" s="1" t="s">
        <v>24</v>
      </c>
      <c r="E257" s="1" t="s">
        <v>16</v>
      </c>
      <c r="F257" s="1">
        <v>167</v>
      </c>
      <c r="G257" s="1">
        <v>457.08</v>
      </c>
      <c r="H257" s="1">
        <v>76333.009999999995</v>
      </c>
      <c r="I257" s="1" t="s">
        <v>20</v>
      </c>
      <c r="J257" s="1" t="str">
        <f>TEXT(Table1[[#This Row],[Date]],"mmm,yyy")</f>
        <v>Nov,2023</v>
      </c>
      <c r="K257" s="1">
        <f>WEEKNUM(Table1[[#This Row],[Date]],2)</f>
        <v>46</v>
      </c>
    </row>
    <row r="258" spans="1:11" x14ac:dyDescent="0.3">
      <c r="A258" s="1" t="s">
        <v>283</v>
      </c>
      <c r="B258" s="2">
        <v>44969</v>
      </c>
      <c r="C258" s="1" t="s">
        <v>28</v>
      </c>
      <c r="D258" s="1" t="s">
        <v>24</v>
      </c>
      <c r="E258" s="1" t="s">
        <v>30</v>
      </c>
      <c r="F258" s="1">
        <v>179</v>
      </c>
      <c r="G258" s="1">
        <v>57.02</v>
      </c>
      <c r="H258" s="1">
        <v>10205.94</v>
      </c>
      <c r="I258" s="1" t="s">
        <v>13</v>
      </c>
      <c r="J258" s="1" t="str">
        <f>TEXT(Table1[[#This Row],[Date]],"mmm,yyy")</f>
        <v>Feb,2023</v>
      </c>
      <c r="K258" s="1">
        <f>WEEKNUM(Table1[[#This Row],[Date]],2)</f>
        <v>7</v>
      </c>
    </row>
    <row r="259" spans="1:11" x14ac:dyDescent="0.3">
      <c r="A259" s="1" t="s">
        <v>284</v>
      </c>
      <c r="B259" s="2">
        <v>44947</v>
      </c>
      <c r="C259" s="1" t="s">
        <v>10</v>
      </c>
      <c r="D259" s="1" t="s">
        <v>18</v>
      </c>
      <c r="E259" s="1" t="s">
        <v>16</v>
      </c>
      <c r="F259" s="1">
        <v>130</v>
      </c>
      <c r="G259" s="1">
        <v>221.19</v>
      </c>
      <c r="H259" s="1">
        <v>28754.89</v>
      </c>
      <c r="I259" s="1" t="s">
        <v>13</v>
      </c>
      <c r="J259" s="1" t="str">
        <f>TEXT(Table1[[#This Row],[Date]],"mmm,yyy")</f>
        <v>Jan,2023</v>
      </c>
      <c r="K259" s="1">
        <f>WEEKNUM(Table1[[#This Row],[Date]],2)</f>
        <v>4</v>
      </c>
    </row>
    <row r="260" spans="1:11" x14ac:dyDescent="0.3">
      <c r="A260" s="1" t="s">
        <v>285</v>
      </c>
      <c r="B260" s="2">
        <v>45257</v>
      </c>
      <c r="C260" s="1" t="s">
        <v>38</v>
      </c>
      <c r="D260" s="1" t="s">
        <v>18</v>
      </c>
      <c r="E260" s="1" t="s">
        <v>30</v>
      </c>
      <c r="F260" s="1">
        <v>108</v>
      </c>
      <c r="G260" s="1">
        <v>889.59</v>
      </c>
      <c r="H260" s="1">
        <v>96075.87</v>
      </c>
      <c r="I260" s="1" t="s">
        <v>20</v>
      </c>
      <c r="J260" s="1" t="str">
        <f>TEXT(Table1[[#This Row],[Date]],"mmm,yyy")</f>
        <v>Nov,2023</v>
      </c>
      <c r="K260" s="1">
        <f>WEEKNUM(Table1[[#This Row],[Date]],2)</f>
        <v>49</v>
      </c>
    </row>
    <row r="261" spans="1:11" x14ac:dyDescent="0.3">
      <c r="A261" s="1" t="s">
        <v>286</v>
      </c>
      <c r="B261" s="2">
        <v>44988</v>
      </c>
      <c r="C261" s="1" t="s">
        <v>38</v>
      </c>
      <c r="D261" s="1" t="s">
        <v>18</v>
      </c>
      <c r="E261" s="1" t="s">
        <v>26</v>
      </c>
      <c r="F261" s="1">
        <v>36</v>
      </c>
      <c r="G261" s="1">
        <v>607.80999999999995</v>
      </c>
      <c r="H261" s="1">
        <v>21881.03</v>
      </c>
      <c r="I261" s="1" t="s">
        <v>20</v>
      </c>
      <c r="J261" s="1" t="str">
        <f>TEXT(Table1[[#This Row],[Date]],"mmm,yyy")</f>
        <v>Mar,2023</v>
      </c>
      <c r="K261" s="1">
        <f>WEEKNUM(Table1[[#This Row],[Date]],2)</f>
        <v>10</v>
      </c>
    </row>
    <row r="262" spans="1:11" x14ac:dyDescent="0.3">
      <c r="A262" s="1" t="s">
        <v>287</v>
      </c>
      <c r="B262" s="2">
        <v>45115</v>
      </c>
      <c r="C262" s="1" t="s">
        <v>34</v>
      </c>
      <c r="D262" s="1" t="s">
        <v>18</v>
      </c>
      <c r="E262" s="1" t="s">
        <v>26</v>
      </c>
      <c r="F262" s="1">
        <v>74</v>
      </c>
      <c r="G262" s="1">
        <v>513.57000000000005</v>
      </c>
      <c r="H262" s="1">
        <v>38004.5</v>
      </c>
      <c r="I262" s="1" t="s">
        <v>13</v>
      </c>
      <c r="J262" s="1" t="str">
        <f>TEXT(Table1[[#This Row],[Date]],"mmm,yyy")</f>
        <v>Jul,2023</v>
      </c>
      <c r="K262" s="1">
        <f>WEEKNUM(Table1[[#This Row],[Date]],2)</f>
        <v>28</v>
      </c>
    </row>
    <row r="263" spans="1:11" x14ac:dyDescent="0.3">
      <c r="A263" s="1" t="s">
        <v>288</v>
      </c>
      <c r="B263" s="2">
        <v>45079</v>
      </c>
      <c r="C263" s="1" t="s">
        <v>42</v>
      </c>
      <c r="D263" s="1" t="s">
        <v>24</v>
      </c>
      <c r="E263" s="1" t="s">
        <v>30</v>
      </c>
      <c r="F263" s="1">
        <v>191</v>
      </c>
      <c r="G263" s="1">
        <v>128.75</v>
      </c>
      <c r="H263" s="1">
        <v>24591.75</v>
      </c>
      <c r="I263" s="1" t="s">
        <v>20</v>
      </c>
      <c r="J263" s="1" t="str">
        <f>TEXT(Table1[[#This Row],[Date]],"mmm,yyy")</f>
        <v>Jun,2023</v>
      </c>
      <c r="K263" s="1">
        <f>WEEKNUM(Table1[[#This Row],[Date]],2)</f>
        <v>23</v>
      </c>
    </row>
    <row r="264" spans="1:11" x14ac:dyDescent="0.3">
      <c r="A264" s="1" t="s">
        <v>289</v>
      </c>
      <c r="B264" s="2">
        <v>45231</v>
      </c>
      <c r="C264" s="1" t="s">
        <v>38</v>
      </c>
      <c r="D264" s="1" t="s">
        <v>24</v>
      </c>
      <c r="E264" s="1" t="s">
        <v>30</v>
      </c>
      <c r="F264" s="1">
        <v>93</v>
      </c>
      <c r="G264" s="1">
        <v>309.97000000000003</v>
      </c>
      <c r="H264" s="1">
        <v>28827.46</v>
      </c>
      <c r="I264" s="1" t="s">
        <v>20</v>
      </c>
      <c r="J264" s="1" t="str">
        <f>TEXT(Table1[[#This Row],[Date]],"mmm,yyy")</f>
        <v>Nov,2023</v>
      </c>
      <c r="K264" s="1">
        <f>WEEKNUM(Table1[[#This Row],[Date]],2)</f>
        <v>45</v>
      </c>
    </row>
    <row r="265" spans="1:11" x14ac:dyDescent="0.3">
      <c r="A265" s="1" t="s">
        <v>290</v>
      </c>
      <c r="B265" s="2">
        <v>45099</v>
      </c>
      <c r="C265" s="1" t="s">
        <v>38</v>
      </c>
      <c r="D265" s="1" t="s">
        <v>32</v>
      </c>
      <c r="E265" s="1" t="s">
        <v>16</v>
      </c>
      <c r="F265" s="1">
        <v>73</v>
      </c>
      <c r="G265" s="1">
        <v>143.19999999999999</v>
      </c>
      <c r="H265" s="1">
        <v>10453.26</v>
      </c>
      <c r="I265" s="1" t="s">
        <v>13</v>
      </c>
      <c r="J265" s="1" t="str">
        <f>TEXT(Table1[[#This Row],[Date]],"mmm,yyy")</f>
        <v>Jun,2023</v>
      </c>
      <c r="K265" s="1">
        <f>WEEKNUM(Table1[[#This Row],[Date]],2)</f>
        <v>26</v>
      </c>
    </row>
    <row r="266" spans="1:11" x14ac:dyDescent="0.3">
      <c r="A266" s="1" t="s">
        <v>291</v>
      </c>
      <c r="B266" s="2">
        <v>45213</v>
      </c>
      <c r="C266" s="1" t="s">
        <v>34</v>
      </c>
      <c r="D266" s="1" t="s">
        <v>11</v>
      </c>
      <c r="E266" s="1" t="s">
        <v>26</v>
      </c>
      <c r="F266" s="1">
        <v>172</v>
      </c>
      <c r="G266" s="1">
        <v>810.13</v>
      </c>
      <c r="H266" s="1">
        <v>139342.43</v>
      </c>
      <c r="I266" s="1" t="s">
        <v>13</v>
      </c>
      <c r="J266" s="1" t="str">
        <f>TEXT(Table1[[#This Row],[Date]],"mmm,yyy")</f>
        <v>Oct,2023</v>
      </c>
      <c r="K266" s="1">
        <f>WEEKNUM(Table1[[#This Row],[Date]],2)</f>
        <v>42</v>
      </c>
    </row>
    <row r="267" spans="1:11" x14ac:dyDescent="0.3">
      <c r="A267" s="1" t="s">
        <v>292</v>
      </c>
      <c r="B267" s="2">
        <v>45128</v>
      </c>
      <c r="C267" s="1" t="s">
        <v>28</v>
      </c>
      <c r="D267" s="1" t="s">
        <v>11</v>
      </c>
      <c r="E267" s="1" t="s">
        <v>16</v>
      </c>
      <c r="F267" s="1">
        <v>37</v>
      </c>
      <c r="G267" s="1">
        <v>965.1</v>
      </c>
      <c r="H267" s="1">
        <v>35708.720000000001</v>
      </c>
      <c r="I267" s="1" t="s">
        <v>20</v>
      </c>
      <c r="J267" s="1" t="str">
        <f>TEXT(Table1[[#This Row],[Date]],"mmm,yyy")</f>
        <v>Jul,2023</v>
      </c>
      <c r="K267" s="1">
        <f>WEEKNUM(Table1[[#This Row],[Date]],2)</f>
        <v>30</v>
      </c>
    </row>
    <row r="268" spans="1:11" x14ac:dyDescent="0.3">
      <c r="A268" s="1" t="s">
        <v>293</v>
      </c>
      <c r="B268" s="2">
        <v>45059</v>
      </c>
      <c r="C268" s="1" t="s">
        <v>38</v>
      </c>
      <c r="D268" s="1" t="s">
        <v>18</v>
      </c>
      <c r="E268" s="1" t="s">
        <v>12</v>
      </c>
      <c r="F268" s="1">
        <v>51</v>
      </c>
      <c r="G268" s="1">
        <v>902.47</v>
      </c>
      <c r="H268" s="1">
        <v>46025.79</v>
      </c>
      <c r="I268" s="1" t="s">
        <v>20</v>
      </c>
      <c r="J268" s="1" t="str">
        <f>TEXT(Table1[[#This Row],[Date]],"mmm,yyy")</f>
        <v>May,2023</v>
      </c>
      <c r="K268" s="1">
        <f>WEEKNUM(Table1[[#This Row],[Date]],2)</f>
        <v>20</v>
      </c>
    </row>
    <row r="269" spans="1:11" x14ac:dyDescent="0.3">
      <c r="A269" s="1" t="s">
        <v>294</v>
      </c>
      <c r="B269" s="2">
        <v>45045</v>
      </c>
      <c r="C269" s="1" t="s">
        <v>23</v>
      </c>
      <c r="D269" s="1" t="s">
        <v>32</v>
      </c>
      <c r="E269" s="1" t="s">
        <v>30</v>
      </c>
      <c r="F269" s="1">
        <v>177</v>
      </c>
      <c r="G269" s="1">
        <v>85.31</v>
      </c>
      <c r="H269" s="1">
        <v>15100.09</v>
      </c>
      <c r="I269" s="1" t="s">
        <v>20</v>
      </c>
      <c r="J269" s="1" t="str">
        <f>TEXT(Table1[[#This Row],[Date]],"mmm,yyy")</f>
        <v>Apr,2023</v>
      </c>
      <c r="K269" s="1">
        <f>WEEKNUM(Table1[[#This Row],[Date]],2)</f>
        <v>18</v>
      </c>
    </row>
    <row r="270" spans="1:11" x14ac:dyDescent="0.3">
      <c r="A270" s="1" t="s">
        <v>295</v>
      </c>
      <c r="B270" s="2">
        <v>45251</v>
      </c>
      <c r="C270" s="1" t="s">
        <v>38</v>
      </c>
      <c r="D270" s="1" t="s">
        <v>11</v>
      </c>
      <c r="E270" s="1" t="s">
        <v>19</v>
      </c>
      <c r="F270" s="1">
        <v>28</v>
      </c>
      <c r="G270" s="1">
        <v>56.63</v>
      </c>
      <c r="H270" s="1">
        <v>1585.66</v>
      </c>
      <c r="I270" s="1" t="s">
        <v>20</v>
      </c>
      <c r="J270" s="1" t="str">
        <f>TEXT(Table1[[#This Row],[Date]],"mmm,yyy")</f>
        <v>Nov,2023</v>
      </c>
      <c r="K270" s="1">
        <f>WEEKNUM(Table1[[#This Row],[Date]],2)</f>
        <v>48</v>
      </c>
    </row>
    <row r="271" spans="1:11" x14ac:dyDescent="0.3">
      <c r="A271" s="1" t="s">
        <v>296</v>
      </c>
      <c r="B271" s="2">
        <v>44976</v>
      </c>
      <c r="C271" s="1" t="s">
        <v>10</v>
      </c>
      <c r="D271" s="1" t="s">
        <v>32</v>
      </c>
      <c r="E271" s="1" t="s">
        <v>19</v>
      </c>
      <c r="F271" s="1">
        <v>159</v>
      </c>
      <c r="G271" s="1">
        <v>651.97</v>
      </c>
      <c r="H271" s="1">
        <v>103663.07</v>
      </c>
      <c r="I271" s="1" t="s">
        <v>20</v>
      </c>
      <c r="J271" s="1" t="str">
        <f>TEXT(Table1[[#This Row],[Date]],"mmm,yyy")</f>
        <v>Feb,2023</v>
      </c>
      <c r="K271" s="1">
        <f>WEEKNUM(Table1[[#This Row],[Date]],2)</f>
        <v>8</v>
      </c>
    </row>
    <row r="272" spans="1:11" x14ac:dyDescent="0.3">
      <c r="A272" s="1" t="s">
        <v>297</v>
      </c>
      <c r="B272" s="2">
        <v>45146</v>
      </c>
      <c r="C272" s="1" t="s">
        <v>10</v>
      </c>
      <c r="D272" s="1" t="s">
        <v>11</v>
      </c>
      <c r="E272" s="1" t="s">
        <v>19</v>
      </c>
      <c r="F272" s="1">
        <v>82</v>
      </c>
      <c r="G272" s="1">
        <v>240.28</v>
      </c>
      <c r="H272" s="1">
        <v>19702.97</v>
      </c>
      <c r="I272" s="1" t="s">
        <v>13</v>
      </c>
      <c r="J272" s="1" t="str">
        <f>TEXT(Table1[[#This Row],[Date]],"mmm,yyy")</f>
        <v>Aug,2023</v>
      </c>
      <c r="K272" s="1">
        <f>WEEKNUM(Table1[[#This Row],[Date]],2)</f>
        <v>33</v>
      </c>
    </row>
    <row r="273" spans="1:11" x14ac:dyDescent="0.3">
      <c r="A273" s="1" t="s">
        <v>298</v>
      </c>
      <c r="B273" s="2">
        <v>45145</v>
      </c>
      <c r="C273" s="1" t="s">
        <v>23</v>
      </c>
      <c r="D273" s="1" t="s">
        <v>32</v>
      </c>
      <c r="E273" s="1" t="s">
        <v>26</v>
      </c>
      <c r="F273" s="1">
        <v>129</v>
      </c>
      <c r="G273" s="1">
        <v>998.63</v>
      </c>
      <c r="H273" s="1">
        <v>128823.17</v>
      </c>
      <c r="I273" s="1" t="s">
        <v>20</v>
      </c>
      <c r="J273" s="1" t="str">
        <f>TEXT(Table1[[#This Row],[Date]],"mmm,yyy")</f>
        <v>Aug,2023</v>
      </c>
      <c r="K273" s="1">
        <f>WEEKNUM(Table1[[#This Row],[Date]],2)</f>
        <v>33</v>
      </c>
    </row>
    <row r="274" spans="1:11" x14ac:dyDescent="0.3">
      <c r="A274" s="1" t="s">
        <v>299</v>
      </c>
      <c r="B274" s="2">
        <v>45284</v>
      </c>
      <c r="C274" s="1" t="s">
        <v>42</v>
      </c>
      <c r="D274" s="1" t="s">
        <v>24</v>
      </c>
      <c r="E274" s="1" t="s">
        <v>16</v>
      </c>
      <c r="F274" s="1">
        <v>177</v>
      </c>
      <c r="G274" s="1">
        <v>768.61</v>
      </c>
      <c r="H274" s="1">
        <v>136043.31</v>
      </c>
      <c r="I274" s="1" t="s">
        <v>13</v>
      </c>
      <c r="J274" s="1" t="str">
        <f>TEXT(Table1[[#This Row],[Date]],"mmm,yyy")</f>
        <v>Dec,2023</v>
      </c>
      <c r="K274" s="1">
        <f>WEEKNUM(Table1[[#This Row],[Date]],2)</f>
        <v>52</v>
      </c>
    </row>
    <row r="275" spans="1:11" x14ac:dyDescent="0.3">
      <c r="A275" s="1" t="s">
        <v>300</v>
      </c>
      <c r="B275" s="2">
        <v>44952</v>
      </c>
      <c r="C275" s="1" t="s">
        <v>34</v>
      </c>
      <c r="D275" s="1" t="s">
        <v>24</v>
      </c>
      <c r="E275" s="1" t="s">
        <v>16</v>
      </c>
      <c r="F275" s="1">
        <v>53</v>
      </c>
      <c r="G275" s="1">
        <v>611.71</v>
      </c>
      <c r="H275" s="1">
        <v>32420.799999999999</v>
      </c>
      <c r="I275" s="1" t="s">
        <v>13</v>
      </c>
      <c r="J275" s="1" t="str">
        <f>TEXT(Table1[[#This Row],[Date]],"mmm,yyy")</f>
        <v>Jan,2023</v>
      </c>
      <c r="K275" s="1">
        <f>WEEKNUM(Table1[[#This Row],[Date]],2)</f>
        <v>5</v>
      </c>
    </row>
    <row r="276" spans="1:11" x14ac:dyDescent="0.3">
      <c r="A276" s="1" t="s">
        <v>301</v>
      </c>
      <c r="B276" s="2">
        <v>45145</v>
      </c>
      <c r="C276" s="1" t="s">
        <v>34</v>
      </c>
      <c r="D276" s="1" t="s">
        <v>32</v>
      </c>
      <c r="E276" s="1" t="s">
        <v>19</v>
      </c>
      <c r="F276" s="1">
        <v>142</v>
      </c>
      <c r="G276" s="1">
        <v>697.09</v>
      </c>
      <c r="H276" s="1">
        <v>98986.33</v>
      </c>
      <c r="I276" s="1" t="s">
        <v>13</v>
      </c>
      <c r="J276" s="1" t="str">
        <f>TEXT(Table1[[#This Row],[Date]],"mmm,yyy")</f>
        <v>Aug,2023</v>
      </c>
      <c r="K276" s="1">
        <f>WEEKNUM(Table1[[#This Row],[Date]],2)</f>
        <v>33</v>
      </c>
    </row>
    <row r="277" spans="1:11" x14ac:dyDescent="0.3">
      <c r="A277" s="1" t="s">
        <v>302</v>
      </c>
      <c r="B277" s="2">
        <v>45023</v>
      </c>
      <c r="C277" s="1" t="s">
        <v>34</v>
      </c>
      <c r="D277" s="1" t="s">
        <v>18</v>
      </c>
      <c r="E277" s="1" t="s">
        <v>12</v>
      </c>
      <c r="F277" s="1">
        <v>69</v>
      </c>
      <c r="G277" s="1">
        <v>708.64</v>
      </c>
      <c r="H277" s="1">
        <v>48896.35</v>
      </c>
      <c r="I277" s="1" t="s">
        <v>13</v>
      </c>
      <c r="J277" s="1" t="str">
        <f>TEXT(Table1[[#This Row],[Date]],"mmm,yyy")</f>
        <v>Apr,2023</v>
      </c>
      <c r="K277" s="1">
        <f>WEEKNUM(Table1[[#This Row],[Date]],2)</f>
        <v>15</v>
      </c>
    </row>
    <row r="278" spans="1:11" x14ac:dyDescent="0.3">
      <c r="A278" s="1" t="s">
        <v>303</v>
      </c>
      <c r="B278" s="2">
        <v>44960</v>
      </c>
      <c r="C278" s="1" t="s">
        <v>10</v>
      </c>
      <c r="D278" s="1" t="s">
        <v>18</v>
      </c>
      <c r="E278" s="1" t="s">
        <v>12</v>
      </c>
      <c r="F278" s="1">
        <v>129</v>
      </c>
      <c r="G278" s="1">
        <v>397.86</v>
      </c>
      <c r="H278" s="1">
        <v>51324.18</v>
      </c>
      <c r="I278" s="1" t="s">
        <v>13</v>
      </c>
      <c r="J278" s="1" t="str">
        <f>TEXT(Table1[[#This Row],[Date]],"mmm,yyy")</f>
        <v>Feb,2023</v>
      </c>
      <c r="K278" s="1">
        <f>WEEKNUM(Table1[[#This Row],[Date]],2)</f>
        <v>6</v>
      </c>
    </row>
    <row r="279" spans="1:11" x14ac:dyDescent="0.3">
      <c r="A279" s="1" t="s">
        <v>304</v>
      </c>
      <c r="B279" s="2">
        <v>45171</v>
      </c>
      <c r="C279" s="1" t="s">
        <v>38</v>
      </c>
      <c r="D279" s="1" t="s">
        <v>32</v>
      </c>
      <c r="E279" s="1" t="s">
        <v>12</v>
      </c>
      <c r="F279" s="1">
        <v>50</v>
      </c>
      <c r="G279" s="1">
        <v>895.01</v>
      </c>
      <c r="H279" s="1">
        <v>44750.45</v>
      </c>
      <c r="I279" s="1" t="s">
        <v>13</v>
      </c>
      <c r="J279" s="1" t="str">
        <f>TEXT(Table1[[#This Row],[Date]],"mmm,yyy")</f>
        <v>Sep,2023</v>
      </c>
      <c r="K279" s="1">
        <f>WEEKNUM(Table1[[#This Row],[Date]],2)</f>
        <v>36</v>
      </c>
    </row>
    <row r="280" spans="1:11" x14ac:dyDescent="0.3">
      <c r="A280" s="1" t="s">
        <v>305</v>
      </c>
      <c r="B280" s="2">
        <v>45271</v>
      </c>
      <c r="C280" s="1" t="s">
        <v>10</v>
      </c>
      <c r="D280" s="1" t="s">
        <v>11</v>
      </c>
      <c r="E280" s="1" t="s">
        <v>12</v>
      </c>
      <c r="F280" s="1">
        <v>42</v>
      </c>
      <c r="G280" s="1">
        <v>805.01</v>
      </c>
      <c r="H280" s="1">
        <v>33810.620000000003</v>
      </c>
      <c r="I280" s="1" t="s">
        <v>13</v>
      </c>
      <c r="J280" s="1" t="str">
        <f>TEXT(Table1[[#This Row],[Date]],"mmm,yyy")</f>
        <v>Dec,2023</v>
      </c>
      <c r="K280" s="1">
        <f>WEEKNUM(Table1[[#This Row],[Date]],2)</f>
        <v>51</v>
      </c>
    </row>
    <row r="281" spans="1:11" x14ac:dyDescent="0.3">
      <c r="A281" s="1" t="s">
        <v>306</v>
      </c>
      <c r="B281" s="2">
        <v>45099</v>
      </c>
      <c r="C281" s="1" t="s">
        <v>34</v>
      </c>
      <c r="D281" s="1" t="s">
        <v>32</v>
      </c>
      <c r="E281" s="1" t="s">
        <v>12</v>
      </c>
      <c r="F281" s="1">
        <v>98</v>
      </c>
      <c r="G281" s="1">
        <v>547.41999999999996</v>
      </c>
      <c r="H281" s="1">
        <v>53646.68</v>
      </c>
      <c r="I281" s="1" t="s">
        <v>13</v>
      </c>
      <c r="J281" s="1" t="str">
        <f>TEXT(Table1[[#This Row],[Date]],"mmm,yyy")</f>
        <v>Jun,2023</v>
      </c>
      <c r="K281" s="1">
        <f>WEEKNUM(Table1[[#This Row],[Date]],2)</f>
        <v>26</v>
      </c>
    </row>
    <row r="282" spans="1:11" x14ac:dyDescent="0.3">
      <c r="A282" s="1" t="s">
        <v>307</v>
      </c>
      <c r="B282" s="2">
        <v>44969</v>
      </c>
      <c r="C282" s="1" t="s">
        <v>28</v>
      </c>
      <c r="D282" s="1" t="s">
        <v>18</v>
      </c>
      <c r="E282" s="1" t="s">
        <v>30</v>
      </c>
      <c r="F282" s="1">
        <v>49</v>
      </c>
      <c r="G282" s="1">
        <v>288.97000000000003</v>
      </c>
      <c r="H282" s="1">
        <v>14159.4</v>
      </c>
      <c r="I282" s="1" t="s">
        <v>13</v>
      </c>
      <c r="J282" s="1" t="str">
        <f>TEXT(Table1[[#This Row],[Date]],"mmm,yyy")</f>
        <v>Feb,2023</v>
      </c>
      <c r="K282" s="1">
        <f>WEEKNUM(Table1[[#This Row],[Date]],2)</f>
        <v>7</v>
      </c>
    </row>
    <row r="283" spans="1:11" x14ac:dyDescent="0.3">
      <c r="A283" s="1" t="s">
        <v>308</v>
      </c>
      <c r="B283" s="2">
        <v>45125</v>
      </c>
      <c r="C283" s="1" t="s">
        <v>23</v>
      </c>
      <c r="D283" s="1" t="s">
        <v>11</v>
      </c>
      <c r="E283" s="1" t="s">
        <v>30</v>
      </c>
      <c r="F283" s="1">
        <v>189</v>
      </c>
      <c r="G283" s="1">
        <v>904.68</v>
      </c>
      <c r="H283" s="1">
        <v>170984.73</v>
      </c>
      <c r="I283" s="1" t="s">
        <v>13</v>
      </c>
      <c r="J283" s="1" t="str">
        <f>TEXT(Table1[[#This Row],[Date]],"mmm,yyy")</f>
        <v>Jul,2023</v>
      </c>
      <c r="K283" s="1">
        <f>WEEKNUM(Table1[[#This Row],[Date]],2)</f>
        <v>30</v>
      </c>
    </row>
    <row r="284" spans="1:11" x14ac:dyDescent="0.3">
      <c r="A284" s="1" t="s">
        <v>309</v>
      </c>
      <c r="B284" s="2">
        <v>45011</v>
      </c>
      <c r="C284" s="1" t="s">
        <v>23</v>
      </c>
      <c r="D284" s="1" t="s">
        <v>24</v>
      </c>
      <c r="E284" s="1" t="s">
        <v>16</v>
      </c>
      <c r="F284" s="1">
        <v>66</v>
      </c>
      <c r="G284" s="1">
        <v>135.51</v>
      </c>
      <c r="H284" s="1">
        <v>8943.61</v>
      </c>
      <c r="I284" s="1" t="s">
        <v>13</v>
      </c>
      <c r="J284" s="1" t="str">
        <f>TEXT(Table1[[#This Row],[Date]],"mmm,yyy")</f>
        <v>Mar,2023</v>
      </c>
      <c r="K284" s="1">
        <f>WEEKNUM(Table1[[#This Row],[Date]],2)</f>
        <v>13</v>
      </c>
    </row>
    <row r="285" spans="1:11" x14ac:dyDescent="0.3">
      <c r="A285" s="1" t="s">
        <v>310</v>
      </c>
      <c r="B285" s="2">
        <v>45180</v>
      </c>
      <c r="C285" s="1" t="s">
        <v>23</v>
      </c>
      <c r="D285" s="1" t="s">
        <v>11</v>
      </c>
      <c r="E285" s="1" t="s">
        <v>16</v>
      </c>
      <c r="F285" s="1">
        <v>162</v>
      </c>
      <c r="G285" s="1">
        <v>900.59</v>
      </c>
      <c r="H285" s="1">
        <v>145895.93</v>
      </c>
      <c r="I285" s="1" t="s">
        <v>20</v>
      </c>
      <c r="J285" s="1" t="str">
        <f>TEXT(Table1[[#This Row],[Date]],"mmm,yyy")</f>
        <v>Sep,2023</v>
      </c>
      <c r="K285" s="1">
        <f>WEEKNUM(Table1[[#This Row],[Date]],2)</f>
        <v>38</v>
      </c>
    </row>
    <row r="286" spans="1:11" x14ac:dyDescent="0.3">
      <c r="A286" s="1" t="s">
        <v>311</v>
      </c>
      <c r="B286" s="2">
        <v>44962</v>
      </c>
      <c r="C286" s="1" t="s">
        <v>38</v>
      </c>
      <c r="D286" s="1" t="s">
        <v>18</v>
      </c>
      <c r="E286" s="1" t="s">
        <v>16</v>
      </c>
      <c r="F286" s="1">
        <v>95</v>
      </c>
      <c r="G286" s="1">
        <v>252.97</v>
      </c>
      <c r="H286" s="1">
        <v>24032.560000000001</v>
      </c>
      <c r="I286" s="1" t="s">
        <v>13</v>
      </c>
      <c r="J286" s="1" t="str">
        <f>TEXT(Table1[[#This Row],[Date]],"mmm,yyy")</f>
        <v>Feb,2023</v>
      </c>
      <c r="K286" s="1">
        <f>WEEKNUM(Table1[[#This Row],[Date]],2)</f>
        <v>6</v>
      </c>
    </row>
    <row r="287" spans="1:11" x14ac:dyDescent="0.3">
      <c r="A287" s="1" t="s">
        <v>312</v>
      </c>
      <c r="B287" s="2">
        <v>44958</v>
      </c>
      <c r="C287" s="1" t="s">
        <v>28</v>
      </c>
      <c r="D287" s="1" t="s">
        <v>18</v>
      </c>
      <c r="E287" s="1" t="s">
        <v>26</v>
      </c>
      <c r="F287" s="1">
        <v>96</v>
      </c>
      <c r="G287" s="1">
        <v>524.64</v>
      </c>
      <c r="H287" s="1">
        <v>50365.86</v>
      </c>
      <c r="I287" s="1" t="s">
        <v>13</v>
      </c>
      <c r="J287" s="1" t="str">
        <f>TEXT(Table1[[#This Row],[Date]],"mmm,yyy")</f>
        <v>Feb,2023</v>
      </c>
      <c r="K287" s="1">
        <f>WEEKNUM(Table1[[#This Row],[Date]],2)</f>
        <v>6</v>
      </c>
    </row>
    <row r="288" spans="1:11" x14ac:dyDescent="0.3">
      <c r="A288" s="1" t="s">
        <v>313</v>
      </c>
      <c r="B288" s="2">
        <v>45183</v>
      </c>
      <c r="C288" s="1" t="s">
        <v>42</v>
      </c>
      <c r="D288" s="1" t="s">
        <v>32</v>
      </c>
      <c r="E288" s="1" t="s">
        <v>30</v>
      </c>
      <c r="F288" s="1">
        <v>162</v>
      </c>
      <c r="G288" s="1">
        <v>537.42999999999995</v>
      </c>
      <c r="H288" s="1">
        <v>87063.79</v>
      </c>
      <c r="I288" s="1" t="s">
        <v>13</v>
      </c>
      <c r="J288" s="1" t="str">
        <f>TEXT(Table1[[#This Row],[Date]],"mmm,yyy")</f>
        <v>Sep,2023</v>
      </c>
      <c r="K288" s="1">
        <f>WEEKNUM(Table1[[#This Row],[Date]],2)</f>
        <v>38</v>
      </c>
    </row>
    <row r="289" spans="1:11" x14ac:dyDescent="0.3">
      <c r="A289" s="1" t="s">
        <v>314</v>
      </c>
      <c r="B289" s="2">
        <v>45163</v>
      </c>
      <c r="C289" s="1" t="s">
        <v>23</v>
      </c>
      <c r="D289" s="1" t="s">
        <v>24</v>
      </c>
      <c r="E289" s="1" t="s">
        <v>26</v>
      </c>
      <c r="F289" s="1">
        <v>99</v>
      </c>
      <c r="G289" s="1">
        <v>543.73</v>
      </c>
      <c r="H289" s="1">
        <v>53829.11</v>
      </c>
      <c r="I289" s="1" t="s">
        <v>13</v>
      </c>
      <c r="J289" s="1" t="str">
        <f>TEXT(Table1[[#This Row],[Date]],"mmm,yyy")</f>
        <v>Aug,2023</v>
      </c>
      <c r="K289" s="1">
        <f>WEEKNUM(Table1[[#This Row],[Date]],2)</f>
        <v>35</v>
      </c>
    </row>
    <row r="290" spans="1:11" x14ac:dyDescent="0.3">
      <c r="A290" s="1" t="s">
        <v>315</v>
      </c>
      <c r="B290" s="2">
        <v>45036</v>
      </c>
      <c r="C290" s="1" t="s">
        <v>23</v>
      </c>
      <c r="D290" s="1" t="s">
        <v>24</v>
      </c>
      <c r="E290" s="1" t="s">
        <v>12</v>
      </c>
      <c r="F290" s="1">
        <v>129</v>
      </c>
      <c r="G290" s="1">
        <v>613.46</v>
      </c>
      <c r="H290" s="1">
        <v>79136.820000000007</v>
      </c>
      <c r="I290" s="1" t="s">
        <v>20</v>
      </c>
      <c r="J290" s="1" t="str">
        <f>TEXT(Table1[[#This Row],[Date]],"mmm,yyy")</f>
        <v>Apr,2023</v>
      </c>
      <c r="K290" s="1">
        <f>WEEKNUM(Table1[[#This Row],[Date]],2)</f>
        <v>17</v>
      </c>
    </row>
    <row r="291" spans="1:11" x14ac:dyDescent="0.3">
      <c r="A291" s="1" t="s">
        <v>316</v>
      </c>
      <c r="B291" s="2">
        <v>45243</v>
      </c>
      <c r="C291" s="1" t="s">
        <v>34</v>
      </c>
      <c r="D291" s="1" t="s">
        <v>24</v>
      </c>
      <c r="E291" s="1" t="s">
        <v>30</v>
      </c>
      <c r="F291" s="1">
        <v>171</v>
      </c>
      <c r="G291" s="1">
        <v>712.99</v>
      </c>
      <c r="H291" s="1">
        <v>121921.27</v>
      </c>
      <c r="I291" s="1" t="s">
        <v>13</v>
      </c>
      <c r="J291" s="1" t="str">
        <f>TEXT(Table1[[#This Row],[Date]],"mmm,yyy")</f>
        <v>Nov,2023</v>
      </c>
      <c r="K291" s="1">
        <f>WEEKNUM(Table1[[#This Row],[Date]],2)</f>
        <v>47</v>
      </c>
    </row>
    <row r="292" spans="1:11" x14ac:dyDescent="0.3">
      <c r="A292" s="1" t="s">
        <v>317</v>
      </c>
      <c r="B292" s="2">
        <v>45029</v>
      </c>
      <c r="C292" s="1" t="s">
        <v>34</v>
      </c>
      <c r="D292" s="1" t="s">
        <v>32</v>
      </c>
      <c r="E292" s="1" t="s">
        <v>30</v>
      </c>
      <c r="F292" s="1">
        <v>200</v>
      </c>
      <c r="G292" s="1">
        <v>777.13</v>
      </c>
      <c r="H292" s="1">
        <v>155426.54</v>
      </c>
      <c r="I292" s="1" t="s">
        <v>13</v>
      </c>
      <c r="J292" s="1" t="str">
        <f>TEXT(Table1[[#This Row],[Date]],"mmm,yyy")</f>
        <v>Apr,2023</v>
      </c>
      <c r="K292" s="1">
        <f>WEEKNUM(Table1[[#This Row],[Date]],2)</f>
        <v>16</v>
      </c>
    </row>
    <row r="293" spans="1:11" x14ac:dyDescent="0.3">
      <c r="A293" s="1" t="s">
        <v>318</v>
      </c>
      <c r="B293" s="2">
        <v>45258</v>
      </c>
      <c r="C293" s="1" t="s">
        <v>23</v>
      </c>
      <c r="D293" s="1" t="s">
        <v>11</v>
      </c>
      <c r="E293" s="1" t="s">
        <v>19</v>
      </c>
      <c r="F293" s="1">
        <v>62</v>
      </c>
      <c r="G293" s="1">
        <v>131.66</v>
      </c>
      <c r="H293" s="1">
        <v>8163.04</v>
      </c>
      <c r="I293" s="1" t="s">
        <v>20</v>
      </c>
      <c r="J293" s="1" t="str">
        <f>TEXT(Table1[[#This Row],[Date]],"mmm,yyy")</f>
        <v>Nov,2023</v>
      </c>
      <c r="K293" s="1">
        <f>WEEKNUM(Table1[[#This Row],[Date]],2)</f>
        <v>49</v>
      </c>
    </row>
    <row r="294" spans="1:11" x14ac:dyDescent="0.3">
      <c r="A294" s="1" t="s">
        <v>319</v>
      </c>
      <c r="B294" s="2">
        <v>45230</v>
      </c>
      <c r="C294" s="1" t="s">
        <v>34</v>
      </c>
      <c r="D294" s="1" t="s">
        <v>11</v>
      </c>
      <c r="E294" s="1" t="s">
        <v>30</v>
      </c>
      <c r="F294" s="1">
        <v>185</v>
      </c>
      <c r="G294" s="1">
        <v>983.64</v>
      </c>
      <c r="H294" s="1">
        <v>181974.25</v>
      </c>
      <c r="I294" s="1" t="s">
        <v>20</v>
      </c>
      <c r="J294" s="1" t="str">
        <f>TEXT(Table1[[#This Row],[Date]],"mmm,yyy")</f>
        <v>Oct,2023</v>
      </c>
      <c r="K294" s="1">
        <f>WEEKNUM(Table1[[#This Row],[Date]],2)</f>
        <v>45</v>
      </c>
    </row>
    <row r="295" spans="1:11" x14ac:dyDescent="0.3">
      <c r="A295" s="1" t="s">
        <v>320</v>
      </c>
      <c r="B295" s="2">
        <v>45236</v>
      </c>
      <c r="C295" s="1" t="s">
        <v>34</v>
      </c>
      <c r="D295" s="1" t="s">
        <v>11</v>
      </c>
      <c r="E295" s="1" t="s">
        <v>16</v>
      </c>
      <c r="F295" s="1">
        <v>185</v>
      </c>
      <c r="G295" s="1">
        <v>797.36</v>
      </c>
      <c r="H295" s="1">
        <v>147510.87</v>
      </c>
      <c r="I295" s="1" t="s">
        <v>13</v>
      </c>
      <c r="J295" s="1" t="str">
        <f>TEXT(Table1[[#This Row],[Date]],"mmm,yyy")</f>
        <v>Nov,2023</v>
      </c>
      <c r="K295" s="1">
        <f>WEEKNUM(Table1[[#This Row],[Date]],2)</f>
        <v>46</v>
      </c>
    </row>
    <row r="296" spans="1:11" x14ac:dyDescent="0.3">
      <c r="A296" s="1" t="s">
        <v>321</v>
      </c>
      <c r="B296" s="2">
        <v>45157</v>
      </c>
      <c r="C296" s="1" t="s">
        <v>23</v>
      </c>
      <c r="D296" s="1" t="s">
        <v>32</v>
      </c>
      <c r="E296" s="1" t="s">
        <v>30</v>
      </c>
      <c r="F296" s="1">
        <v>123</v>
      </c>
      <c r="G296" s="1">
        <v>850.97</v>
      </c>
      <c r="H296" s="1">
        <v>104669.62</v>
      </c>
      <c r="I296" s="1" t="s">
        <v>13</v>
      </c>
      <c r="J296" s="1" t="str">
        <f>TEXT(Table1[[#This Row],[Date]],"mmm,yyy")</f>
        <v>Aug,2023</v>
      </c>
      <c r="K296" s="1">
        <f>WEEKNUM(Table1[[#This Row],[Date]],2)</f>
        <v>34</v>
      </c>
    </row>
    <row r="297" spans="1:11" x14ac:dyDescent="0.3">
      <c r="A297" s="1" t="s">
        <v>322</v>
      </c>
      <c r="B297" s="2">
        <v>45277</v>
      </c>
      <c r="C297" s="1" t="s">
        <v>34</v>
      </c>
      <c r="D297" s="1" t="s">
        <v>24</v>
      </c>
      <c r="E297" s="1" t="s">
        <v>19</v>
      </c>
      <c r="F297" s="1">
        <v>61</v>
      </c>
      <c r="G297" s="1">
        <v>492.22</v>
      </c>
      <c r="H297" s="1">
        <v>30025.56</v>
      </c>
      <c r="I297" s="1" t="s">
        <v>20</v>
      </c>
      <c r="J297" s="1" t="str">
        <f>TEXT(Table1[[#This Row],[Date]],"mmm,yyy")</f>
        <v>Dec,2023</v>
      </c>
      <c r="K297" s="1">
        <f>WEEKNUM(Table1[[#This Row],[Date]],2)</f>
        <v>51</v>
      </c>
    </row>
    <row r="298" spans="1:11" x14ac:dyDescent="0.3">
      <c r="A298" s="1" t="s">
        <v>323</v>
      </c>
      <c r="B298" s="2">
        <v>45231</v>
      </c>
      <c r="C298" s="1" t="s">
        <v>15</v>
      </c>
      <c r="D298" s="1" t="s">
        <v>32</v>
      </c>
      <c r="E298" s="1" t="s">
        <v>19</v>
      </c>
      <c r="F298" s="1">
        <v>150</v>
      </c>
      <c r="G298" s="1">
        <v>335.65</v>
      </c>
      <c r="H298" s="1">
        <v>50348.1</v>
      </c>
      <c r="I298" s="1" t="s">
        <v>13</v>
      </c>
      <c r="J298" s="1" t="str">
        <f>TEXT(Table1[[#This Row],[Date]],"mmm,yyy")</f>
        <v>Nov,2023</v>
      </c>
      <c r="K298" s="1">
        <f>WEEKNUM(Table1[[#This Row],[Date]],2)</f>
        <v>45</v>
      </c>
    </row>
    <row r="299" spans="1:11" x14ac:dyDescent="0.3">
      <c r="A299" s="1" t="s">
        <v>324</v>
      </c>
      <c r="B299" s="2">
        <v>45181</v>
      </c>
      <c r="C299" s="1" t="s">
        <v>42</v>
      </c>
      <c r="D299" s="1" t="s">
        <v>32</v>
      </c>
      <c r="E299" s="1" t="s">
        <v>30</v>
      </c>
      <c r="F299" s="1">
        <v>198</v>
      </c>
      <c r="G299" s="1">
        <v>394.48</v>
      </c>
      <c r="H299" s="1">
        <v>78106.559999999998</v>
      </c>
      <c r="I299" s="1" t="s">
        <v>20</v>
      </c>
      <c r="J299" s="1" t="str">
        <f>TEXT(Table1[[#This Row],[Date]],"mmm,yyy")</f>
        <v>Sep,2023</v>
      </c>
      <c r="K299" s="1">
        <f>WEEKNUM(Table1[[#This Row],[Date]],2)</f>
        <v>38</v>
      </c>
    </row>
    <row r="300" spans="1:11" x14ac:dyDescent="0.3">
      <c r="A300" s="1" t="s">
        <v>325</v>
      </c>
      <c r="B300" s="2">
        <v>45225</v>
      </c>
      <c r="C300" s="1" t="s">
        <v>28</v>
      </c>
      <c r="D300" s="1" t="s">
        <v>11</v>
      </c>
      <c r="E300" s="1" t="s">
        <v>16</v>
      </c>
      <c r="F300" s="1">
        <v>82</v>
      </c>
      <c r="G300" s="1">
        <v>938.02</v>
      </c>
      <c r="H300" s="1">
        <v>76917.98</v>
      </c>
      <c r="I300" s="1" t="s">
        <v>20</v>
      </c>
      <c r="J300" s="1" t="str">
        <f>TEXT(Table1[[#This Row],[Date]],"mmm,yyy")</f>
        <v>Oct,2023</v>
      </c>
      <c r="K300" s="1">
        <f>WEEKNUM(Table1[[#This Row],[Date]],2)</f>
        <v>44</v>
      </c>
    </row>
    <row r="301" spans="1:11" x14ac:dyDescent="0.3">
      <c r="A301" s="1" t="s">
        <v>326</v>
      </c>
      <c r="B301" s="2">
        <v>45229</v>
      </c>
      <c r="C301" s="1" t="s">
        <v>15</v>
      </c>
      <c r="D301" s="1" t="s">
        <v>24</v>
      </c>
      <c r="E301" s="1" t="s">
        <v>19</v>
      </c>
      <c r="F301" s="1">
        <v>136</v>
      </c>
      <c r="G301" s="1">
        <v>894.82</v>
      </c>
      <c r="H301" s="1">
        <v>121695.71</v>
      </c>
      <c r="I301" s="1" t="s">
        <v>13</v>
      </c>
      <c r="J301" s="1" t="str">
        <f>TEXT(Table1[[#This Row],[Date]],"mmm,yyy")</f>
        <v>Oct,2023</v>
      </c>
      <c r="K301" s="1">
        <f>WEEKNUM(Table1[[#This Row],[Date]],2)</f>
        <v>45</v>
      </c>
    </row>
  </sheetData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CF83-B7E7-4168-9B20-6B514F69D5EC}">
  <dimension ref="A1:B1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6.33203125" bestFit="1" customWidth="1"/>
    <col min="3" max="36" width="7" bestFit="1" customWidth="1"/>
    <col min="37" max="37" width="6" bestFit="1" customWidth="1"/>
    <col min="38" max="38" width="7" bestFit="1" customWidth="1"/>
    <col min="39" max="39" width="4" bestFit="1" customWidth="1"/>
    <col min="40" max="55" width="7" bestFit="1" customWidth="1"/>
    <col min="56" max="56" width="6" bestFit="1" customWidth="1"/>
    <col min="57" max="57" width="7" bestFit="1" customWidth="1"/>
    <col min="58" max="58" width="6" bestFit="1" customWidth="1"/>
    <col min="59" max="65" width="7" bestFit="1" customWidth="1"/>
    <col min="66" max="66" width="10.77734375" bestFit="1" customWidth="1"/>
    <col min="67" max="74" width="7" bestFit="1" customWidth="1"/>
    <col min="75" max="75" width="6" bestFit="1" customWidth="1"/>
    <col min="76" max="80" width="7" bestFit="1" customWidth="1"/>
    <col min="81" max="81" width="6" bestFit="1" customWidth="1"/>
    <col min="82" max="82" width="7" bestFit="1" customWidth="1"/>
    <col min="83" max="83" width="6" bestFit="1" customWidth="1"/>
    <col min="84" max="116" width="7" bestFit="1" customWidth="1"/>
    <col min="117" max="119" width="6" bestFit="1" customWidth="1"/>
    <col min="120" max="157" width="7" bestFit="1" customWidth="1"/>
    <col min="158" max="158" width="6" bestFit="1" customWidth="1"/>
    <col min="159" max="164" width="7" bestFit="1" customWidth="1"/>
    <col min="165" max="165" width="6" bestFit="1" customWidth="1"/>
    <col min="166" max="169" width="7" bestFit="1" customWidth="1"/>
    <col min="170" max="171" width="6" bestFit="1" customWidth="1"/>
    <col min="172" max="178" width="7" bestFit="1" customWidth="1"/>
    <col min="179" max="179" width="6" bestFit="1" customWidth="1"/>
    <col min="180" max="204" width="7" bestFit="1" customWidth="1"/>
    <col min="205" max="205" width="6" bestFit="1" customWidth="1"/>
    <col min="206" max="271" width="7" bestFit="1" customWidth="1"/>
    <col min="272" max="272" width="6" bestFit="1" customWidth="1"/>
    <col min="273" max="273" width="7" bestFit="1" customWidth="1"/>
    <col min="274" max="274" width="4" bestFit="1" customWidth="1"/>
    <col min="275" max="290" width="7" bestFit="1" customWidth="1"/>
    <col min="291" max="291" width="6" bestFit="1" customWidth="1"/>
    <col min="292" max="292" width="7" bestFit="1" customWidth="1"/>
    <col min="293" max="293" width="6" bestFit="1" customWidth="1"/>
    <col min="294" max="300" width="7" bestFit="1" customWidth="1"/>
    <col min="301" max="301" width="10.77734375" bestFit="1" customWidth="1"/>
  </cols>
  <sheetData>
    <row r="1" spans="1:2" x14ac:dyDescent="0.3">
      <c r="A1" s="12" t="s">
        <v>6</v>
      </c>
      <c r="B1" t="s">
        <v>360</v>
      </c>
    </row>
    <row r="3" spans="1:2" x14ac:dyDescent="0.3">
      <c r="A3" s="12" t="s">
        <v>327</v>
      </c>
    </row>
    <row r="4" spans="1:2" x14ac:dyDescent="0.3">
      <c r="A4" s="13" t="s">
        <v>34</v>
      </c>
    </row>
    <row r="5" spans="1:2" x14ac:dyDescent="0.3">
      <c r="A5" s="13" t="s">
        <v>15</v>
      </c>
    </row>
    <row r="6" spans="1:2" x14ac:dyDescent="0.3">
      <c r="A6" s="13" t="s">
        <v>23</v>
      </c>
    </row>
    <row r="7" spans="1:2" x14ac:dyDescent="0.3">
      <c r="A7" s="13" t="s">
        <v>10</v>
      </c>
    </row>
    <row r="8" spans="1:2" x14ac:dyDescent="0.3">
      <c r="A8" s="13" t="s">
        <v>28</v>
      </c>
    </row>
    <row r="9" spans="1:2" x14ac:dyDescent="0.3">
      <c r="A9" s="13" t="s">
        <v>38</v>
      </c>
    </row>
    <row r="10" spans="1:2" x14ac:dyDescent="0.3">
      <c r="A10" s="13" t="s">
        <v>42</v>
      </c>
    </row>
    <row r="11" spans="1:2" x14ac:dyDescent="0.3">
      <c r="A11" s="13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E3B4-2C6F-4750-9986-843D32C790D1}">
  <dimension ref="A1:J302"/>
  <sheetViews>
    <sheetView topLeftCell="A2" workbookViewId="0">
      <selection activeCell="A2" sqref="A2:J301"/>
    </sheetView>
  </sheetViews>
  <sheetFormatPr defaultRowHeight="14.4" x14ac:dyDescent="0.3"/>
  <cols>
    <col min="2" max="2" width="13.6640625" customWidth="1"/>
    <col min="3" max="3" width="12.21875" customWidth="1"/>
    <col min="4" max="4" width="23.33203125" customWidth="1"/>
    <col min="5" max="5" width="15.33203125" customWidth="1"/>
    <col min="7" max="7" width="12" customWidth="1"/>
    <col min="8" max="8" width="14.6640625" customWidth="1"/>
    <col min="9" max="9" width="14.33203125" customWidth="1"/>
    <col min="10" max="10" width="13.77734375" customWidth="1"/>
  </cols>
  <sheetData>
    <row r="1" spans="1:10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333</v>
      </c>
    </row>
    <row r="2" spans="1:10" x14ac:dyDescent="0.3">
      <c r="A2" s="1" t="s">
        <v>9</v>
      </c>
      <c r="B2" s="2">
        <v>45082</v>
      </c>
      <c r="C2" t="s">
        <v>10</v>
      </c>
      <c r="D2" s="1" t="s">
        <v>11</v>
      </c>
      <c r="E2" s="1" t="s">
        <v>12</v>
      </c>
      <c r="F2" s="1">
        <v>86</v>
      </c>
      <c r="G2">
        <v>54.66</v>
      </c>
      <c r="H2" s="1">
        <v>4700.46</v>
      </c>
      <c r="I2" s="1" t="s">
        <v>13</v>
      </c>
      <c r="J2" s="1" t="str">
        <f>TEXT(Table13[[#This Row],[Date]],"mmm,yyy")</f>
        <v>Jun,2023</v>
      </c>
    </row>
    <row r="3" spans="1:10" x14ac:dyDescent="0.3">
      <c r="A3" s="1" t="s">
        <v>14</v>
      </c>
      <c r="B3" s="2">
        <v>45140</v>
      </c>
      <c r="C3" t="s">
        <v>15</v>
      </c>
      <c r="D3" s="1" t="s">
        <v>11</v>
      </c>
      <c r="E3" s="1" t="s">
        <v>16</v>
      </c>
      <c r="F3" s="1">
        <v>80</v>
      </c>
      <c r="G3">
        <v>344.08</v>
      </c>
      <c r="H3" s="1">
        <v>27526.799999999999</v>
      </c>
      <c r="I3" s="1" t="s">
        <v>13</v>
      </c>
      <c r="J3" s="1" t="str">
        <f>TEXT(Table13[[#This Row],[Date]],"mmm,yyy")</f>
        <v>Aug,2023</v>
      </c>
    </row>
    <row r="4" spans="1:10" x14ac:dyDescent="0.3">
      <c r="A4" s="1" t="s">
        <v>17</v>
      </c>
      <c r="B4" s="2">
        <v>45012</v>
      </c>
      <c r="C4" t="s">
        <v>15</v>
      </c>
      <c r="D4" s="1" t="s">
        <v>18</v>
      </c>
      <c r="E4" s="1" t="s">
        <v>19</v>
      </c>
      <c r="F4" s="1">
        <v>155</v>
      </c>
      <c r="G4">
        <v>771.75</v>
      </c>
      <c r="H4" s="1">
        <v>119621.78</v>
      </c>
      <c r="I4" s="1" t="s">
        <v>20</v>
      </c>
      <c r="J4" s="1" t="str">
        <f>TEXT(Table13[[#This Row],[Date]],"mmm,yyy")</f>
        <v>Mar,2023</v>
      </c>
    </row>
    <row r="5" spans="1:10" x14ac:dyDescent="0.3">
      <c r="A5" s="1" t="s">
        <v>21</v>
      </c>
      <c r="B5" s="2">
        <v>44975</v>
      </c>
      <c r="C5" t="s">
        <v>15</v>
      </c>
      <c r="D5" s="1" t="s">
        <v>11</v>
      </c>
      <c r="E5" s="1" t="s">
        <v>16</v>
      </c>
      <c r="F5" s="1">
        <v>175</v>
      </c>
      <c r="G5">
        <v>541.22</v>
      </c>
      <c r="H5" s="1">
        <v>94712.81</v>
      </c>
      <c r="I5" s="1" t="s">
        <v>20</v>
      </c>
      <c r="J5" s="1" t="str">
        <f>TEXT(Table13[[#This Row],[Date]],"mmm,yyy")</f>
        <v>Feb,2023</v>
      </c>
    </row>
    <row r="6" spans="1:10" x14ac:dyDescent="0.3">
      <c r="A6" s="1" t="s">
        <v>22</v>
      </c>
      <c r="B6" s="2">
        <v>45132</v>
      </c>
      <c r="C6" t="s">
        <v>23</v>
      </c>
      <c r="D6" s="1" t="s">
        <v>24</v>
      </c>
      <c r="E6" s="1" t="s">
        <v>16</v>
      </c>
      <c r="F6" s="1">
        <v>200</v>
      </c>
      <c r="G6">
        <v>204.59</v>
      </c>
      <c r="H6" s="1">
        <v>40917.69</v>
      </c>
      <c r="I6" s="1" t="s">
        <v>20</v>
      </c>
      <c r="J6" s="1" t="str">
        <f>TEXT(Table13[[#This Row],[Date]],"mmm,yyy")</f>
        <v>Jul,2023</v>
      </c>
    </row>
    <row r="7" spans="1:10" x14ac:dyDescent="0.3">
      <c r="A7" s="1" t="s">
        <v>25</v>
      </c>
      <c r="B7" s="2">
        <v>45130</v>
      </c>
      <c r="C7" t="s">
        <v>10</v>
      </c>
      <c r="D7" s="1" t="s">
        <v>18</v>
      </c>
      <c r="E7" s="1" t="s">
        <v>26</v>
      </c>
      <c r="F7" s="1">
        <v>174</v>
      </c>
      <c r="G7">
        <v>389.74</v>
      </c>
      <c r="H7" s="1">
        <v>67814.61</v>
      </c>
      <c r="I7" s="1" t="s">
        <v>13</v>
      </c>
      <c r="J7" s="1" t="str">
        <f>TEXT(Table13[[#This Row],[Date]],"mmm,yyy")</f>
        <v>Jul,2023</v>
      </c>
    </row>
    <row r="8" spans="1:10" x14ac:dyDescent="0.3">
      <c r="A8" s="1" t="s">
        <v>27</v>
      </c>
      <c r="B8" s="2">
        <v>45040</v>
      </c>
      <c r="C8" t="s">
        <v>28</v>
      </c>
      <c r="D8" s="1" t="s">
        <v>18</v>
      </c>
      <c r="E8" s="1" t="s">
        <v>19</v>
      </c>
      <c r="F8" s="1">
        <v>35</v>
      </c>
      <c r="G8">
        <v>826.62</v>
      </c>
      <c r="H8" s="1">
        <v>28931.64</v>
      </c>
      <c r="I8" s="1" t="s">
        <v>13</v>
      </c>
      <c r="J8" s="1" t="str">
        <f>TEXT(Table13[[#This Row],[Date]],"mmm,yyy")</f>
        <v>Apr,2023</v>
      </c>
    </row>
    <row r="9" spans="1:10" x14ac:dyDescent="0.3">
      <c r="A9" s="1" t="s">
        <v>29</v>
      </c>
      <c r="B9" s="2">
        <v>44946</v>
      </c>
      <c r="C9" t="s">
        <v>28</v>
      </c>
      <c r="D9" s="1" t="s">
        <v>18</v>
      </c>
      <c r="E9" s="1" t="s">
        <v>30</v>
      </c>
      <c r="F9" s="1">
        <v>131</v>
      </c>
      <c r="G9">
        <v>317.52</v>
      </c>
      <c r="H9" s="1">
        <v>41595.760000000002</v>
      </c>
      <c r="I9" s="1" t="s">
        <v>20</v>
      </c>
      <c r="J9" s="1" t="str">
        <f>TEXT(Table13[[#This Row],[Date]],"mmm,yyy")</f>
        <v>Jan,2023</v>
      </c>
    </row>
    <row r="10" spans="1:10" x14ac:dyDescent="0.3">
      <c r="A10" s="1" t="s">
        <v>31</v>
      </c>
      <c r="B10" s="2">
        <v>45266</v>
      </c>
      <c r="C10" t="s">
        <v>10</v>
      </c>
      <c r="D10" s="1" t="s">
        <v>32</v>
      </c>
      <c r="E10" s="1" t="s">
        <v>19</v>
      </c>
      <c r="F10" s="1">
        <v>110</v>
      </c>
      <c r="G10">
        <v>509.43</v>
      </c>
      <c r="H10" s="1">
        <v>56036.95</v>
      </c>
      <c r="I10" s="1" t="s">
        <v>20</v>
      </c>
      <c r="J10" s="1" t="str">
        <f>TEXT(Table13[[#This Row],[Date]],"mmm,yyy")</f>
        <v>Dec,2023</v>
      </c>
    </row>
    <row r="11" spans="1:10" x14ac:dyDescent="0.3">
      <c r="A11" s="1" t="s">
        <v>33</v>
      </c>
      <c r="B11" s="2">
        <v>45175</v>
      </c>
      <c r="C11" t="s">
        <v>34</v>
      </c>
      <c r="D11" s="1" t="s">
        <v>11</v>
      </c>
      <c r="E11" s="1" t="s">
        <v>30</v>
      </c>
      <c r="F11" s="1">
        <v>69</v>
      </c>
      <c r="G11">
        <v>950.53</v>
      </c>
      <c r="H11" s="1">
        <v>65586.570000000007</v>
      </c>
      <c r="I11" s="1" t="s">
        <v>13</v>
      </c>
      <c r="J11" s="1" t="str">
        <f>TEXT(Table13[[#This Row],[Date]],"mmm,yyy")</f>
        <v>Sep,2023</v>
      </c>
    </row>
    <row r="12" spans="1:10" x14ac:dyDescent="0.3">
      <c r="A12" s="1" t="s">
        <v>35</v>
      </c>
      <c r="B12" s="2">
        <v>45242</v>
      </c>
      <c r="C12" t="s">
        <v>28</v>
      </c>
      <c r="D12" s="1" t="s">
        <v>24</v>
      </c>
      <c r="E12" s="1" t="s">
        <v>16</v>
      </c>
      <c r="F12" s="1">
        <v>170</v>
      </c>
      <c r="G12">
        <v>695.47</v>
      </c>
      <c r="H12" s="1">
        <v>118230.6</v>
      </c>
      <c r="I12" s="1" t="s">
        <v>20</v>
      </c>
      <c r="J12" s="1" t="str">
        <f>TEXT(Table13[[#This Row],[Date]],"mmm,yyy")</f>
        <v>Nov,2023</v>
      </c>
    </row>
    <row r="13" spans="1:10" x14ac:dyDescent="0.3">
      <c r="A13" s="1" t="s">
        <v>36</v>
      </c>
      <c r="B13" s="2">
        <v>45179</v>
      </c>
      <c r="C13" t="s">
        <v>28</v>
      </c>
      <c r="D13" s="1" t="s">
        <v>24</v>
      </c>
      <c r="E13" s="1" t="s">
        <v>19</v>
      </c>
      <c r="F13" s="1">
        <v>193</v>
      </c>
      <c r="G13">
        <v>459.98</v>
      </c>
      <c r="H13" s="1">
        <v>88776.97</v>
      </c>
      <c r="I13" s="1" t="s">
        <v>13</v>
      </c>
      <c r="J13" s="1" t="str">
        <f>TEXT(Table13[[#This Row],[Date]],"mmm,yyy")</f>
        <v>Sep,2023</v>
      </c>
    </row>
    <row r="14" spans="1:10" x14ac:dyDescent="0.3">
      <c r="A14" s="1" t="s">
        <v>37</v>
      </c>
      <c r="B14" s="2">
        <v>45114</v>
      </c>
      <c r="C14" t="s">
        <v>38</v>
      </c>
      <c r="D14" s="1" t="s">
        <v>24</v>
      </c>
      <c r="E14" s="1" t="s">
        <v>12</v>
      </c>
      <c r="F14" s="1">
        <v>181</v>
      </c>
      <c r="G14">
        <v>271.91000000000003</v>
      </c>
      <c r="H14" s="1">
        <v>49214.98</v>
      </c>
      <c r="I14" s="1" t="s">
        <v>13</v>
      </c>
      <c r="J14" s="1" t="str">
        <f>TEXT(Table13[[#This Row],[Date]],"mmm,yyy")</f>
        <v>Jul,2023</v>
      </c>
    </row>
    <row r="15" spans="1:10" x14ac:dyDescent="0.3">
      <c r="A15" s="1" t="s">
        <v>39</v>
      </c>
      <c r="B15" s="2">
        <v>44941</v>
      </c>
      <c r="C15" t="s">
        <v>38</v>
      </c>
      <c r="D15" s="1" t="s">
        <v>18</v>
      </c>
      <c r="E15" s="1" t="s">
        <v>16</v>
      </c>
      <c r="F15" s="1">
        <v>135</v>
      </c>
      <c r="G15">
        <v>142.16</v>
      </c>
      <c r="H15" s="1">
        <v>19191.34</v>
      </c>
      <c r="I15" s="1" t="s">
        <v>13</v>
      </c>
      <c r="J15" s="1" t="str">
        <f>TEXT(Table13[[#This Row],[Date]],"mmm,yyy")</f>
        <v>Jan,2023</v>
      </c>
    </row>
    <row r="16" spans="1:10" x14ac:dyDescent="0.3">
      <c r="A16" s="1" t="s">
        <v>40</v>
      </c>
      <c r="B16" s="2">
        <v>45077</v>
      </c>
      <c r="C16" t="s">
        <v>28</v>
      </c>
      <c r="D16" s="1" t="s">
        <v>32</v>
      </c>
      <c r="E16" s="1" t="s">
        <v>16</v>
      </c>
      <c r="F16" s="1">
        <v>75</v>
      </c>
      <c r="G16">
        <v>382.89</v>
      </c>
      <c r="H16" s="1">
        <v>28717.01</v>
      </c>
      <c r="I16" s="1" t="s">
        <v>20</v>
      </c>
      <c r="J16" s="1" t="str">
        <f>TEXT(Table13[[#This Row],[Date]],"mmm,yyy")</f>
        <v>May,2023</v>
      </c>
    </row>
    <row r="17" spans="1:10" x14ac:dyDescent="0.3">
      <c r="A17" s="1" t="s">
        <v>41</v>
      </c>
      <c r="B17" s="2">
        <v>45127</v>
      </c>
      <c r="C17" t="s">
        <v>42</v>
      </c>
      <c r="D17" s="1" t="s">
        <v>24</v>
      </c>
      <c r="E17" s="1" t="s">
        <v>16</v>
      </c>
      <c r="F17" s="1">
        <v>166</v>
      </c>
      <c r="G17">
        <v>660.55</v>
      </c>
      <c r="H17" s="1">
        <v>109651.56</v>
      </c>
      <c r="I17" s="1" t="s">
        <v>20</v>
      </c>
      <c r="J17" s="1" t="str">
        <f>TEXT(Table13[[#This Row],[Date]],"mmm,yyy")</f>
        <v>Jul,2023</v>
      </c>
    </row>
    <row r="18" spans="1:10" x14ac:dyDescent="0.3">
      <c r="A18" s="1" t="s">
        <v>43</v>
      </c>
      <c r="B18" s="2">
        <v>45090</v>
      </c>
      <c r="C18" t="s">
        <v>34</v>
      </c>
      <c r="D18" s="1" t="s">
        <v>32</v>
      </c>
      <c r="E18" s="1" t="s">
        <v>30</v>
      </c>
      <c r="F18" s="1">
        <v>129</v>
      </c>
      <c r="G18">
        <v>258.76</v>
      </c>
      <c r="H18" s="1">
        <v>33379.730000000003</v>
      </c>
      <c r="I18" s="1" t="s">
        <v>13</v>
      </c>
      <c r="J18" s="1" t="str">
        <f>TEXT(Table13[[#This Row],[Date]],"mmm,yyy")</f>
        <v>Jun,2023</v>
      </c>
    </row>
    <row r="19" spans="1:10" x14ac:dyDescent="0.3">
      <c r="A19" s="1" t="s">
        <v>44</v>
      </c>
      <c r="B19" s="2">
        <v>45048</v>
      </c>
      <c r="C19" t="s">
        <v>15</v>
      </c>
      <c r="D19" s="1" t="s">
        <v>32</v>
      </c>
      <c r="E19" s="1" t="s">
        <v>19</v>
      </c>
      <c r="F19" s="1">
        <v>145</v>
      </c>
      <c r="G19">
        <v>813.45</v>
      </c>
      <c r="H19" s="1">
        <v>117950.08</v>
      </c>
      <c r="I19" s="1" t="s">
        <v>13</v>
      </c>
      <c r="J19" s="1" t="str">
        <f>TEXT(Table13[[#This Row],[Date]],"mmm,yyy")</f>
        <v>May,2023</v>
      </c>
    </row>
    <row r="20" spans="1:10" x14ac:dyDescent="0.3">
      <c r="A20" s="1" t="s">
        <v>45</v>
      </c>
      <c r="B20" s="2">
        <v>45240</v>
      </c>
      <c r="C20" t="s">
        <v>34</v>
      </c>
      <c r="D20" s="1" t="s">
        <v>32</v>
      </c>
      <c r="E20" s="1" t="s">
        <v>19</v>
      </c>
      <c r="F20" s="1">
        <v>181</v>
      </c>
      <c r="G20">
        <v>521.64</v>
      </c>
      <c r="H20" s="1">
        <v>94417.67</v>
      </c>
      <c r="I20" s="1" t="s">
        <v>13</v>
      </c>
      <c r="J20" s="1" t="str">
        <f>TEXT(Table13[[#This Row],[Date]],"mmm,yyy")</f>
        <v>Nov,2023</v>
      </c>
    </row>
    <row r="21" spans="1:10" x14ac:dyDescent="0.3">
      <c r="A21" s="1" t="s">
        <v>46</v>
      </c>
      <c r="B21" s="2">
        <v>45273</v>
      </c>
      <c r="C21" t="s">
        <v>23</v>
      </c>
      <c r="D21" s="1" t="s">
        <v>32</v>
      </c>
      <c r="E21" s="1" t="s">
        <v>19</v>
      </c>
      <c r="F21" s="1">
        <v>141</v>
      </c>
      <c r="G21">
        <v>317.86</v>
      </c>
      <c r="H21" s="1">
        <v>44817.91</v>
      </c>
      <c r="I21" s="1" t="s">
        <v>13</v>
      </c>
      <c r="J21" s="1" t="str">
        <f>TEXT(Table13[[#This Row],[Date]],"mmm,yyy")</f>
        <v>Dec,2023</v>
      </c>
    </row>
    <row r="22" spans="1:10" x14ac:dyDescent="0.3">
      <c r="A22" s="1" t="s">
        <v>47</v>
      </c>
      <c r="B22" s="2">
        <v>45120</v>
      </c>
      <c r="C22" t="s">
        <v>38</v>
      </c>
      <c r="D22" s="1" t="s">
        <v>18</v>
      </c>
      <c r="E22" s="1" t="s">
        <v>30</v>
      </c>
      <c r="F22" s="1">
        <v>156</v>
      </c>
      <c r="G22">
        <v>286.88</v>
      </c>
      <c r="H22" s="1">
        <v>44752.76</v>
      </c>
      <c r="I22" s="1" t="s">
        <v>20</v>
      </c>
      <c r="J22" s="1" t="str">
        <f>TEXT(Table13[[#This Row],[Date]],"mmm,yyy")</f>
        <v>Jul,2023</v>
      </c>
    </row>
    <row r="23" spans="1:10" x14ac:dyDescent="0.3">
      <c r="A23" s="1" t="s">
        <v>48</v>
      </c>
      <c r="B23" s="2">
        <v>45081</v>
      </c>
      <c r="C23" t="s">
        <v>34</v>
      </c>
      <c r="D23" s="1" t="s">
        <v>18</v>
      </c>
      <c r="E23" s="1" t="s">
        <v>16</v>
      </c>
      <c r="F23" s="1">
        <v>118</v>
      </c>
      <c r="G23">
        <v>99.39</v>
      </c>
      <c r="H23" s="1">
        <v>11727.83</v>
      </c>
      <c r="I23" s="1" t="s">
        <v>13</v>
      </c>
      <c r="J23" s="1" t="str">
        <f>TEXT(Table13[[#This Row],[Date]],"mmm,yyy")</f>
        <v>Jun,2023</v>
      </c>
    </row>
    <row r="24" spans="1:10" x14ac:dyDescent="0.3">
      <c r="A24" s="1" t="s">
        <v>49</v>
      </c>
      <c r="B24" s="2">
        <v>45198</v>
      </c>
      <c r="C24" t="s">
        <v>23</v>
      </c>
      <c r="D24" s="1" t="s">
        <v>18</v>
      </c>
      <c r="E24" s="1" t="s">
        <v>19</v>
      </c>
      <c r="F24" s="1">
        <v>77</v>
      </c>
      <c r="G24">
        <v>127.41</v>
      </c>
      <c r="H24" s="1">
        <v>9810.86</v>
      </c>
      <c r="I24" s="1" t="s">
        <v>13</v>
      </c>
      <c r="J24" s="1" t="str">
        <f>TEXT(Table13[[#This Row],[Date]],"mmm,yyy")</f>
        <v>Sep,2023</v>
      </c>
    </row>
    <row r="25" spans="1:10" x14ac:dyDescent="0.3">
      <c r="A25" s="1" t="s">
        <v>50</v>
      </c>
      <c r="B25" s="2">
        <v>45171</v>
      </c>
      <c r="C25" t="s">
        <v>38</v>
      </c>
      <c r="D25" s="1" t="s">
        <v>11</v>
      </c>
      <c r="E25" s="1" t="s">
        <v>16</v>
      </c>
      <c r="F25" s="1">
        <v>76</v>
      </c>
      <c r="G25">
        <v>953.89</v>
      </c>
      <c r="H25" s="1">
        <v>72495.42</v>
      </c>
      <c r="I25" s="1" t="s">
        <v>20</v>
      </c>
      <c r="J25" s="1" t="str">
        <f>TEXT(Table13[[#This Row],[Date]],"mmm,yyy")</f>
        <v>Sep,2023</v>
      </c>
    </row>
    <row r="26" spans="1:10" x14ac:dyDescent="0.3">
      <c r="A26" s="1" t="s">
        <v>51</v>
      </c>
      <c r="B26" s="2">
        <v>45024</v>
      </c>
      <c r="C26" t="s">
        <v>10</v>
      </c>
      <c r="D26" s="1" t="s">
        <v>24</v>
      </c>
      <c r="E26" s="1" t="s">
        <v>16</v>
      </c>
      <c r="F26" s="1">
        <v>169</v>
      </c>
      <c r="G26">
        <v>530.13</v>
      </c>
      <c r="H26" s="1">
        <v>89592.51</v>
      </c>
      <c r="I26" s="1" t="s">
        <v>13</v>
      </c>
      <c r="J26" s="1" t="str">
        <f>TEXT(Table13[[#This Row],[Date]],"mmm,yyy")</f>
        <v>Apr,2023</v>
      </c>
    </row>
    <row r="27" spans="1:10" x14ac:dyDescent="0.3">
      <c r="A27" s="1" t="s">
        <v>52</v>
      </c>
      <c r="B27" s="2">
        <v>45189</v>
      </c>
      <c r="C27" t="s">
        <v>38</v>
      </c>
      <c r="D27" s="1" t="s">
        <v>32</v>
      </c>
      <c r="E27" s="1" t="s">
        <v>16</v>
      </c>
      <c r="F27" s="1">
        <v>105</v>
      </c>
      <c r="G27">
        <v>98.68</v>
      </c>
      <c r="H27" s="1">
        <v>10361.08</v>
      </c>
      <c r="I27" s="1" t="s">
        <v>13</v>
      </c>
      <c r="J27" s="1" t="str">
        <f>TEXT(Table13[[#This Row],[Date]],"mmm,yyy")</f>
        <v>Sep,2023</v>
      </c>
    </row>
    <row r="28" spans="1:10" x14ac:dyDescent="0.3">
      <c r="A28" s="1" t="s">
        <v>53</v>
      </c>
      <c r="B28" s="2">
        <v>45049</v>
      </c>
      <c r="C28" t="s">
        <v>42</v>
      </c>
      <c r="D28" s="1" t="s">
        <v>11</v>
      </c>
      <c r="E28" s="1" t="s">
        <v>16</v>
      </c>
      <c r="F28" s="1">
        <v>18</v>
      </c>
      <c r="G28">
        <v>690.27</v>
      </c>
      <c r="H28" s="1">
        <v>12424.85</v>
      </c>
      <c r="I28" s="1" t="s">
        <v>13</v>
      </c>
      <c r="J28" s="1" t="str">
        <f>TEXT(Table13[[#This Row],[Date]],"mmm,yyy")</f>
        <v>May,2023</v>
      </c>
    </row>
    <row r="29" spans="1:10" x14ac:dyDescent="0.3">
      <c r="A29" s="1" t="s">
        <v>54</v>
      </c>
      <c r="B29" s="2">
        <v>45094</v>
      </c>
      <c r="C29" t="s">
        <v>38</v>
      </c>
      <c r="D29" s="1" t="s">
        <v>11</v>
      </c>
      <c r="E29" s="1" t="s">
        <v>19</v>
      </c>
      <c r="F29" s="1">
        <v>187</v>
      </c>
      <c r="G29">
        <v>202.78</v>
      </c>
      <c r="H29" s="1">
        <v>37919.03</v>
      </c>
      <c r="I29" s="1" t="s">
        <v>13</v>
      </c>
      <c r="J29" s="1" t="str">
        <f>TEXT(Table13[[#This Row],[Date]],"mmm,yyy")</f>
        <v>Jun,2023</v>
      </c>
    </row>
    <row r="30" spans="1:10" x14ac:dyDescent="0.3">
      <c r="A30" s="1" t="s">
        <v>55</v>
      </c>
      <c r="B30" s="2">
        <v>44936</v>
      </c>
      <c r="C30" t="s">
        <v>23</v>
      </c>
      <c r="D30" s="1" t="s">
        <v>11</v>
      </c>
      <c r="E30" s="1" t="s">
        <v>16</v>
      </c>
      <c r="F30" s="1">
        <v>17</v>
      </c>
      <c r="G30">
        <v>447.61</v>
      </c>
      <c r="H30" s="1">
        <v>7609.32</v>
      </c>
      <c r="I30" s="1" t="s">
        <v>20</v>
      </c>
      <c r="J30" s="1" t="str">
        <f>TEXT(Table13[[#This Row],[Date]],"mmm,yyy")</f>
        <v>Jan,2023</v>
      </c>
    </row>
    <row r="31" spans="1:10" x14ac:dyDescent="0.3">
      <c r="A31" s="1" t="s">
        <v>56</v>
      </c>
      <c r="B31" s="2">
        <v>45105</v>
      </c>
      <c r="C31" t="s">
        <v>28</v>
      </c>
      <c r="D31" s="1" t="s">
        <v>18</v>
      </c>
      <c r="E31" s="1" t="s">
        <v>30</v>
      </c>
      <c r="F31" s="1">
        <v>82</v>
      </c>
      <c r="G31">
        <v>458.75</v>
      </c>
      <c r="H31" s="1">
        <v>37617.29</v>
      </c>
      <c r="I31" s="1" t="s">
        <v>13</v>
      </c>
      <c r="J31" s="1" t="str">
        <f>TEXT(Table13[[#This Row],[Date]],"mmm,yyy")</f>
        <v>Jun,2023</v>
      </c>
    </row>
    <row r="32" spans="1:10" x14ac:dyDescent="0.3">
      <c r="A32" s="1" t="s">
        <v>57</v>
      </c>
      <c r="B32" s="2">
        <v>45136</v>
      </c>
      <c r="C32" t="s">
        <v>28</v>
      </c>
      <c r="D32" s="1" t="s">
        <v>11</v>
      </c>
      <c r="E32" s="1" t="s">
        <v>30</v>
      </c>
      <c r="F32" s="1">
        <v>113</v>
      </c>
      <c r="G32">
        <v>465.38</v>
      </c>
      <c r="H32" s="1">
        <v>52588.18</v>
      </c>
      <c r="I32" s="1" t="s">
        <v>20</v>
      </c>
      <c r="J32" s="1" t="str">
        <f>TEXT(Table13[[#This Row],[Date]],"mmm,yyy")</f>
        <v>Jul,2023</v>
      </c>
    </row>
    <row r="33" spans="1:10" x14ac:dyDescent="0.3">
      <c r="A33" s="1" t="s">
        <v>58</v>
      </c>
      <c r="B33" s="2">
        <v>44936</v>
      </c>
      <c r="C33" t="s">
        <v>28</v>
      </c>
      <c r="D33" s="1" t="s">
        <v>11</v>
      </c>
      <c r="E33" s="1" t="s">
        <v>30</v>
      </c>
      <c r="F33" s="1">
        <v>90</v>
      </c>
      <c r="G33">
        <v>513.41999999999996</v>
      </c>
      <c r="H33" s="1">
        <v>46207.81</v>
      </c>
      <c r="I33" s="1" t="s">
        <v>20</v>
      </c>
      <c r="J33" s="1" t="str">
        <f>TEXT(Table13[[#This Row],[Date]],"mmm,yyy")</f>
        <v>Jan,2023</v>
      </c>
    </row>
    <row r="34" spans="1:10" x14ac:dyDescent="0.3">
      <c r="A34" s="1" t="s">
        <v>59</v>
      </c>
      <c r="B34" s="2">
        <v>44931</v>
      </c>
      <c r="C34" t="s">
        <v>28</v>
      </c>
      <c r="D34" s="1" t="s">
        <v>24</v>
      </c>
      <c r="E34" s="1" t="s">
        <v>30</v>
      </c>
      <c r="F34" s="1">
        <v>29</v>
      </c>
      <c r="G34">
        <v>456.22</v>
      </c>
      <c r="H34" s="1">
        <v>13230.29</v>
      </c>
      <c r="I34" s="1" t="s">
        <v>20</v>
      </c>
      <c r="J34" s="1" t="str">
        <f>TEXT(Table13[[#This Row],[Date]],"mmm,yyy")</f>
        <v>Jan,2023</v>
      </c>
    </row>
    <row r="35" spans="1:10" x14ac:dyDescent="0.3">
      <c r="A35" s="1" t="s">
        <v>60</v>
      </c>
      <c r="B35" s="2">
        <v>45246</v>
      </c>
      <c r="C35" t="s">
        <v>10</v>
      </c>
      <c r="D35" s="1" t="s">
        <v>11</v>
      </c>
      <c r="E35" s="1" t="s">
        <v>19</v>
      </c>
      <c r="F35" s="1">
        <v>36</v>
      </c>
      <c r="G35">
        <v>519.01</v>
      </c>
      <c r="H35" s="1">
        <v>18684.43</v>
      </c>
      <c r="I35" s="1" t="s">
        <v>13</v>
      </c>
      <c r="J35" s="1" t="str">
        <f>TEXT(Table13[[#This Row],[Date]],"mmm,yyy")</f>
        <v>Nov,2023</v>
      </c>
    </row>
    <row r="36" spans="1:10" x14ac:dyDescent="0.3">
      <c r="A36" s="1" t="s">
        <v>61</v>
      </c>
      <c r="B36" s="2">
        <v>45284</v>
      </c>
      <c r="C36" t="s">
        <v>42</v>
      </c>
      <c r="D36" s="1" t="s">
        <v>18</v>
      </c>
      <c r="E36" s="1" t="s">
        <v>30</v>
      </c>
      <c r="F36" s="1">
        <v>101</v>
      </c>
      <c r="G36">
        <v>493.25</v>
      </c>
      <c r="H36" s="1">
        <v>49817.93</v>
      </c>
      <c r="I36" s="1" t="s">
        <v>13</v>
      </c>
      <c r="J36" s="1" t="str">
        <f>TEXT(Table13[[#This Row],[Date]],"mmm,yyy")</f>
        <v>Dec,2023</v>
      </c>
    </row>
    <row r="37" spans="1:10" x14ac:dyDescent="0.3">
      <c r="A37" s="1" t="s">
        <v>62</v>
      </c>
      <c r="B37" s="2">
        <v>45057</v>
      </c>
      <c r="C37" t="s">
        <v>15</v>
      </c>
      <c r="D37" s="1" t="s">
        <v>18</v>
      </c>
      <c r="E37" s="1" t="s">
        <v>16</v>
      </c>
      <c r="F37" s="1">
        <v>173</v>
      </c>
      <c r="G37">
        <v>537.38</v>
      </c>
      <c r="H37" s="1">
        <v>92967.25</v>
      </c>
      <c r="I37" s="1" t="s">
        <v>13</v>
      </c>
      <c r="J37" s="1" t="str">
        <f>TEXT(Table13[[#This Row],[Date]],"mmm,yyy")</f>
        <v>May,2023</v>
      </c>
    </row>
    <row r="38" spans="1:10" x14ac:dyDescent="0.3">
      <c r="A38" s="1" t="s">
        <v>63</v>
      </c>
      <c r="B38" s="2">
        <v>45277</v>
      </c>
      <c r="C38" t="s">
        <v>23</v>
      </c>
      <c r="D38" s="1" t="s">
        <v>32</v>
      </c>
      <c r="E38" s="1" t="s">
        <v>30</v>
      </c>
      <c r="F38" s="1">
        <v>106</v>
      </c>
      <c r="G38">
        <v>242.2</v>
      </c>
      <c r="H38" s="1">
        <v>25673.02</v>
      </c>
      <c r="I38" s="1" t="s">
        <v>13</v>
      </c>
      <c r="J38" s="1" t="str">
        <f>TEXT(Table13[[#This Row],[Date]],"mmm,yyy")</f>
        <v>Dec,2023</v>
      </c>
    </row>
    <row r="39" spans="1:10" x14ac:dyDescent="0.3">
      <c r="A39" s="1" t="s">
        <v>64</v>
      </c>
      <c r="B39" s="2">
        <v>45215</v>
      </c>
      <c r="C39" t="s">
        <v>15</v>
      </c>
      <c r="D39" s="1" t="s">
        <v>32</v>
      </c>
      <c r="E39" s="1" t="s">
        <v>19</v>
      </c>
      <c r="F39" s="1">
        <v>128</v>
      </c>
      <c r="G39">
        <v>400.1</v>
      </c>
      <c r="H39" s="1">
        <v>51213.09</v>
      </c>
      <c r="I39" s="1" t="s">
        <v>13</v>
      </c>
      <c r="J39" s="1" t="str">
        <f>TEXT(Table13[[#This Row],[Date]],"mmm,yyy")</f>
        <v>Oct,2023</v>
      </c>
    </row>
    <row r="40" spans="1:10" x14ac:dyDescent="0.3">
      <c r="A40" s="1" t="s">
        <v>65</v>
      </c>
      <c r="B40" s="2">
        <v>45007</v>
      </c>
      <c r="C40" t="s">
        <v>15</v>
      </c>
      <c r="D40" s="1" t="s">
        <v>18</v>
      </c>
      <c r="E40" s="1" t="s">
        <v>30</v>
      </c>
      <c r="F40" s="1">
        <v>67</v>
      </c>
      <c r="G40">
        <v>849.36</v>
      </c>
      <c r="H40" s="1">
        <v>56907.15</v>
      </c>
      <c r="I40" s="1" t="s">
        <v>20</v>
      </c>
      <c r="J40" s="1" t="str">
        <f>TEXT(Table13[[#This Row],[Date]],"mmm,yyy")</f>
        <v>Mar,2023</v>
      </c>
    </row>
    <row r="41" spans="1:10" x14ac:dyDescent="0.3">
      <c r="A41" s="1" t="s">
        <v>66</v>
      </c>
      <c r="B41" s="2">
        <v>45035</v>
      </c>
      <c r="C41" t="s">
        <v>23</v>
      </c>
      <c r="D41" s="1" t="s">
        <v>18</v>
      </c>
      <c r="E41" s="1" t="s">
        <v>26</v>
      </c>
      <c r="F41" s="1">
        <v>45</v>
      </c>
      <c r="G41">
        <v>809.57</v>
      </c>
      <c r="H41" s="1">
        <v>36430.449999999997</v>
      </c>
      <c r="I41" s="1" t="s">
        <v>20</v>
      </c>
      <c r="J41" s="1" t="str">
        <f>TEXT(Table13[[#This Row],[Date]],"mmm,yyy")</f>
        <v>Apr,2023</v>
      </c>
    </row>
    <row r="42" spans="1:10" x14ac:dyDescent="0.3">
      <c r="A42" s="1" t="s">
        <v>67</v>
      </c>
      <c r="B42" s="2">
        <v>45108</v>
      </c>
      <c r="C42" t="s">
        <v>42</v>
      </c>
      <c r="D42" s="1" t="s">
        <v>11</v>
      </c>
      <c r="E42" s="1" t="s">
        <v>19</v>
      </c>
      <c r="F42" s="1">
        <v>195</v>
      </c>
      <c r="G42">
        <v>836.59</v>
      </c>
      <c r="H42" s="1">
        <v>163134.45000000001</v>
      </c>
      <c r="I42" s="1" t="s">
        <v>20</v>
      </c>
      <c r="J42" s="1" t="str">
        <f>TEXT(Table13[[#This Row],[Date]],"mmm,yyy")</f>
        <v>Jul,2023</v>
      </c>
    </row>
    <row r="43" spans="1:10" x14ac:dyDescent="0.3">
      <c r="A43" s="1" t="s">
        <v>68</v>
      </c>
      <c r="B43" s="2">
        <v>45039</v>
      </c>
      <c r="C43" t="s">
        <v>28</v>
      </c>
      <c r="D43" s="1" t="s">
        <v>18</v>
      </c>
      <c r="E43" s="1" t="s">
        <v>16</v>
      </c>
      <c r="F43" s="1">
        <v>194</v>
      </c>
      <c r="G43">
        <v>608.15</v>
      </c>
      <c r="H43" s="1">
        <v>117980.38</v>
      </c>
      <c r="I43" s="1" t="s">
        <v>20</v>
      </c>
      <c r="J43" s="1" t="str">
        <f>TEXT(Table13[[#This Row],[Date]],"mmm,yyy")</f>
        <v>Apr,2023</v>
      </c>
    </row>
    <row r="44" spans="1:10" x14ac:dyDescent="0.3">
      <c r="A44" s="1" t="s">
        <v>69</v>
      </c>
      <c r="B44" s="2">
        <v>45198</v>
      </c>
      <c r="C44" t="s">
        <v>23</v>
      </c>
      <c r="D44" s="1" t="s">
        <v>18</v>
      </c>
      <c r="E44" s="1" t="s">
        <v>16</v>
      </c>
      <c r="F44" s="1">
        <v>149</v>
      </c>
      <c r="G44">
        <v>579.78</v>
      </c>
      <c r="H44" s="1">
        <v>86387.89</v>
      </c>
      <c r="I44" s="1" t="s">
        <v>13</v>
      </c>
      <c r="J44" s="1" t="str">
        <f>TEXT(Table13[[#This Row],[Date]],"mmm,yyy")</f>
        <v>Sep,2023</v>
      </c>
    </row>
    <row r="45" spans="1:10" x14ac:dyDescent="0.3">
      <c r="A45" s="1" t="s">
        <v>70</v>
      </c>
      <c r="B45" s="2">
        <v>45123</v>
      </c>
      <c r="C45" t="s">
        <v>28</v>
      </c>
      <c r="D45" s="1" t="s">
        <v>24</v>
      </c>
      <c r="E45" s="1" t="s">
        <v>12</v>
      </c>
      <c r="F45" s="1">
        <v>35</v>
      </c>
      <c r="G45">
        <v>233.74</v>
      </c>
      <c r="H45" s="1">
        <v>8181.07</v>
      </c>
      <c r="I45" s="1" t="s">
        <v>13</v>
      </c>
      <c r="J45" s="1" t="str">
        <f>TEXT(Table13[[#This Row],[Date]],"mmm,yyy")</f>
        <v>Jul,2023</v>
      </c>
    </row>
    <row r="46" spans="1:10" x14ac:dyDescent="0.3">
      <c r="A46" s="1" t="s">
        <v>71</v>
      </c>
      <c r="B46" s="2">
        <v>44965</v>
      </c>
      <c r="C46" t="s">
        <v>10</v>
      </c>
      <c r="D46" s="1" t="s">
        <v>24</v>
      </c>
      <c r="E46" s="1" t="s">
        <v>12</v>
      </c>
      <c r="F46" s="1">
        <v>157</v>
      </c>
      <c r="G46">
        <v>753.48</v>
      </c>
      <c r="H46" s="1">
        <v>118295.89</v>
      </c>
      <c r="I46" s="1" t="s">
        <v>20</v>
      </c>
      <c r="J46" s="1" t="str">
        <f>TEXT(Table13[[#This Row],[Date]],"mmm,yyy")</f>
        <v>Feb,2023</v>
      </c>
    </row>
    <row r="47" spans="1:10" x14ac:dyDescent="0.3">
      <c r="A47" s="1" t="s">
        <v>72</v>
      </c>
      <c r="B47" s="2">
        <v>45197</v>
      </c>
      <c r="C47" t="s">
        <v>15</v>
      </c>
      <c r="D47" s="1" t="s">
        <v>32</v>
      </c>
      <c r="E47" s="1" t="s">
        <v>30</v>
      </c>
      <c r="F47" s="1">
        <v>43</v>
      </c>
      <c r="G47">
        <v>649.64</v>
      </c>
      <c r="H47" s="1">
        <v>27934.37</v>
      </c>
      <c r="I47" s="1" t="s">
        <v>20</v>
      </c>
      <c r="J47" s="1" t="str">
        <f>TEXT(Table13[[#This Row],[Date]],"mmm,yyy")</f>
        <v>Sep,2023</v>
      </c>
    </row>
    <row r="48" spans="1:10" x14ac:dyDescent="0.3">
      <c r="A48" s="1" t="s">
        <v>73</v>
      </c>
      <c r="B48" s="2">
        <v>45263</v>
      </c>
      <c r="C48" t="s">
        <v>38</v>
      </c>
      <c r="D48" s="1" t="s">
        <v>32</v>
      </c>
      <c r="E48" s="1" t="s">
        <v>16</v>
      </c>
      <c r="F48" s="1">
        <v>162</v>
      </c>
      <c r="G48">
        <v>642.99</v>
      </c>
      <c r="H48" s="1">
        <v>104163.98</v>
      </c>
      <c r="I48" s="1" t="s">
        <v>20</v>
      </c>
      <c r="J48" s="1" t="str">
        <f>TEXT(Table13[[#This Row],[Date]],"mmm,yyy")</f>
        <v>Dec,2023</v>
      </c>
    </row>
    <row r="49" spans="1:10" x14ac:dyDescent="0.3">
      <c r="A49" s="1" t="s">
        <v>74</v>
      </c>
      <c r="B49" s="2">
        <v>45103</v>
      </c>
      <c r="C49" t="s">
        <v>23</v>
      </c>
      <c r="D49" s="1" t="s">
        <v>18</v>
      </c>
      <c r="E49" s="1" t="s">
        <v>12</v>
      </c>
      <c r="F49" s="1">
        <v>147</v>
      </c>
      <c r="G49">
        <v>610.34</v>
      </c>
      <c r="H49" s="1">
        <v>89720.33</v>
      </c>
      <c r="I49" s="1" t="s">
        <v>20</v>
      </c>
      <c r="J49" s="1" t="str">
        <f>TEXT(Table13[[#This Row],[Date]],"mmm,yyy")</f>
        <v>Jun,2023</v>
      </c>
    </row>
    <row r="50" spans="1:10" x14ac:dyDescent="0.3">
      <c r="A50" s="1" t="s">
        <v>75</v>
      </c>
      <c r="B50" s="2">
        <v>45120</v>
      </c>
      <c r="C50" t="s">
        <v>10</v>
      </c>
      <c r="D50" s="1" t="s">
        <v>24</v>
      </c>
      <c r="E50" s="1" t="s">
        <v>30</v>
      </c>
      <c r="F50" s="1">
        <v>76</v>
      </c>
      <c r="G50">
        <v>714.54</v>
      </c>
      <c r="H50" s="1">
        <v>54304.98</v>
      </c>
      <c r="I50" s="1" t="s">
        <v>20</v>
      </c>
      <c r="J50" s="1" t="str">
        <f>TEXT(Table13[[#This Row],[Date]],"mmm,yyy")</f>
        <v>Jul,2023</v>
      </c>
    </row>
    <row r="51" spans="1:10" x14ac:dyDescent="0.3">
      <c r="A51" s="1" t="s">
        <v>76</v>
      </c>
      <c r="B51" s="2">
        <v>45160</v>
      </c>
      <c r="C51" t="s">
        <v>42</v>
      </c>
      <c r="D51" s="1" t="s">
        <v>24</v>
      </c>
      <c r="E51" s="1" t="s">
        <v>30</v>
      </c>
      <c r="F51" s="1">
        <v>141</v>
      </c>
      <c r="G51">
        <v>803.37</v>
      </c>
      <c r="H51" s="1">
        <v>113274.47</v>
      </c>
      <c r="I51" s="1" t="s">
        <v>20</v>
      </c>
      <c r="J51" s="1" t="str">
        <f>TEXT(Table13[[#This Row],[Date]],"mmm,yyy")</f>
        <v>Aug,2023</v>
      </c>
    </row>
    <row r="52" spans="1:10" x14ac:dyDescent="0.3">
      <c r="A52" s="1" t="s">
        <v>77</v>
      </c>
      <c r="B52" s="2">
        <v>44965</v>
      </c>
      <c r="C52" t="s">
        <v>10</v>
      </c>
      <c r="D52" s="1" t="s">
        <v>32</v>
      </c>
      <c r="E52" s="1" t="s">
        <v>12</v>
      </c>
      <c r="F52" s="1">
        <v>73</v>
      </c>
      <c r="G52">
        <v>562.79999999999995</v>
      </c>
      <c r="H52" s="1">
        <v>41084.65</v>
      </c>
      <c r="I52" s="1" t="s">
        <v>13</v>
      </c>
      <c r="J52" s="1" t="str">
        <f>TEXT(Table13[[#This Row],[Date]],"mmm,yyy")</f>
        <v>Feb,2023</v>
      </c>
    </row>
    <row r="53" spans="1:10" x14ac:dyDescent="0.3">
      <c r="A53" s="1" t="s">
        <v>78</v>
      </c>
      <c r="B53" s="2">
        <v>45101</v>
      </c>
      <c r="C53" t="s">
        <v>28</v>
      </c>
      <c r="D53" s="1" t="s">
        <v>32</v>
      </c>
      <c r="E53" s="1" t="s">
        <v>30</v>
      </c>
      <c r="F53" s="1">
        <v>200</v>
      </c>
      <c r="G53">
        <v>907.33</v>
      </c>
      <c r="H53" s="1">
        <v>181466.33</v>
      </c>
      <c r="I53" s="1" t="s">
        <v>20</v>
      </c>
      <c r="J53" s="1" t="str">
        <f>TEXT(Table13[[#This Row],[Date]],"mmm,yyy")</f>
        <v>Jun,2023</v>
      </c>
    </row>
    <row r="54" spans="1:10" x14ac:dyDescent="0.3">
      <c r="A54" s="1" t="s">
        <v>79</v>
      </c>
      <c r="B54" s="2">
        <v>45159</v>
      </c>
      <c r="C54" t="s">
        <v>42</v>
      </c>
      <c r="D54" s="1" t="s">
        <v>32</v>
      </c>
      <c r="E54" s="1" t="s">
        <v>26</v>
      </c>
      <c r="F54" s="1">
        <v>41</v>
      </c>
      <c r="G54">
        <v>690.84</v>
      </c>
      <c r="H54" s="1">
        <v>28324.41</v>
      </c>
      <c r="I54" s="1" t="s">
        <v>13</v>
      </c>
      <c r="J54" s="1" t="str">
        <f>TEXT(Table13[[#This Row],[Date]],"mmm,yyy")</f>
        <v>Aug,2023</v>
      </c>
    </row>
    <row r="55" spans="1:10" x14ac:dyDescent="0.3">
      <c r="A55" s="1" t="s">
        <v>80</v>
      </c>
      <c r="B55" s="2">
        <v>45187</v>
      </c>
      <c r="C55" t="s">
        <v>15</v>
      </c>
      <c r="D55" s="1" t="s">
        <v>11</v>
      </c>
      <c r="E55" s="1" t="s">
        <v>19</v>
      </c>
      <c r="F55" s="1">
        <v>73</v>
      </c>
      <c r="G55">
        <v>876.65</v>
      </c>
      <c r="H55" s="1">
        <v>63995.23</v>
      </c>
      <c r="I55" s="1" t="s">
        <v>20</v>
      </c>
      <c r="J55" s="1" t="str">
        <f>TEXT(Table13[[#This Row],[Date]],"mmm,yyy")</f>
        <v>Sep,2023</v>
      </c>
    </row>
    <row r="56" spans="1:10" x14ac:dyDescent="0.3">
      <c r="A56" s="1" t="s">
        <v>81</v>
      </c>
      <c r="B56" s="2">
        <v>44938</v>
      </c>
      <c r="C56" t="s">
        <v>23</v>
      </c>
      <c r="D56" s="1" t="s">
        <v>11</v>
      </c>
      <c r="E56" s="1" t="s">
        <v>26</v>
      </c>
      <c r="F56" s="1">
        <v>196</v>
      </c>
      <c r="G56">
        <v>696.42</v>
      </c>
      <c r="H56" s="1">
        <v>136498.64000000001</v>
      </c>
      <c r="I56" s="1" t="s">
        <v>13</v>
      </c>
      <c r="J56" s="1" t="str">
        <f>TEXT(Table13[[#This Row],[Date]],"mmm,yyy")</f>
        <v>Jan,2023</v>
      </c>
    </row>
    <row r="57" spans="1:10" x14ac:dyDescent="0.3">
      <c r="A57" s="1" t="s">
        <v>82</v>
      </c>
      <c r="B57" s="2">
        <v>45028</v>
      </c>
      <c r="C57" t="s">
        <v>23</v>
      </c>
      <c r="D57" s="1" t="s">
        <v>32</v>
      </c>
      <c r="E57" s="1" t="s">
        <v>12</v>
      </c>
      <c r="F57" s="1">
        <v>186</v>
      </c>
      <c r="G57">
        <v>833.58</v>
      </c>
      <c r="H57" s="1">
        <v>155045.96</v>
      </c>
      <c r="I57" s="1" t="s">
        <v>13</v>
      </c>
      <c r="J57" s="1" t="str">
        <f>TEXT(Table13[[#This Row],[Date]],"mmm,yyy")</f>
        <v>Apr,2023</v>
      </c>
    </row>
    <row r="58" spans="1:10" x14ac:dyDescent="0.3">
      <c r="A58" s="1" t="s">
        <v>83</v>
      </c>
      <c r="B58" s="2">
        <v>45111</v>
      </c>
      <c r="C58" t="s">
        <v>34</v>
      </c>
      <c r="D58" s="1" t="s">
        <v>11</v>
      </c>
      <c r="E58" s="1" t="s">
        <v>16</v>
      </c>
      <c r="F58" s="1">
        <v>39</v>
      </c>
      <c r="G58">
        <v>557.32000000000005</v>
      </c>
      <c r="H58" s="1">
        <v>21735.55</v>
      </c>
      <c r="I58" s="1" t="s">
        <v>20</v>
      </c>
      <c r="J58" s="1" t="str">
        <f>TEXT(Table13[[#This Row],[Date]],"mmm,yyy")</f>
        <v>Jul,2023</v>
      </c>
    </row>
    <row r="59" spans="1:10" x14ac:dyDescent="0.3">
      <c r="A59" s="1" t="s">
        <v>84</v>
      </c>
      <c r="B59" s="2">
        <v>45052</v>
      </c>
      <c r="C59" t="s">
        <v>34</v>
      </c>
      <c r="D59" s="1" t="s">
        <v>18</v>
      </c>
      <c r="E59" s="1" t="s">
        <v>30</v>
      </c>
      <c r="F59" s="1">
        <v>15</v>
      </c>
      <c r="G59">
        <v>758.02</v>
      </c>
      <c r="H59" s="1">
        <v>11370.32</v>
      </c>
      <c r="I59" s="1" t="s">
        <v>13</v>
      </c>
      <c r="J59" s="1" t="str">
        <f>TEXT(Table13[[#This Row],[Date]],"mmm,yyy")</f>
        <v>May,2023</v>
      </c>
    </row>
    <row r="60" spans="1:10" x14ac:dyDescent="0.3">
      <c r="A60" s="1" t="s">
        <v>85</v>
      </c>
      <c r="B60" s="2">
        <v>44939</v>
      </c>
      <c r="C60" t="s">
        <v>34</v>
      </c>
      <c r="D60" s="1" t="s">
        <v>24</v>
      </c>
      <c r="E60" s="1" t="s">
        <v>19</v>
      </c>
      <c r="F60" s="1">
        <v>75</v>
      </c>
      <c r="G60">
        <v>971.7</v>
      </c>
      <c r="H60" s="1">
        <v>72877.850000000006</v>
      </c>
      <c r="I60" s="1" t="s">
        <v>20</v>
      </c>
      <c r="J60" s="1" t="str">
        <f>TEXT(Table13[[#This Row],[Date]],"mmm,yyy")</f>
        <v>Jan,2023</v>
      </c>
    </row>
    <row r="61" spans="1:10" x14ac:dyDescent="0.3">
      <c r="A61" s="1" t="s">
        <v>86</v>
      </c>
      <c r="B61" s="2">
        <v>45202</v>
      </c>
      <c r="C61" t="s">
        <v>10</v>
      </c>
      <c r="D61" s="1" t="s">
        <v>11</v>
      </c>
      <c r="E61" s="1" t="s">
        <v>19</v>
      </c>
      <c r="F61" s="1">
        <v>21</v>
      </c>
      <c r="G61">
        <v>632.19000000000005</v>
      </c>
      <c r="H61" s="1">
        <v>13276.06</v>
      </c>
      <c r="I61" s="1" t="s">
        <v>13</v>
      </c>
      <c r="J61" s="1" t="str">
        <f>TEXT(Table13[[#This Row],[Date]],"mmm,yyy")</f>
        <v>Oct,2023</v>
      </c>
    </row>
    <row r="62" spans="1:10" x14ac:dyDescent="0.3">
      <c r="A62" s="1" t="s">
        <v>87</v>
      </c>
      <c r="B62" s="2">
        <v>45110</v>
      </c>
      <c r="C62" t="s">
        <v>10</v>
      </c>
      <c r="D62" s="1" t="s">
        <v>18</v>
      </c>
      <c r="E62" s="1" t="s">
        <v>19</v>
      </c>
      <c r="F62" s="1">
        <v>96</v>
      </c>
      <c r="G62">
        <v>588.75</v>
      </c>
      <c r="H62" s="1">
        <v>56519.64</v>
      </c>
      <c r="I62" s="1" t="s">
        <v>13</v>
      </c>
      <c r="J62" s="1" t="str">
        <f>TEXT(Table13[[#This Row],[Date]],"mmm,yyy")</f>
        <v>Jul,2023</v>
      </c>
    </row>
    <row r="63" spans="1:10" x14ac:dyDescent="0.3">
      <c r="A63" s="1" t="s">
        <v>88</v>
      </c>
      <c r="B63" s="2">
        <v>44976</v>
      </c>
      <c r="C63" t="s">
        <v>42</v>
      </c>
      <c r="D63" s="1" t="s">
        <v>11</v>
      </c>
      <c r="E63" s="1" t="s">
        <v>30</v>
      </c>
      <c r="F63" s="1">
        <v>30</v>
      </c>
      <c r="G63">
        <v>141.82</v>
      </c>
      <c r="H63" s="1">
        <v>4254.68</v>
      </c>
      <c r="I63" s="1" t="s">
        <v>13</v>
      </c>
      <c r="J63" s="1" t="str">
        <f>TEXT(Table13[[#This Row],[Date]],"mmm,yyy")</f>
        <v>Feb,2023</v>
      </c>
    </row>
    <row r="64" spans="1:10" x14ac:dyDescent="0.3">
      <c r="A64" s="1" t="s">
        <v>89</v>
      </c>
      <c r="B64" s="2">
        <v>45283</v>
      </c>
      <c r="C64" t="s">
        <v>23</v>
      </c>
      <c r="D64" s="1" t="s">
        <v>24</v>
      </c>
      <c r="E64" s="1" t="s">
        <v>12</v>
      </c>
      <c r="F64" s="1">
        <v>107</v>
      </c>
      <c r="G64">
        <v>434.72</v>
      </c>
      <c r="H64" s="1">
        <v>46515.25</v>
      </c>
      <c r="I64" s="1" t="s">
        <v>13</v>
      </c>
      <c r="J64" s="1" t="str">
        <f>TEXT(Table13[[#This Row],[Date]],"mmm,yyy")</f>
        <v>Dec,2023</v>
      </c>
    </row>
    <row r="65" spans="1:10" x14ac:dyDescent="0.3">
      <c r="A65" s="1" t="s">
        <v>90</v>
      </c>
      <c r="B65" s="2">
        <v>45093</v>
      </c>
      <c r="C65" t="s">
        <v>38</v>
      </c>
      <c r="D65" s="1" t="s">
        <v>24</v>
      </c>
      <c r="E65" s="1" t="s">
        <v>30</v>
      </c>
      <c r="F65" s="1">
        <v>177</v>
      </c>
      <c r="G65">
        <v>62.69</v>
      </c>
      <c r="H65" s="1">
        <v>11096.51</v>
      </c>
      <c r="I65" s="1" t="s">
        <v>20</v>
      </c>
      <c r="J65" s="1" t="str">
        <f>TEXT(Table13[[#This Row],[Date]],"mmm,yyy")</f>
        <v>Jun,2023</v>
      </c>
    </row>
    <row r="66" spans="1:10" x14ac:dyDescent="0.3">
      <c r="A66" s="1" t="s">
        <v>91</v>
      </c>
      <c r="B66" s="2">
        <v>45283</v>
      </c>
      <c r="C66" t="s">
        <v>10</v>
      </c>
      <c r="D66" s="1" t="s">
        <v>24</v>
      </c>
      <c r="E66" s="1" t="s">
        <v>16</v>
      </c>
      <c r="F66" s="1">
        <v>22</v>
      </c>
      <c r="G66">
        <v>251.83</v>
      </c>
      <c r="H66" s="1">
        <v>5540.17</v>
      </c>
      <c r="I66" s="1" t="s">
        <v>13</v>
      </c>
      <c r="J66" s="1" t="str">
        <f>TEXT(Table13[[#This Row],[Date]],"mmm,yyy")</f>
        <v>Dec,2023</v>
      </c>
    </row>
    <row r="67" spans="1:10" x14ac:dyDescent="0.3">
      <c r="A67" s="1" t="s">
        <v>92</v>
      </c>
      <c r="B67" s="2">
        <v>44945</v>
      </c>
      <c r="C67" t="s">
        <v>23</v>
      </c>
      <c r="D67" s="1" t="s">
        <v>32</v>
      </c>
      <c r="E67" s="1" t="s">
        <v>26</v>
      </c>
      <c r="F67" s="1">
        <v>40</v>
      </c>
      <c r="G67">
        <v>633.11</v>
      </c>
      <c r="H67" s="1">
        <v>25324.21</v>
      </c>
      <c r="I67" s="1" t="s">
        <v>20</v>
      </c>
      <c r="J67" s="1" t="str">
        <f>TEXT(Table13[[#This Row],[Date]],"mmm,yyy")</f>
        <v>Jan,2023</v>
      </c>
    </row>
    <row r="68" spans="1:10" x14ac:dyDescent="0.3">
      <c r="A68" s="1" t="s">
        <v>93</v>
      </c>
      <c r="B68" s="2">
        <v>45052</v>
      </c>
      <c r="C68" t="s">
        <v>10</v>
      </c>
      <c r="D68" s="1" t="s">
        <v>11</v>
      </c>
      <c r="E68" s="1" t="s">
        <v>26</v>
      </c>
      <c r="F68" s="1">
        <v>84</v>
      </c>
      <c r="G68">
        <v>664.65</v>
      </c>
      <c r="H68" s="1">
        <v>55830.44</v>
      </c>
      <c r="I68" s="1" t="s">
        <v>20</v>
      </c>
      <c r="J68" s="1" t="str">
        <f>TEXT(Table13[[#This Row],[Date]],"mmm,yyy")</f>
        <v>May,2023</v>
      </c>
    </row>
    <row r="69" spans="1:10" x14ac:dyDescent="0.3">
      <c r="A69" s="1" t="s">
        <v>94</v>
      </c>
      <c r="B69" s="2">
        <v>45129</v>
      </c>
      <c r="C69" t="s">
        <v>34</v>
      </c>
      <c r="D69" s="1" t="s">
        <v>24</v>
      </c>
      <c r="E69" s="1" t="s">
        <v>19</v>
      </c>
      <c r="F69" s="1">
        <v>20</v>
      </c>
      <c r="G69">
        <v>210.42</v>
      </c>
      <c r="H69" s="1">
        <v>4208.3900000000003</v>
      </c>
      <c r="I69" s="1" t="s">
        <v>20</v>
      </c>
      <c r="J69" s="1" t="str">
        <f>TEXT(Table13[[#This Row],[Date]],"mmm,yyy")</f>
        <v>Jul,2023</v>
      </c>
    </row>
    <row r="70" spans="1:10" x14ac:dyDescent="0.3">
      <c r="A70" s="1" t="s">
        <v>95</v>
      </c>
      <c r="B70" s="2">
        <v>45084</v>
      </c>
      <c r="C70" t="s">
        <v>42</v>
      </c>
      <c r="D70" s="1" t="s">
        <v>24</v>
      </c>
      <c r="E70" s="1" t="s">
        <v>19</v>
      </c>
      <c r="F70" s="1">
        <v>28</v>
      </c>
      <c r="G70">
        <v>709.37</v>
      </c>
      <c r="H70" s="1">
        <v>19862.419999999998</v>
      </c>
      <c r="I70" s="1" t="s">
        <v>13</v>
      </c>
      <c r="J70" s="1" t="str">
        <f>TEXT(Table13[[#This Row],[Date]],"mmm,yyy")</f>
        <v>Jun,2023</v>
      </c>
    </row>
    <row r="71" spans="1:10" x14ac:dyDescent="0.3">
      <c r="A71" s="1" t="s">
        <v>96</v>
      </c>
      <c r="B71" s="2">
        <v>45261</v>
      </c>
      <c r="C71" t="s">
        <v>34</v>
      </c>
      <c r="D71" s="1" t="s">
        <v>18</v>
      </c>
      <c r="E71" s="1" t="s">
        <v>26</v>
      </c>
      <c r="F71" s="1">
        <v>90</v>
      </c>
      <c r="G71">
        <v>547.95000000000005</v>
      </c>
      <c r="H71" s="1">
        <v>49315.33</v>
      </c>
      <c r="I71" s="1" t="s">
        <v>20</v>
      </c>
      <c r="J71" s="1" t="str">
        <f>TEXT(Table13[[#This Row],[Date]],"mmm,yyy")</f>
        <v>Dec,2023</v>
      </c>
    </row>
    <row r="72" spans="1:10" x14ac:dyDescent="0.3">
      <c r="A72" s="1" t="s">
        <v>97</v>
      </c>
      <c r="B72" s="2">
        <v>44963</v>
      </c>
      <c r="C72" t="s">
        <v>10</v>
      </c>
      <c r="D72" s="1" t="s">
        <v>18</v>
      </c>
      <c r="E72" s="1" t="s">
        <v>12</v>
      </c>
      <c r="F72" s="1">
        <v>152</v>
      </c>
      <c r="G72">
        <v>351.17</v>
      </c>
      <c r="H72" s="1">
        <v>53377.54</v>
      </c>
      <c r="I72" s="1" t="s">
        <v>13</v>
      </c>
      <c r="J72" s="1" t="str">
        <f>TEXT(Table13[[#This Row],[Date]],"mmm,yyy")</f>
        <v>Feb,2023</v>
      </c>
    </row>
    <row r="73" spans="1:10" x14ac:dyDescent="0.3">
      <c r="A73" s="1" t="s">
        <v>98</v>
      </c>
      <c r="B73" s="2">
        <v>45005</v>
      </c>
      <c r="C73" t="s">
        <v>42</v>
      </c>
      <c r="D73" s="1" t="s">
        <v>24</v>
      </c>
      <c r="E73" s="1" t="s">
        <v>30</v>
      </c>
      <c r="F73" s="1">
        <v>193</v>
      </c>
      <c r="G73">
        <v>452.41</v>
      </c>
      <c r="H73" s="1">
        <v>87316.04</v>
      </c>
      <c r="I73" s="1" t="s">
        <v>13</v>
      </c>
      <c r="J73" s="1" t="str">
        <f>TEXT(Table13[[#This Row],[Date]],"mmm,yyy")</f>
        <v>Mar,2023</v>
      </c>
    </row>
    <row r="74" spans="1:10" x14ac:dyDescent="0.3">
      <c r="A74" s="1" t="s">
        <v>99</v>
      </c>
      <c r="B74" s="2">
        <v>45195</v>
      </c>
      <c r="C74" t="s">
        <v>23</v>
      </c>
      <c r="D74" s="1" t="s">
        <v>24</v>
      </c>
      <c r="E74" s="1" t="s">
        <v>19</v>
      </c>
      <c r="F74" s="1">
        <v>72</v>
      </c>
      <c r="G74">
        <v>381.66</v>
      </c>
      <c r="H74" s="1">
        <v>27479.67</v>
      </c>
      <c r="I74" s="1" t="s">
        <v>13</v>
      </c>
      <c r="J74" s="1" t="str">
        <f>TEXT(Table13[[#This Row],[Date]],"mmm,yyy")</f>
        <v>Sep,2023</v>
      </c>
    </row>
    <row r="75" spans="1:10" x14ac:dyDescent="0.3">
      <c r="A75" s="1" t="s">
        <v>100</v>
      </c>
      <c r="B75" s="2">
        <v>44959</v>
      </c>
      <c r="C75" t="s">
        <v>10</v>
      </c>
      <c r="D75" s="1" t="s">
        <v>32</v>
      </c>
      <c r="E75" s="1" t="s">
        <v>16</v>
      </c>
      <c r="F75" s="1">
        <v>26</v>
      </c>
      <c r="G75">
        <v>644.19000000000005</v>
      </c>
      <c r="H75" s="1">
        <v>16748.810000000001</v>
      </c>
      <c r="I75" s="1" t="s">
        <v>20</v>
      </c>
      <c r="J75" s="1" t="str">
        <f>TEXT(Table13[[#This Row],[Date]],"mmm,yyy")</f>
        <v>Feb,2023</v>
      </c>
    </row>
    <row r="76" spans="1:10" x14ac:dyDescent="0.3">
      <c r="A76" s="1" t="s">
        <v>101</v>
      </c>
      <c r="B76" s="2">
        <v>45132</v>
      </c>
      <c r="C76" t="s">
        <v>15</v>
      </c>
      <c r="D76" s="1" t="s">
        <v>24</v>
      </c>
      <c r="E76" s="1" t="s">
        <v>30</v>
      </c>
      <c r="F76" s="1">
        <v>92</v>
      </c>
      <c r="G76">
        <v>288.76</v>
      </c>
      <c r="H76" s="1">
        <v>26565.49</v>
      </c>
      <c r="I76" s="1" t="s">
        <v>20</v>
      </c>
      <c r="J76" s="1" t="str">
        <f>TEXT(Table13[[#This Row],[Date]],"mmm,yyy")</f>
        <v>Jul,2023</v>
      </c>
    </row>
    <row r="77" spans="1:10" x14ac:dyDescent="0.3">
      <c r="A77" s="1" t="s">
        <v>102</v>
      </c>
      <c r="B77" s="2">
        <v>45265</v>
      </c>
      <c r="C77" t="s">
        <v>28</v>
      </c>
      <c r="D77" s="1" t="s">
        <v>32</v>
      </c>
      <c r="E77" s="1" t="s">
        <v>12</v>
      </c>
      <c r="F77" s="1">
        <v>12</v>
      </c>
      <c r="G77">
        <v>426.99</v>
      </c>
      <c r="H77" s="1">
        <v>5123.93</v>
      </c>
      <c r="I77" s="1" t="s">
        <v>13</v>
      </c>
      <c r="J77" s="1" t="str">
        <f>TEXT(Table13[[#This Row],[Date]],"mmm,yyy")</f>
        <v>Dec,2023</v>
      </c>
    </row>
    <row r="78" spans="1:10" x14ac:dyDescent="0.3">
      <c r="A78" s="1" t="s">
        <v>103</v>
      </c>
      <c r="B78" s="2">
        <v>45234</v>
      </c>
      <c r="C78" t="s">
        <v>28</v>
      </c>
      <c r="D78" s="1" t="s">
        <v>24</v>
      </c>
      <c r="E78" s="1" t="s">
        <v>19</v>
      </c>
      <c r="F78" s="1">
        <v>146</v>
      </c>
      <c r="G78">
        <v>322.94</v>
      </c>
      <c r="H78" s="1">
        <v>47148.54</v>
      </c>
      <c r="I78" s="1" t="s">
        <v>13</v>
      </c>
      <c r="J78" s="1" t="str">
        <f>TEXT(Table13[[#This Row],[Date]],"mmm,yyy")</f>
        <v>Nov,2023</v>
      </c>
    </row>
    <row r="79" spans="1:10" x14ac:dyDescent="0.3">
      <c r="A79" s="1" t="s">
        <v>104</v>
      </c>
      <c r="B79" s="2">
        <v>44997</v>
      </c>
      <c r="C79" t="s">
        <v>15</v>
      </c>
      <c r="D79" s="1" t="s">
        <v>18</v>
      </c>
      <c r="E79" s="1" t="s">
        <v>26</v>
      </c>
      <c r="F79" s="1">
        <v>32</v>
      </c>
      <c r="G79">
        <v>344.28</v>
      </c>
      <c r="H79" s="1">
        <v>11016.88</v>
      </c>
      <c r="I79" s="1" t="s">
        <v>20</v>
      </c>
      <c r="J79" s="1" t="str">
        <f>TEXT(Table13[[#This Row],[Date]],"mmm,yyy")</f>
        <v>Mar,2023</v>
      </c>
    </row>
    <row r="80" spans="1:10" x14ac:dyDescent="0.3">
      <c r="A80" s="1" t="s">
        <v>105</v>
      </c>
      <c r="B80" s="2">
        <v>45082</v>
      </c>
      <c r="C80" t="s">
        <v>42</v>
      </c>
      <c r="D80" s="1" t="s">
        <v>11</v>
      </c>
      <c r="E80" s="1" t="s">
        <v>19</v>
      </c>
      <c r="F80" s="1">
        <v>139</v>
      </c>
      <c r="G80">
        <v>452.47</v>
      </c>
      <c r="H80" s="1">
        <v>62892.71</v>
      </c>
      <c r="I80" s="1" t="s">
        <v>13</v>
      </c>
      <c r="J80" s="1" t="str">
        <f>TEXT(Table13[[#This Row],[Date]],"mmm,yyy")</f>
        <v>Jun,2023</v>
      </c>
    </row>
    <row r="81" spans="1:10" x14ac:dyDescent="0.3">
      <c r="A81" s="1" t="s">
        <v>106</v>
      </c>
      <c r="B81" s="2">
        <v>45212</v>
      </c>
      <c r="C81" t="s">
        <v>10</v>
      </c>
      <c r="D81" s="1" t="s">
        <v>18</v>
      </c>
      <c r="E81" s="1" t="s">
        <v>12</v>
      </c>
      <c r="F81" s="1">
        <v>107</v>
      </c>
      <c r="G81">
        <v>143</v>
      </c>
      <c r="H81" s="1">
        <v>15301.21</v>
      </c>
      <c r="I81" s="1" t="s">
        <v>20</v>
      </c>
      <c r="J81" s="1" t="str">
        <f>TEXT(Table13[[#This Row],[Date]],"mmm,yyy")</f>
        <v>Oct,2023</v>
      </c>
    </row>
    <row r="82" spans="1:10" x14ac:dyDescent="0.3">
      <c r="A82" s="1" t="s">
        <v>107</v>
      </c>
      <c r="B82" s="2">
        <v>45044</v>
      </c>
      <c r="C82" t="s">
        <v>34</v>
      </c>
      <c r="D82" s="1" t="s">
        <v>11</v>
      </c>
      <c r="E82" s="1" t="s">
        <v>26</v>
      </c>
      <c r="F82" s="1">
        <v>68</v>
      </c>
      <c r="G82">
        <v>370.34</v>
      </c>
      <c r="H82" s="1">
        <v>25182.94</v>
      </c>
      <c r="I82" s="1" t="s">
        <v>20</v>
      </c>
      <c r="J82" s="1" t="str">
        <f>TEXT(Table13[[#This Row],[Date]],"mmm,yyy")</f>
        <v>Apr,2023</v>
      </c>
    </row>
    <row r="83" spans="1:10" x14ac:dyDescent="0.3">
      <c r="A83" s="1" t="s">
        <v>108</v>
      </c>
      <c r="B83" s="2">
        <v>45191</v>
      </c>
      <c r="C83" t="s">
        <v>38</v>
      </c>
      <c r="D83" s="1" t="s">
        <v>11</v>
      </c>
      <c r="E83" s="1" t="s">
        <v>30</v>
      </c>
      <c r="F83" s="1">
        <v>167</v>
      </c>
      <c r="G83">
        <v>226.67</v>
      </c>
      <c r="H83" s="1">
        <v>37853.620000000003</v>
      </c>
      <c r="I83" s="1" t="s">
        <v>20</v>
      </c>
      <c r="J83" s="1" t="str">
        <f>TEXT(Table13[[#This Row],[Date]],"mmm,yyy")</f>
        <v>Sep,2023</v>
      </c>
    </row>
    <row r="84" spans="1:10" x14ac:dyDescent="0.3">
      <c r="A84" s="1" t="s">
        <v>109</v>
      </c>
      <c r="B84" s="2">
        <v>44993</v>
      </c>
      <c r="C84" t="s">
        <v>42</v>
      </c>
      <c r="D84" s="1" t="s">
        <v>18</v>
      </c>
      <c r="E84" s="1" t="s">
        <v>26</v>
      </c>
      <c r="F84" s="1">
        <v>140</v>
      </c>
      <c r="G84">
        <v>214.75</v>
      </c>
      <c r="H84" s="1">
        <v>30064.79</v>
      </c>
      <c r="I84" s="1" t="s">
        <v>20</v>
      </c>
      <c r="J84" s="1" t="str">
        <f>TEXT(Table13[[#This Row],[Date]],"mmm,yyy")</f>
        <v>Mar,2023</v>
      </c>
    </row>
    <row r="85" spans="1:10" x14ac:dyDescent="0.3">
      <c r="A85" s="1" t="s">
        <v>110</v>
      </c>
      <c r="B85" s="2">
        <v>45232</v>
      </c>
      <c r="C85" t="s">
        <v>42</v>
      </c>
      <c r="D85" s="1" t="s">
        <v>18</v>
      </c>
      <c r="E85" s="1" t="s">
        <v>16</v>
      </c>
      <c r="F85" s="1">
        <v>173</v>
      </c>
      <c r="G85">
        <v>688.66</v>
      </c>
      <c r="H85" s="1">
        <v>119137.79</v>
      </c>
      <c r="I85" s="1" t="s">
        <v>20</v>
      </c>
      <c r="J85" s="1" t="str">
        <f>TEXT(Table13[[#This Row],[Date]],"mmm,yyy")</f>
        <v>Nov,2023</v>
      </c>
    </row>
    <row r="86" spans="1:10" x14ac:dyDescent="0.3">
      <c r="A86" s="1" t="s">
        <v>111</v>
      </c>
      <c r="B86" s="2">
        <v>45125</v>
      </c>
      <c r="C86" t="s">
        <v>38</v>
      </c>
      <c r="D86" s="1" t="s">
        <v>32</v>
      </c>
      <c r="E86" s="1" t="s">
        <v>26</v>
      </c>
      <c r="F86" s="1">
        <v>184</v>
      </c>
      <c r="G86">
        <v>184.14</v>
      </c>
      <c r="H86" s="1">
        <v>33882.46</v>
      </c>
      <c r="I86" s="1" t="s">
        <v>13</v>
      </c>
      <c r="J86" s="1" t="str">
        <f>TEXT(Table13[[#This Row],[Date]],"mmm,yyy")</f>
        <v>Jul,2023</v>
      </c>
    </row>
    <row r="87" spans="1:10" x14ac:dyDescent="0.3">
      <c r="A87" s="1" t="s">
        <v>112</v>
      </c>
      <c r="B87" s="2">
        <v>45129</v>
      </c>
      <c r="C87" t="s">
        <v>10</v>
      </c>
      <c r="D87" s="1" t="s">
        <v>18</v>
      </c>
      <c r="E87" s="1" t="s">
        <v>30</v>
      </c>
      <c r="F87" s="1">
        <v>170</v>
      </c>
      <c r="G87">
        <v>695.95</v>
      </c>
      <c r="H87" s="1">
        <v>118312.08</v>
      </c>
      <c r="I87" s="1" t="s">
        <v>13</v>
      </c>
      <c r="J87" s="1" t="str">
        <f>TEXT(Table13[[#This Row],[Date]],"mmm,yyy")</f>
        <v>Jul,2023</v>
      </c>
    </row>
    <row r="88" spans="1:10" x14ac:dyDescent="0.3">
      <c r="A88" s="1" t="s">
        <v>113</v>
      </c>
      <c r="B88" s="2">
        <v>44962</v>
      </c>
      <c r="C88" t="s">
        <v>34</v>
      </c>
      <c r="D88" s="1" t="s">
        <v>24</v>
      </c>
      <c r="E88" s="1" t="s">
        <v>16</v>
      </c>
      <c r="F88" s="1">
        <v>106</v>
      </c>
      <c r="G88">
        <v>115.51</v>
      </c>
      <c r="H88" s="1">
        <v>12243.58</v>
      </c>
      <c r="I88" s="1" t="s">
        <v>20</v>
      </c>
      <c r="J88" s="1" t="str">
        <f>TEXT(Table13[[#This Row],[Date]],"mmm,yyy")</f>
        <v>Feb,2023</v>
      </c>
    </row>
    <row r="89" spans="1:10" x14ac:dyDescent="0.3">
      <c r="A89" s="1" t="s">
        <v>114</v>
      </c>
      <c r="B89" s="2">
        <v>45202</v>
      </c>
      <c r="C89" t="s">
        <v>15</v>
      </c>
      <c r="D89" s="1" t="s">
        <v>18</v>
      </c>
      <c r="E89" s="1" t="s">
        <v>16</v>
      </c>
      <c r="F89" s="1">
        <v>165</v>
      </c>
      <c r="G89">
        <v>667.66</v>
      </c>
      <c r="H89" s="1">
        <v>110163.84</v>
      </c>
      <c r="I89" s="1" t="s">
        <v>20</v>
      </c>
      <c r="J89" s="1" t="str">
        <f>TEXT(Table13[[#This Row],[Date]],"mmm,yyy")</f>
        <v>Oct,2023</v>
      </c>
    </row>
    <row r="90" spans="1:10" x14ac:dyDescent="0.3">
      <c r="A90" s="1" t="s">
        <v>115</v>
      </c>
      <c r="B90" s="2">
        <v>45176</v>
      </c>
      <c r="C90" t="s">
        <v>23</v>
      </c>
      <c r="D90" s="1" t="s">
        <v>32</v>
      </c>
      <c r="E90" s="1" t="s">
        <v>30</v>
      </c>
      <c r="F90" s="1">
        <v>182</v>
      </c>
      <c r="G90">
        <v>139.71</v>
      </c>
      <c r="H90" s="1">
        <v>25427.279999999999</v>
      </c>
      <c r="I90" s="1" t="s">
        <v>13</v>
      </c>
      <c r="J90" s="1" t="str">
        <f>TEXT(Table13[[#This Row],[Date]],"mmm,yyy")</f>
        <v>Sep,2023</v>
      </c>
    </row>
    <row r="91" spans="1:10" x14ac:dyDescent="0.3">
      <c r="A91" s="1" t="s">
        <v>116</v>
      </c>
      <c r="B91" s="2">
        <v>45263</v>
      </c>
      <c r="C91" t="s">
        <v>10</v>
      </c>
      <c r="D91" s="1" t="s">
        <v>11</v>
      </c>
      <c r="E91" s="1" t="s">
        <v>19</v>
      </c>
      <c r="F91" s="1">
        <v>62</v>
      </c>
      <c r="G91">
        <v>847.06</v>
      </c>
      <c r="H91" s="1">
        <v>52517.84</v>
      </c>
      <c r="I91" s="1" t="s">
        <v>13</v>
      </c>
      <c r="J91" s="1" t="str">
        <f>TEXT(Table13[[#This Row],[Date]],"mmm,yyy")</f>
        <v>Dec,2023</v>
      </c>
    </row>
    <row r="92" spans="1:10" x14ac:dyDescent="0.3">
      <c r="A92" s="1" t="s">
        <v>117</v>
      </c>
      <c r="B92" s="2">
        <v>45264</v>
      </c>
      <c r="C92" t="s">
        <v>28</v>
      </c>
      <c r="D92" s="1" t="s">
        <v>18</v>
      </c>
      <c r="E92" s="1" t="s">
        <v>26</v>
      </c>
      <c r="F92" s="1">
        <v>22</v>
      </c>
      <c r="G92">
        <v>537.9</v>
      </c>
      <c r="H92" s="1">
        <v>11833.79</v>
      </c>
      <c r="I92" s="1" t="s">
        <v>13</v>
      </c>
      <c r="J92" s="1" t="str">
        <f>TEXT(Table13[[#This Row],[Date]],"mmm,yyy")</f>
        <v>Dec,2023</v>
      </c>
    </row>
    <row r="93" spans="1:10" x14ac:dyDescent="0.3">
      <c r="A93" s="1" t="s">
        <v>118</v>
      </c>
      <c r="B93" s="2">
        <v>45273</v>
      </c>
      <c r="C93" t="s">
        <v>10</v>
      </c>
      <c r="D93" s="1" t="s">
        <v>24</v>
      </c>
      <c r="E93" s="1" t="s">
        <v>12</v>
      </c>
      <c r="F93" s="1">
        <v>99</v>
      </c>
      <c r="G93">
        <v>875.71</v>
      </c>
      <c r="H93" s="1">
        <v>86695.54</v>
      </c>
      <c r="I93" s="1" t="s">
        <v>13</v>
      </c>
      <c r="J93" s="1" t="str">
        <f>TEXT(Table13[[#This Row],[Date]],"mmm,yyy")</f>
        <v>Dec,2023</v>
      </c>
    </row>
    <row r="94" spans="1:10" x14ac:dyDescent="0.3">
      <c r="A94" s="1" t="s">
        <v>119</v>
      </c>
      <c r="B94" s="2">
        <v>45285</v>
      </c>
      <c r="C94" t="s">
        <v>38</v>
      </c>
      <c r="D94" s="1" t="s">
        <v>18</v>
      </c>
      <c r="E94" s="1" t="s">
        <v>16</v>
      </c>
      <c r="F94" s="1">
        <v>168</v>
      </c>
      <c r="G94">
        <v>755.11</v>
      </c>
      <c r="H94" s="1">
        <v>126859.29</v>
      </c>
      <c r="I94" s="1" t="s">
        <v>20</v>
      </c>
      <c r="J94" s="1" t="str">
        <f>TEXT(Table13[[#This Row],[Date]],"mmm,yyy")</f>
        <v>Dec,2023</v>
      </c>
    </row>
    <row r="95" spans="1:10" x14ac:dyDescent="0.3">
      <c r="A95" s="1" t="s">
        <v>120</v>
      </c>
      <c r="B95" s="2">
        <v>45292</v>
      </c>
      <c r="C95" t="s">
        <v>42</v>
      </c>
      <c r="D95" s="1" t="s">
        <v>18</v>
      </c>
      <c r="E95" s="1" t="s">
        <v>12</v>
      </c>
      <c r="F95" s="1">
        <v>116</v>
      </c>
      <c r="G95">
        <v>836.51</v>
      </c>
      <c r="H95" s="1">
        <v>97035.64</v>
      </c>
      <c r="I95" s="1" t="s">
        <v>20</v>
      </c>
      <c r="J95" s="1" t="str">
        <f>TEXT(Table13[[#This Row],[Date]],"mmm,yyy")</f>
        <v>Jan,2024</v>
      </c>
    </row>
    <row r="96" spans="1:10" x14ac:dyDescent="0.3">
      <c r="A96" s="1" t="s">
        <v>121</v>
      </c>
      <c r="B96" s="2">
        <v>45132</v>
      </c>
      <c r="C96" t="s">
        <v>38</v>
      </c>
      <c r="D96" s="1" t="s">
        <v>11</v>
      </c>
      <c r="E96" s="1" t="s">
        <v>16</v>
      </c>
      <c r="F96" s="1">
        <v>38</v>
      </c>
      <c r="G96">
        <v>742.63</v>
      </c>
      <c r="H96" s="1">
        <v>28219.87</v>
      </c>
      <c r="I96" s="1" t="s">
        <v>13</v>
      </c>
      <c r="J96" s="1" t="str">
        <f>TEXT(Table13[[#This Row],[Date]],"mmm,yyy")</f>
        <v>Jul,2023</v>
      </c>
    </row>
    <row r="97" spans="1:10" x14ac:dyDescent="0.3">
      <c r="A97" s="1" t="s">
        <v>122</v>
      </c>
      <c r="B97" s="2">
        <v>45210</v>
      </c>
      <c r="C97" t="s">
        <v>28</v>
      </c>
      <c r="D97" s="1" t="s">
        <v>24</v>
      </c>
      <c r="E97" s="1" t="s">
        <v>16</v>
      </c>
      <c r="F97" s="1">
        <v>193</v>
      </c>
      <c r="G97">
        <v>860.61</v>
      </c>
      <c r="H97" s="1">
        <v>166098.5</v>
      </c>
      <c r="I97" s="1" t="s">
        <v>20</v>
      </c>
      <c r="J97" s="1" t="str">
        <f>TEXT(Table13[[#This Row],[Date]],"mmm,yyy")</f>
        <v>Oct,2023</v>
      </c>
    </row>
    <row r="98" spans="1:10" x14ac:dyDescent="0.3">
      <c r="A98" s="1" t="s">
        <v>123</v>
      </c>
      <c r="B98" s="2">
        <v>45275</v>
      </c>
      <c r="C98" t="s">
        <v>28</v>
      </c>
      <c r="D98" s="1" t="s">
        <v>32</v>
      </c>
      <c r="E98" s="1" t="s">
        <v>30</v>
      </c>
      <c r="F98" s="1">
        <v>99</v>
      </c>
      <c r="G98">
        <v>895.51</v>
      </c>
      <c r="H98" s="1">
        <v>88655.23</v>
      </c>
      <c r="I98" s="1" t="s">
        <v>13</v>
      </c>
      <c r="J98" s="1" t="str">
        <f>TEXT(Table13[[#This Row],[Date]],"mmm,yyy")</f>
        <v>Dec,2023</v>
      </c>
    </row>
    <row r="99" spans="1:10" x14ac:dyDescent="0.3">
      <c r="A99" s="1" t="s">
        <v>124</v>
      </c>
      <c r="B99" s="2">
        <v>45243</v>
      </c>
      <c r="C99" t="s">
        <v>15</v>
      </c>
      <c r="D99" s="1" t="s">
        <v>32</v>
      </c>
      <c r="E99" s="1" t="s">
        <v>30</v>
      </c>
      <c r="F99" s="1">
        <v>18</v>
      </c>
      <c r="G99">
        <v>452.41</v>
      </c>
      <c r="H99" s="1">
        <v>8143.36</v>
      </c>
      <c r="I99" s="1" t="s">
        <v>13</v>
      </c>
      <c r="J99" s="1" t="str">
        <f>TEXT(Table13[[#This Row],[Date]],"mmm,yyy")</f>
        <v>Nov,2023</v>
      </c>
    </row>
    <row r="100" spans="1:10" x14ac:dyDescent="0.3">
      <c r="A100" s="1" t="s">
        <v>125</v>
      </c>
      <c r="B100" s="2">
        <v>45048</v>
      </c>
      <c r="C100" t="s">
        <v>28</v>
      </c>
      <c r="D100" s="1" t="s">
        <v>32</v>
      </c>
      <c r="E100" s="1" t="s">
        <v>12</v>
      </c>
      <c r="F100" s="1">
        <v>193</v>
      </c>
      <c r="G100">
        <v>295.7</v>
      </c>
      <c r="H100" s="1">
        <v>57070.879999999997</v>
      </c>
      <c r="I100" s="1" t="s">
        <v>13</v>
      </c>
      <c r="J100" s="1" t="str">
        <f>TEXT(Table13[[#This Row],[Date]],"mmm,yyy")</f>
        <v>May,2023</v>
      </c>
    </row>
    <row r="101" spans="1:10" x14ac:dyDescent="0.3">
      <c r="A101" s="1" t="s">
        <v>126</v>
      </c>
      <c r="B101" s="2">
        <v>45132</v>
      </c>
      <c r="C101" t="s">
        <v>42</v>
      </c>
      <c r="D101" s="1" t="s">
        <v>11</v>
      </c>
      <c r="E101" s="1" t="s">
        <v>26</v>
      </c>
      <c r="F101" s="1">
        <v>165</v>
      </c>
      <c r="G101">
        <v>111.74</v>
      </c>
      <c r="H101" s="1">
        <v>18437.740000000002</v>
      </c>
      <c r="I101" s="1" t="s">
        <v>13</v>
      </c>
      <c r="J101" s="1" t="str">
        <f>TEXT(Table13[[#This Row],[Date]],"mmm,yyy")</f>
        <v>Jul,2023</v>
      </c>
    </row>
    <row r="102" spans="1:10" x14ac:dyDescent="0.3">
      <c r="A102" s="1" t="s">
        <v>127</v>
      </c>
      <c r="B102" s="2">
        <v>45022</v>
      </c>
      <c r="C102" t="s">
        <v>38</v>
      </c>
      <c r="D102" s="1" t="s">
        <v>24</v>
      </c>
      <c r="E102" s="1" t="s">
        <v>19</v>
      </c>
      <c r="F102" s="1">
        <v>60</v>
      </c>
      <c r="G102">
        <v>638.14</v>
      </c>
      <c r="H102" s="1">
        <v>38288.519999999997</v>
      </c>
      <c r="I102" s="1" t="s">
        <v>20</v>
      </c>
      <c r="J102" s="1" t="str">
        <f>TEXT(Table13[[#This Row],[Date]],"mmm,yyy")</f>
        <v>Apr,2023</v>
      </c>
    </row>
    <row r="103" spans="1:10" x14ac:dyDescent="0.3">
      <c r="A103" s="1" t="s">
        <v>128</v>
      </c>
      <c r="B103" s="2">
        <v>45140</v>
      </c>
      <c r="C103" t="s">
        <v>15</v>
      </c>
      <c r="D103" s="1" t="s">
        <v>32</v>
      </c>
      <c r="E103" s="1" t="s">
        <v>30</v>
      </c>
      <c r="F103" s="1">
        <v>169</v>
      </c>
      <c r="G103">
        <v>864.26</v>
      </c>
      <c r="H103" s="1">
        <v>146060.21</v>
      </c>
      <c r="I103" s="1" t="s">
        <v>20</v>
      </c>
      <c r="J103" s="1" t="str">
        <f>TEXT(Table13[[#This Row],[Date]],"mmm,yyy")</f>
        <v>Aug,2023</v>
      </c>
    </row>
    <row r="104" spans="1:10" x14ac:dyDescent="0.3">
      <c r="A104" s="1" t="s">
        <v>129</v>
      </c>
      <c r="B104" s="2">
        <v>44976</v>
      </c>
      <c r="C104" t="s">
        <v>42</v>
      </c>
      <c r="D104" s="1" t="s">
        <v>18</v>
      </c>
      <c r="E104" s="1" t="s">
        <v>26</v>
      </c>
      <c r="F104" s="1">
        <v>56</v>
      </c>
      <c r="G104">
        <v>379.78</v>
      </c>
      <c r="H104" s="1">
        <v>21267.84</v>
      </c>
      <c r="I104" s="1" t="s">
        <v>20</v>
      </c>
      <c r="J104" s="1" t="str">
        <f>TEXT(Table13[[#This Row],[Date]],"mmm,yyy")</f>
        <v>Feb,2023</v>
      </c>
    </row>
    <row r="105" spans="1:10" x14ac:dyDescent="0.3">
      <c r="A105" s="1" t="s">
        <v>130</v>
      </c>
      <c r="B105" s="2">
        <v>45066</v>
      </c>
      <c r="C105" t="s">
        <v>23</v>
      </c>
      <c r="D105" s="1" t="s">
        <v>11</v>
      </c>
      <c r="E105" s="1" t="s">
        <v>26</v>
      </c>
      <c r="F105" s="1">
        <v>126</v>
      </c>
      <c r="G105">
        <v>951.25</v>
      </c>
      <c r="H105" s="1">
        <v>119857.16</v>
      </c>
      <c r="I105" s="1" t="s">
        <v>20</v>
      </c>
      <c r="J105" s="1" t="str">
        <f>TEXT(Table13[[#This Row],[Date]],"mmm,yyy")</f>
        <v>May,2023</v>
      </c>
    </row>
    <row r="106" spans="1:10" x14ac:dyDescent="0.3">
      <c r="A106" s="1" t="s">
        <v>131</v>
      </c>
      <c r="B106" s="2">
        <v>45093</v>
      </c>
      <c r="C106" t="s">
        <v>28</v>
      </c>
      <c r="D106" s="1" t="s">
        <v>11</v>
      </c>
      <c r="E106" s="1" t="s">
        <v>26</v>
      </c>
      <c r="F106" s="1">
        <v>31</v>
      </c>
      <c r="G106">
        <v>488.69</v>
      </c>
      <c r="H106" s="1">
        <v>15149.27</v>
      </c>
      <c r="I106" s="1" t="s">
        <v>13</v>
      </c>
      <c r="J106" s="1" t="str">
        <f>TEXT(Table13[[#This Row],[Date]],"mmm,yyy")</f>
        <v>Jun,2023</v>
      </c>
    </row>
    <row r="107" spans="1:10" x14ac:dyDescent="0.3">
      <c r="A107" s="1" t="s">
        <v>132</v>
      </c>
      <c r="B107" s="2">
        <v>45222</v>
      </c>
      <c r="C107" t="s">
        <v>23</v>
      </c>
      <c r="D107" s="1" t="s">
        <v>11</v>
      </c>
      <c r="E107" s="1" t="s">
        <v>19</v>
      </c>
      <c r="F107" s="1">
        <v>88</v>
      </c>
      <c r="G107">
        <v>790.05</v>
      </c>
      <c r="H107" s="1">
        <v>69524.05</v>
      </c>
      <c r="I107" s="1" t="s">
        <v>13</v>
      </c>
      <c r="J107" s="1" t="str">
        <f>TEXT(Table13[[#This Row],[Date]],"mmm,yyy")</f>
        <v>Oct,2023</v>
      </c>
    </row>
    <row r="108" spans="1:10" x14ac:dyDescent="0.3">
      <c r="A108" s="1" t="s">
        <v>133</v>
      </c>
      <c r="B108" s="2">
        <v>44930</v>
      </c>
      <c r="C108" t="s">
        <v>42</v>
      </c>
      <c r="D108" s="1" t="s">
        <v>11</v>
      </c>
      <c r="E108" s="1" t="s">
        <v>30</v>
      </c>
      <c r="F108" s="1">
        <v>142</v>
      </c>
      <c r="G108">
        <v>940.22</v>
      </c>
      <c r="H108" s="1">
        <v>133510.76</v>
      </c>
      <c r="I108" s="1" t="s">
        <v>20</v>
      </c>
      <c r="J108" s="1" t="str">
        <f>TEXT(Table13[[#This Row],[Date]],"mmm,yyy")</f>
        <v>Jan,2023</v>
      </c>
    </row>
    <row r="109" spans="1:10" x14ac:dyDescent="0.3">
      <c r="A109" s="1" t="s">
        <v>134</v>
      </c>
      <c r="B109" s="2">
        <v>45223</v>
      </c>
      <c r="C109" t="s">
        <v>10</v>
      </c>
      <c r="D109" s="1" t="s">
        <v>18</v>
      </c>
      <c r="E109" s="1" t="s">
        <v>12</v>
      </c>
      <c r="F109" s="1">
        <v>191</v>
      </c>
      <c r="G109">
        <v>461.34</v>
      </c>
      <c r="H109" s="1">
        <v>88115.5</v>
      </c>
      <c r="I109" s="1" t="s">
        <v>13</v>
      </c>
      <c r="J109" s="1" t="str">
        <f>TEXT(Table13[[#This Row],[Date]],"mmm,yyy")</f>
        <v>Oct,2023</v>
      </c>
    </row>
    <row r="110" spans="1:10" x14ac:dyDescent="0.3">
      <c r="A110" s="1" t="s">
        <v>135</v>
      </c>
      <c r="B110" s="2">
        <v>45171</v>
      </c>
      <c r="C110" t="s">
        <v>38</v>
      </c>
      <c r="D110" s="1" t="s">
        <v>32</v>
      </c>
      <c r="E110" s="1" t="s">
        <v>19</v>
      </c>
      <c r="F110" s="1">
        <v>72</v>
      </c>
      <c r="G110">
        <v>64.12</v>
      </c>
      <c r="H110" s="1">
        <v>4616.87</v>
      </c>
      <c r="I110" s="1" t="s">
        <v>13</v>
      </c>
      <c r="J110" s="1" t="str">
        <f>TEXT(Table13[[#This Row],[Date]],"mmm,yyy")</f>
        <v>Sep,2023</v>
      </c>
    </row>
    <row r="111" spans="1:10" x14ac:dyDescent="0.3">
      <c r="A111" s="1" t="s">
        <v>136</v>
      </c>
      <c r="B111" s="2">
        <v>44929</v>
      </c>
      <c r="C111" t="s">
        <v>34</v>
      </c>
      <c r="D111" s="1" t="s">
        <v>11</v>
      </c>
      <c r="E111" s="1" t="s">
        <v>19</v>
      </c>
      <c r="F111" s="1">
        <v>51</v>
      </c>
      <c r="G111">
        <v>356.61</v>
      </c>
      <c r="H111" s="1">
        <v>18187.21</v>
      </c>
      <c r="I111" s="1" t="s">
        <v>20</v>
      </c>
      <c r="J111" s="1" t="str">
        <f>TEXT(Table13[[#This Row],[Date]],"mmm,yyy")</f>
        <v>Jan,2023</v>
      </c>
    </row>
    <row r="112" spans="1:10" x14ac:dyDescent="0.3">
      <c r="A112" s="1" t="s">
        <v>137</v>
      </c>
      <c r="B112" s="2">
        <v>45080</v>
      </c>
      <c r="C112" t="s">
        <v>23</v>
      </c>
      <c r="D112" s="1" t="s">
        <v>11</v>
      </c>
      <c r="E112" s="1" t="s">
        <v>16</v>
      </c>
      <c r="F112" s="1">
        <v>179</v>
      </c>
      <c r="G112">
        <v>904.8</v>
      </c>
      <c r="H112" s="1">
        <v>161959.06</v>
      </c>
      <c r="I112" s="1" t="s">
        <v>20</v>
      </c>
      <c r="J112" s="1" t="str">
        <f>TEXT(Table13[[#This Row],[Date]],"mmm,yyy")</f>
        <v>Jun,2023</v>
      </c>
    </row>
    <row r="113" spans="1:10" x14ac:dyDescent="0.3">
      <c r="A113" s="1" t="s">
        <v>138</v>
      </c>
      <c r="B113" s="2">
        <v>45047</v>
      </c>
      <c r="C113" t="s">
        <v>15</v>
      </c>
      <c r="D113" s="1" t="s">
        <v>24</v>
      </c>
      <c r="E113" s="1" t="s">
        <v>26</v>
      </c>
      <c r="F113" s="1">
        <v>112</v>
      </c>
      <c r="G113">
        <v>297.47000000000003</v>
      </c>
      <c r="H113" s="1">
        <v>33316.480000000003</v>
      </c>
      <c r="I113" s="1" t="s">
        <v>20</v>
      </c>
      <c r="J113" s="1" t="str">
        <f>TEXT(Table13[[#This Row],[Date]],"mmm,yyy")</f>
        <v>May,2023</v>
      </c>
    </row>
    <row r="114" spans="1:10" x14ac:dyDescent="0.3">
      <c r="A114" s="1" t="s">
        <v>139</v>
      </c>
      <c r="B114" s="2">
        <v>45191</v>
      </c>
      <c r="C114" t="s">
        <v>15</v>
      </c>
      <c r="D114" s="1" t="s">
        <v>32</v>
      </c>
      <c r="E114" s="1" t="s">
        <v>26</v>
      </c>
      <c r="F114" s="1">
        <v>27</v>
      </c>
      <c r="G114">
        <v>737.96</v>
      </c>
      <c r="H114" s="1">
        <v>19925</v>
      </c>
      <c r="I114" s="1" t="s">
        <v>13</v>
      </c>
      <c r="J114" s="1" t="str">
        <f>TEXT(Table13[[#This Row],[Date]],"mmm,yyy")</f>
        <v>Sep,2023</v>
      </c>
    </row>
    <row r="115" spans="1:10" x14ac:dyDescent="0.3">
      <c r="A115" s="1" t="s">
        <v>140</v>
      </c>
      <c r="B115" s="2">
        <v>45134</v>
      </c>
      <c r="C115" t="s">
        <v>15</v>
      </c>
      <c r="D115" s="1" t="s">
        <v>32</v>
      </c>
      <c r="E115" s="1" t="s">
        <v>30</v>
      </c>
      <c r="F115" s="1">
        <v>13</v>
      </c>
      <c r="G115">
        <v>960.09</v>
      </c>
      <c r="H115" s="1">
        <v>12481.11</v>
      </c>
      <c r="I115" s="1" t="s">
        <v>20</v>
      </c>
      <c r="J115" s="1" t="str">
        <f>TEXT(Table13[[#This Row],[Date]],"mmm,yyy")</f>
        <v>Jul,2023</v>
      </c>
    </row>
    <row r="116" spans="1:10" x14ac:dyDescent="0.3">
      <c r="A116" s="1" t="s">
        <v>141</v>
      </c>
      <c r="B116" s="2">
        <v>45204</v>
      </c>
      <c r="C116" t="s">
        <v>42</v>
      </c>
      <c r="D116" s="1" t="s">
        <v>11</v>
      </c>
      <c r="E116" s="1" t="s">
        <v>30</v>
      </c>
      <c r="F116" s="1">
        <v>24</v>
      </c>
      <c r="G116">
        <v>301.91000000000003</v>
      </c>
      <c r="H116" s="1">
        <v>7245.9</v>
      </c>
      <c r="I116" s="1" t="s">
        <v>20</v>
      </c>
      <c r="J116" s="1" t="str">
        <f>TEXT(Table13[[#This Row],[Date]],"mmm,yyy")</f>
        <v>Oct,2023</v>
      </c>
    </row>
    <row r="117" spans="1:10" x14ac:dyDescent="0.3">
      <c r="A117" s="1" t="s">
        <v>142</v>
      </c>
      <c r="B117" s="2">
        <v>45175</v>
      </c>
      <c r="C117" t="s">
        <v>38</v>
      </c>
      <c r="D117" s="1" t="s">
        <v>18</v>
      </c>
      <c r="E117" s="1" t="s">
        <v>19</v>
      </c>
      <c r="F117" s="1">
        <v>183</v>
      </c>
      <c r="G117">
        <v>554.19000000000005</v>
      </c>
      <c r="H117" s="1">
        <v>101417.54</v>
      </c>
      <c r="I117" s="1" t="s">
        <v>20</v>
      </c>
      <c r="J117" s="1" t="str">
        <f>TEXT(Table13[[#This Row],[Date]],"mmm,yyy")</f>
        <v>Sep,2023</v>
      </c>
    </row>
    <row r="118" spans="1:10" x14ac:dyDescent="0.3">
      <c r="A118" s="1" t="s">
        <v>143</v>
      </c>
      <c r="B118" s="2">
        <v>44982</v>
      </c>
      <c r="C118" t="s">
        <v>28</v>
      </c>
      <c r="D118" s="1" t="s">
        <v>18</v>
      </c>
      <c r="E118" s="1" t="s">
        <v>19</v>
      </c>
      <c r="F118" s="1">
        <v>149</v>
      </c>
      <c r="G118">
        <v>912.53</v>
      </c>
      <c r="H118" s="1">
        <v>135967.29999999999</v>
      </c>
      <c r="I118" s="1" t="s">
        <v>20</v>
      </c>
      <c r="J118" s="1" t="str">
        <f>TEXT(Table13[[#This Row],[Date]],"mmm,yyy")</f>
        <v>Feb,2023</v>
      </c>
    </row>
    <row r="119" spans="1:10" x14ac:dyDescent="0.3">
      <c r="A119" s="1" t="s">
        <v>144</v>
      </c>
      <c r="B119" s="2">
        <v>45167</v>
      </c>
      <c r="C119" t="s">
        <v>15</v>
      </c>
      <c r="D119" s="1" t="s">
        <v>18</v>
      </c>
      <c r="E119" s="1" t="s">
        <v>30</v>
      </c>
      <c r="F119" s="1">
        <v>39</v>
      </c>
      <c r="G119">
        <v>624.91</v>
      </c>
      <c r="H119" s="1">
        <v>24371.35</v>
      </c>
      <c r="I119" s="1" t="s">
        <v>20</v>
      </c>
      <c r="J119" s="1" t="str">
        <f>TEXT(Table13[[#This Row],[Date]],"mmm,yyy")</f>
        <v>Aug,2023</v>
      </c>
    </row>
    <row r="120" spans="1:10" x14ac:dyDescent="0.3">
      <c r="A120" s="1" t="s">
        <v>145</v>
      </c>
      <c r="B120" s="2">
        <v>44973</v>
      </c>
      <c r="C120" t="s">
        <v>42</v>
      </c>
      <c r="D120" s="1" t="s">
        <v>24</v>
      </c>
      <c r="E120" s="1" t="s">
        <v>16</v>
      </c>
      <c r="F120" s="1">
        <v>146</v>
      </c>
      <c r="G120">
        <v>60.35</v>
      </c>
      <c r="H120" s="1">
        <v>8811.4699999999993</v>
      </c>
      <c r="I120" s="1" t="s">
        <v>13</v>
      </c>
      <c r="J120" s="1" t="str">
        <f>TEXT(Table13[[#This Row],[Date]],"mmm,yyy")</f>
        <v>Feb,2023</v>
      </c>
    </row>
    <row r="121" spans="1:10" x14ac:dyDescent="0.3">
      <c r="A121" s="1" t="s">
        <v>146</v>
      </c>
      <c r="B121" s="2">
        <v>44962</v>
      </c>
      <c r="C121" t="s">
        <v>15</v>
      </c>
      <c r="D121" s="1" t="s">
        <v>18</v>
      </c>
      <c r="E121" s="1" t="s">
        <v>26</v>
      </c>
      <c r="F121" s="1">
        <v>162</v>
      </c>
      <c r="G121">
        <v>331.25</v>
      </c>
      <c r="H121" s="1">
        <v>53661.95</v>
      </c>
      <c r="I121" s="1" t="s">
        <v>13</v>
      </c>
      <c r="J121" s="1" t="str">
        <f>TEXT(Table13[[#This Row],[Date]],"mmm,yyy")</f>
        <v>Feb,2023</v>
      </c>
    </row>
    <row r="122" spans="1:10" x14ac:dyDescent="0.3">
      <c r="A122" s="1" t="s">
        <v>147</v>
      </c>
      <c r="B122" s="2">
        <v>45112</v>
      </c>
      <c r="C122" t="s">
        <v>10</v>
      </c>
      <c r="D122" s="1" t="s">
        <v>24</v>
      </c>
      <c r="E122" s="1" t="s">
        <v>30</v>
      </c>
      <c r="F122" s="1">
        <v>184</v>
      </c>
      <c r="G122">
        <v>635.87</v>
      </c>
      <c r="H122" s="1">
        <v>117000.8</v>
      </c>
      <c r="I122" s="1" t="s">
        <v>13</v>
      </c>
      <c r="J122" s="1" t="str">
        <f>TEXT(Table13[[#This Row],[Date]],"mmm,yyy")</f>
        <v>Jul,2023</v>
      </c>
    </row>
    <row r="123" spans="1:10" x14ac:dyDescent="0.3">
      <c r="A123" s="1" t="s">
        <v>148</v>
      </c>
      <c r="B123" s="2">
        <v>45179</v>
      </c>
      <c r="C123" t="s">
        <v>23</v>
      </c>
      <c r="D123" s="1" t="s">
        <v>18</v>
      </c>
      <c r="E123" s="1" t="s">
        <v>26</v>
      </c>
      <c r="F123" s="1">
        <v>127</v>
      </c>
      <c r="G123">
        <v>52.88</v>
      </c>
      <c r="H123" s="1">
        <v>6715.75</v>
      </c>
      <c r="I123" s="1" t="s">
        <v>13</v>
      </c>
      <c r="J123" s="1" t="str">
        <f>TEXT(Table13[[#This Row],[Date]],"mmm,yyy")</f>
        <v>Sep,2023</v>
      </c>
    </row>
    <row r="124" spans="1:10" x14ac:dyDescent="0.3">
      <c r="A124" s="1" t="s">
        <v>149</v>
      </c>
      <c r="B124" s="2">
        <v>45275</v>
      </c>
      <c r="C124" t="s">
        <v>42</v>
      </c>
      <c r="D124" s="1" t="s">
        <v>32</v>
      </c>
      <c r="E124" s="1" t="s">
        <v>30</v>
      </c>
      <c r="F124" s="1">
        <v>183</v>
      </c>
      <c r="G124">
        <v>300.72000000000003</v>
      </c>
      <c r="H124" s="1">
        <v>55030.85</v>
      </c>
      <c r="I124" s="1" t="s">
        <v>20</v>
      </c>
      <c r="J124" s="1" t="str">
        <f>TEXT(Table13[[#This Row],[Date]],"mmm,yyy")</f>
        <v>Dec,2023</v>
      </c>
    </row>
    <row r="125" spans="1:10" x14ac:dyDescent="0.3">
      <c r="A125" s="1" t="s">
        <v>150</v>
      </c>
      <c r="B125" s="2">
        <v>44946</v>
      </c>
      <c r="C125" t="s">
        <v>34</v>
      </c>
      <c r="D125" s="1" t="s">
        <v>24</v>
      </c>
      <c r="E125" s="1" t="s">
        <v>16</v>
      </c>
      <c r="F125" s="1">
        <v>120</v>
      </c>
      <c r="G125">
        <v>833.97</v>
      </c>
      <c r="H125" s="1">
        <v>100075.95</v>
      </c>
      <c r="I125" s="1" t="s">
        <v>20</v>
      </c>
      <c r="J125" s="1" t="str">
        <f>TEXT(Table13[[#This Row],[Date]],"mmm,yyy")</f>
        <v>Jan,2023</v>
      </c>
    </row>
    <row r="126" spans="1:10" x14ac:dyDescent="0.3">
      <c r="A126" s="1" t="s">
        <v>151</v>
      </c>
      <c r="B126" s="2">
        <v>45182</v>
      </c>
      <c r="C126" t="s">
        <v>15</v>
      </c>
      <c r="D126" s="1" t="s">
        <v>11</v>
      </c>
      <c r="E126" s="1" t="s">
        <v>30</v>
      </c>
      <c r="F126" s="1">
        <v>73</v>
      </c>
      <c r="G126">
        <v>105.72</v>
      </c>
      <c r="H126" s="1">
        <v>7717.38</v>
      </c>
      <c r="I126" s="1" t="s">
        <v>20</v>
      </c>
      <c r="J126" s="1" t="str">
        <f>TEXT(Table13[[#This Row],[Date]],"mmm,yyy")</f>
        <v>Sep,2023</v>
      </c>
    </row>
    <row r="127" spans="1:10" x14ac:dyDescent="0.3">
      <c r="A127" s="1" t="s">
        <v>152</v>
      </c>
      <c r="B127" s="2">
        <v>45014</v>
      </c>
      <c r="C127" t="s">
        <v>28</v>
      </c>
      <c r="D127" s="1" t="s">
        <v>32</v>
      </c>
      <c r="E127" s="1" t="s">
        <v>19</v>
      </c>
      <c r="F127" s="1">
        <v>15</v>
      </c>
      <c r="G127">
        <v>55.84</v>
      </c>
      <c r="H127" s="1">
        <v>837.62</v>
      </c>
      <c r="I127" s="1" t="s">
        <v>20</v>
      </c>
      <c r="J127" s="1" t="str">
        <f>TEXT(Table13[[#This Row],[Date]],"mmm,yyy")</f>
        <v>Mar,2023</v>
      </c>
    </row>
    <row r="128" spans="1:10" x14ac:dyDescent="0.3">
      <c r="A128" s="1" t="s">
        <v>153</v>
      </c>
      <c r="B128" s="2">
        <v>45044</v>
      </c>
      <c r="C128" t="s">
        <v>42</v>
      </c>
      <c r="D128" s="1" t="s">
        <v>11</v>
      </c>
      <c r="E128" s="1" t="s">
        <v>16</v>
      </c>
      <c r="F128" s="1">
        <v>125</v>
      </c>
      <c r="G128">
        <v>317.81</v>
      </c>
      <c r="H128" s="1">
        <v>39725.68</v>
      </c>
      <c r="I128" s="1" t="s">
        <v>20</v>
      </c>
      <c r="J128" s="1" t="str">
        <f>TEXT(Table13[[#This Row],[Date]],"mmm,yyy")</f>
        <v>Apr,2023</v>
      </c>
    </row>
    <row r="129" spans="1:10" x14ac:dyDescent="0.3">
      <c r="A129" s="1" t="s">
        <v>154</v>
      </c>
      <c r="B129" s="2">
        <v>45068</v>
      </c>
      <c r="C129" t="s">
        <v>10</v>
      </c>
      <c r="D129" s="1" t="s">
        <v>32</v>
      </c>
      <c r="E129" s="1" t="s">
        <v>26</v>
      </c>
      <c r="F129" s="1">
        <v>174</v>
      </c>
      <c r="G129">
        <v>658.45</v>
      </c>
      <c r="H129" s="1">
        <v>114570.57</v>
      </c>
      <c r="I129" s="1" t="s">
        <v>13</v>
      </c>
      <c r="J129" s="1" t="str">
        <f>TEXT(Table13[[#This Row],[Date]],"mmm,yyy")</f>
        <v>May,2023</v>
      </c>
    </row>
    <row r="130" spans="1:10" x14ac:dyDescent="0.3">
      <c r="A130" s="1" t="s">
        <v>155</v>
      </c>
      <c r="B130" s="2">
        <v>45229</v>
      </c>
      <c r="C130" t="s">
        <v>34</v>
      </c>
      <c r="D130" s="1" t="s">
        <v>24</v>
      </c>
      <c r="E130" s="1" t="s">
        <v>19</v>
      </c>
      <c r="F130" s="1">
        <v>94</v>
      </c>
      <c r="G130">
        <v>348.15</v>
      </c>
      <c r="H130" s="1">
        <v>32725.87</v>
      </c>
      <c r="I130" s="1" t="s">
        <v>13</v>
      </c>
      <c r="J130" s="1" t="str">
        <f>TEXT(Table13[[#This Row],[Date]],"mmm,yyy")</f>
        <v>Oct,2023</v>
      </c>
    </row>
    <row r="131" spans="1:10" x14ac:dyDescent="0.3">
      <c r="A131" s="1" t="s">
        <v>156</v>
      </c>
      <c r="B131" s="2">
        <v>45094</v>
      </c>
      <c r="C131" t="s">
        <v>42</v>
      </c>
      <c r="D131" s="1" t="s">
        <v>18</v>
      </c>
      <c r="E131" s="1" t="s">
        <v>16</v>
      </c>
      <c r="F131" s="1">
        <v>177</v>
      </c>
      <c r="G131">
        <v>938.53</v>
      </c>
      <c r="H131" s="1">
        <v>166119.91</v>
      </c>
      <c r="I131" s="1" t="s">
        <v>13</v>
      </c>
      <c r="J131" s="1" t="str">
        <f>TEXT(Table13[[#This Row],[Date]],"mmm,yyy")</f>
        <v>Jun,2023</v>
      </c>
    </row>
    <row r="132" spans="1:10" x14ac:dyDescent="0.3">
      <c r="A132" s="1" t="s">
        <v>157</v>
      </c>
      <c r="B132" s="2">
        <v>44981</v>
      </c>
      <c r="C132" t="s">
        <v>10</v>
      </c>
      <c r="D132" s="1" t="s">
        <v>18</v>
      </c>
      <c r="E132" s="1" t="s">
        <v>19</v>
      </c>
      <c r="F132" s="1">
        <v>13</v>
      </c>
      <c r="G132">
        <v>684.11</v>
      </c>
      <c r="H132" s="1">
        <v>8893.4500000000007</v>
      </c>
      <c r="I132" s="1" t="s">
        <v>13</v>
      </c>
      <c r="J132" s="1" t="str">
        <f>TEXT(Table13[[#This Row],[Date]],"mmm,yyy")</f>
        <v>Feb,2023</v>
      </c>
    </row>
    <row r="133" spans="1:10" x14ac:dyDescent="0.3">
      <c r="A133" s="1" t="s">
        <v>158</v>
      </c>
      <c r="B133" s="2">
        <v>45216</v>
      </c>
      <c r="C133" t="s">
        <v>28</v>
      </c>
      <c r="D133" s="1" t="s">
        <v>24</v>
      </c>
      <c r="E133" s="1" t="s">
        <v>26</v>
      </c>
      <c r="F133" s="1">
        <v>76</v>
      </c>
      <c r="G133">
        <v>379.91</v>
      </c>
      <c r="H133" s="1">
        <v>28873.54</v>
      </c>
      <c r="I133" s="1" t="s">
        <v>13</v>
      </c>
      <c r="J133" s="1" t="str">
        <f>TEXT(Table13[[#This Row],[Date]],"mmm,yyy")</f>
        <v>Oct,2023</v>
      </c>
    </row>
    <row r="134" spans="1:10" x14ac:dyDescent="0.3">
      <c r="A134" s="1" t="s">
        <v>159</v>
      </c>
      <c r="B134" s="2">
        <v>45012</v>
      </c>
      <c r="C134" t="s">
        <v>38</v>
      </c>
      <c r="D134" s="1" t="s">
        <v>18</v>
      </c>
      <c r="E134" s="1" t="s">
        <v>12</v>
      </c>
      <c r="F134" s="1">
        <v>113</v>
      </c>
      <c r="G134">
        <v>56.48</v>
      </c>
      <c r="H134" s="1">
        <v>6382.75</v>
      </c>
      <c r="I134" s="1" t="s">
        <v>20</v>
      </c>
      <c r="J134" s="1" t="str">
        <f>TEXT(Table13[[#This Row],[Date]],"mmm,yyy")</f>
        <v>Mar,2023</v>
      </c>
    </row>
    <row r="135" spans="1:10" x14ac:dyDescent="0.3">
      <c r="A135" s="1" t="s">
        <v>160</v>
      </c>
      <c r="B135" s="2">
        <v>45143</v>
      </c>
      <c r="C135" t="s">
        <v>10</v>
      </c>
      <c r="D135" s="1" t="s">
        <v>18</v>
      </c>
      <c r="E135" s="1" t="s">
        <v>12</v>
      </c>
      <c r="F135" s="1">
        <v>196</v>
      </c>
      <c r="G135">
        <v>65.8</v>
      </c>
      <c r="H135" s="1">
        <v>12895.86</v>
      </c>
      <c r="I135" s="1" t="s">
        <v>20</v>
      </c>
      <c r="J135" s="1" t="str">
        <f>TEXT(Table13[[#This Row],[Date]],"mmm,yyy")</f>
        <v>Aug,2023</v>
      </c>
    </row>
    <row r="136" spans="1:10" x14ac:dyDescent="0.3">
      <c r="A136" s="1" t="s">
        <v>161</v>
      </c>
      <c r="B136" s="2">
        <v>45056</v>
      </c>
      <c r="C136" t="s">
        <v>28</v>
      </c>
      <c r="D136" s="1" t="s">
        <v>11</v>
      </c>
      <c r="E136" s="1" t="s">
        <v>16</v>
      </c>
      <c r="F136" s="1">
        <v>179</v>
      </c>
      <c r="G136">
        <v>310.64</v>
      </c>
      <c r="H136" s="1">
        <v>55605.34</v>
      </c>
      <c r="I136" s="1" t="s">
        <v>13</v>
      </c>
      <c r="J136" s="1" t="str">
        <f>TEXT(Table13[[#This Row],[Date]],"mmm,yyy")</f>
        <v>May,2023</v>
      </c>
    </row>
    <row r="137" spans="1:10" x14ac:dyDescent="0.3">
      <c r="A137" s="1" t="s">
        <v>162</v>
      </c>
      <c r="B137" s="2">
        <v>45211</v>
      </c>
      <c r="C137" t="s">
        <v>38</v>
      </c>
      <c r="D137" s="1" t="s">
        <v>11</v>
      </c>
      <c r="E137" s="1" t="s">
        <v>19</v>
      </c>
      <c r="F137" s="1">
        <v>77</v>
      </c>
      <c r="G137">
        <v>489.26</v>
      </c>
      <c r="H137" s="1">
        <v>37673.339999999997</v>
      </c>
      <c r="I137" s="1" t="s">
        <v>20</v>
      </c>
      <c r="J137" s="1" t="str">
        <f>TEXT(Table13[[#This Row],[Date]],"mmm,yyy")</f>
        <v>Oct,2023</v>
      </c>
    </row>
    <row r="138" spans="1:10" x14ac:dyDescent="0.3">
      <c r="A138" s="1" t="s">
        <v>163</v>
      </c>
      <c r="B138" s="2">
        <v>44947</v>
      </c>
      <c r="C138" t="s">
        <v>15</v>
      </c>
      <c r="D138" s="1" t="s">
        <v>18</v>
      </c>
      <c r="E138" s="1" t="s">
        <v>19</v>
      </c>
      <c r="F138" s="1">
        <v>100</v>
      </c>
      <c r="G138">
        <v>197.85</v>
      </c>
      <c r="H138" s="1">
        <v>19785.48</v>
      </c>
      <c r="I138" s="1" t="s">
        <v>13</v>
      </c>
      <c r="J138" s="1" t="str">
        <f>TEXT(Table13[[#This Row],[Date]],"mmm,yyy")</f>
        <v>Jan,2023</v>
      </c>
    </row>
    <row r="139" spans="1:10" x14ac:dyDescent="0.3">
      <c r="A139" s="1" t="s">
        <v>164</v>
      </c>
      <c r="B139" s="2">
        <v>45079</v>
      </c>
      <c r="C139" t="s">
        <v>15</v>
      </c>
      <c r="D139" s="1" t="s">
        <v>32</v>
      </c>
      <c r="E139" s="1" t="s">
        <v>30</v>
      </c>
      <c r="F139" s="1">
        <v>55</v>
      </c>
      <c r="G139">
        <v>309.3</v>
      </c>
      <c r="H139" s="1">
        <v>17011.29</v>
      </c>
      <c r="I139" s="1" t="s">
        <v>20</v>
      </c>
      <c r="J139" s="1" t="str">
        <f>TEXT(Table13[[#This Row],[Date]],"mmm,yyy")</f>
        <v>Jun,2023</v>
      </c>
    </row>
    <row r="140" spans="1:10" x14ac:dyDescent="0.3">
      <c r="A140" s="1" t="s">
        <v>165</v>
      </c>
      <c r="B140" s="2">
        <v>45287</v>
      </c>
      <c r="C140" t="s">
        <v>38</v>
      </c>
      <c r="D140" s="1" t="s">
        <v>18</v>
      </c>
      <c r="E140" s="1" t="s">
        <v>12</v>
      </c>
      <c r="F140" s="1">
        <v>70</v>
      </c>
      <c r="G140">
        <v>840.37</v>
      </c>
      <c r="H140" s="1">
        <v>58825.96</v>
      </c>
      <c r="I140" s="1" t="s">
        <v>13</v>
      </c>
      <c r="J140" s="1" t="str">
        <f>TEXT(Table13[[#This Row],[Date]],"mmm,yyy")</f>
        <v>Dec,2023</v>
      </c>
    </row>
    <row r="141" spans="1:10" x14ac:dyDescent="0.3">
      <c r="A141" s="1" t="s">
        <v>166</v>
      </c>
      <c r="B141" s="2">
        <v>45146</v>
      </c>
      <c r="C141" t="s">
        <v>15</v>
      </c>
      <c r="D141" s="1" t="s">
        <v>11</v>
      </c>
      <c r="E141" s="1" t="s">
        <v>16</v>
      </c>
      <c r="F141" s="1">
        <v>34</v>
      </c>
      <c r="G141">
        <v>696.44</v>
      </c>
      <c r="H141" s="1">
        <v>23678.84</v>
      </c>
      <c r="I141" s="1" t="s">
        <v>20</v>
      </c>
      <c r="J141" s="1" t="str">
        <f>TEXT(Table13[[#This Row],[Date]],"mmm,yyy")</f>
        <v>Aug,2023</v>
      </c>
    </row>
    <row r="142" spans="1:10" x14ac:dyDescent="0.3">
      <c r="A142" s="1" t="s">
        <v>167</v>
      </c>
      <c r="B142" s="2">
        <v>45242</v>
      </c>
      <c r="C142" t="s">
        <v>38</v>
      </c>
      <c r="D142" s="1" t="s">
        <v>32</v>
      </c>
      <c r="E142" s="1" t="s">
        <v>30</v>
      </c>
      <c r="F142" s="1">
        <v>58</v>
      </c>
      <c r="G142">
        <v>629.38</v>
      </c>
      <c r="H142" s="1">
        <v>36504.06</v>
      </c>
      <c r="I142" s="1" t="s">
        <v>13</v>
      </c>
      <c r="J142" s="1" t="str">
        <f>TEXT(Table13[[#This Row],[Date]],"mmm,yyy")</f>
        <v>Nov,2023</v>
      </c>
    </row>
    <row r="143" spans="1:10" x14ac:dyDescent="0.3">
      <c r="A143" s="1" t="s">
        <v>168</v>
      </c>
      <c r="B143" s="2">
        <v>45061</v>
      </c>
      <c r="C143" t="s">
        <v>10</v>
      </c>
      <c r="D143" s="1" t="s">
        <v>18</v>
      </c>
      <c r="E143" s="1" t="s">
        <v>30</v>
      </c>
      <c r="F143" s="1">
        <v>178</v>
      </c>
      <c r="G143">
        <v>145.74</v>
      </c>
      <c r="H143" s="1">
        <v>25941.96</v>
      </c>
      <c r="I143" s="1" t="s">
        <v>20</v>
      </c>
      <c r="J143" s="1" t="str">
        <f>TEXT(Table13[[#This Row],[Date]],"mmm,yyy")</f>
        <v>May,2023</v>
      </c>
    </row>
    <row r="144" spans="1:10" x14ac:dyDescent="0.3">
      <c r="A144" s="1" t="s">
        <v>169</v>
      </c>
      <c r="B144" s="2">
        <v>45104</v>
      </c>
      <c r="C144" t="s">
        <v>34</v>
      </c>
      <c r="D144" s="1" t="s">
        <v>24</v>
      </c>
      <c r="E144" s="1" t="s">
        <v>12</v>
      </c>
      <c r="F144" s="1">
        <v>66</v>
      </c>
      <c r="G144">
        <v>998.02</v>
      </c>
      <c r="H144" s="1">
        <v>65869.37</v>
      </c>
      <c r="I144" s="1" t="s">
        <v>20</v>
      </c>
      <c r="J144" s="1" t="str">
        <f>TEXT(Table13[[#This Row],[Date]],"mmm,yyy")</f>
        <v>Jun,2023</v>
      </c>
    </row>
    <row r="145" spans="1:10" x14ac:dyDescent="0.3">
      <c r="A145" s="1" t="s">
        <v>170</v>
      </c>
      <c r="B145" s="2">
        <v>45292</v>
      </c>
      <c r="C145" t="s">
        <v>34</v>
      </c>
      <c r="D145" s="1" t="s">
        <v>32</v>
      </c>
      <c r="E145" s="1" t="s">
        <v>12</v>
      </c>
      <c r="F145" s="1">
        <v>156</v>
      </c>
      <c r="G145">
        <v>122.58</v>
      </c>
      <c r="H145" s="1">
        <v>19123</v>
      </c>
      <c r="I145" s="1" t="s">
        <v>13</v>
      </c>
      <c r="J145" s="1" t="str">
        <f>TEXT(Table13[[#This Row],[Date]],"mmm,yyy")</f>
        <v>Jan,2024</v>
      </c>
    </row>
    <row r="146" spans="1:10" x14ac:dyDescent="0.3">
      <c r="A146" s="1" t="s">
        <v>171</v>
      </c>
      <c r="B146" s="2">
        <v>45159</v>
      </c>
      <c r="C146" t="s">
        <v>15</v>
      </c>
      <c r="D146" s="1" t="s">
        <v>32</v>
      </c>
      <c r="E146" s="1" t="s">
        <v>26</v>
      </c>
      <c r="F146" s="1">
        <v>49</v>
      </c>
      <c r="G146">
        <v>143.18</v>
      </c>
      <c r="H146" s="1">
        <v>7015.95</v>
      </c>
      <c r="I146" s="1" t="s">
        <v>13</v>
      </c>
      <c r="J146" s="1" t="str">
        <f>TEXT(Table13[[#This Row],[Date]],"mmm,yyy")</f>
        <v>Aug,2023</v>
      </c>
    </row>
    <row r="147" spans="1:10" x14ac:dyDescent="0.3">
      <c r="A147" s="1" t="s">
        <v>172</v>
      </c>
      <c r="B147" s="2">
        <v>45263</v>
      </c>
      <c r="C147" t="s">
        <v>23</v>
      </c>
      <c r="D147" s="1" t="s">
        <v>11</v>
      </c>
      <c r="E147" s="1" t="s">
        <v>30</v>
      </c>
      <c r="F147" s="1">
        <v>68</v>
      </c>
      <c r="G147">
        <v>433.86</v>
      </c>
      <c r="H147" s="1">
        <v>29502.48</v>
      </c>
      <c r="I147" s="1" t="s">
        <v>20</v>
      </c>
      <c r="J147" s="1" t="str">
        <f>TEXT(Table13[[#This Row],[Date]],"mmm,yyy")</f>
        <v>Dec,2023</v>
      </c>
    </row>
    <row r="148" spans="1:10" x14ac:dyDescent="0.3">
      <c r="A148" s="1" t="s">
        <v>173</v>
      </c>
      <c r="B148" s="2">
        <v>45118</v>
      </c>
      <c r="C148" t="s">
        <v>10</v>
      </c>
      <c r="D148" s="1" t="s">
        <v>11</v>
      </c>
      <c r="E148" s="1" t="s">
        <v>26</v>
      </c>
      <c r="F148" s="1">
        <v>23</v>
      </c>
      <c r="G148">
        <v>313.39</v>
      </c>
      <c r="H148" s="1">
        <v>7208.04</v>
      </c>
      <c r="I148" s="1" t="s">
        <v>20</v>
      </c>
      <c r="J148" s="1" t="str">
        <f>TEXT(Table13[[#This Row],[Date]],"mmm,yyy")</f>
        <v>Jul,2023</v>
      </c>
    </row>
    <row r="149" spans="1:10" x14ac:dyDescent="0.3">
      <c r="A149" s="1" t="s">
        <v>174</v>
      </c>
      <c r="B149" s="2">
        <v>44978</v>
      </c>
      <c r="C149" t="s">
        <v>38</v>
      </c>
      <c r="D149" s="1" t="s">
        <v>24</v>
      </c>
      <c r="E149" s="1" t="s">
        <v>12</v>
      </c>
      <c r="F149" s="1">
        <v>17</v>
      </c>
      <c r="G149">
        <v>643.12</v>
      </c>
      <c r="H149" s="1">
        <v>10933.05</v>
      </c>
      <c r="I149" s="1" t="s">
        <v>20</v>
      </c>
      <c r="J149" s="1" t="str">
        <f>TEXT(Table13[[#This Row],[Date]],"mmm,yyy")</f>
        <v>Feb,2023</v>
      </c>
    </row>
    <row r="150" spans="1:10" x14ac:dyDescent="0.3">
      <c r="A150" s="1" t="s">
        <v>175</v>
      </c>
      <c r="B150" s="2">
        <v>45010</v>
      </c>
      <c r="C150" t="s">
        <v>23</v>
      </c>
      <c r="D150" s="1" t="s">
        <v>18</v>
      </c>
      <c r="E150" s="1" t="s">
        <v>30</v>
      </c>
      <c r="F150" s="1">
        <v>143</v>
      </c>
      <c r="G150">
        <v>214.25</v>
      </c>
      <c r="H150" s="1">
        <v>30637.25</v>
      </c>
      <c r="I150" s="1" t="s">
        <v>20</v>
      </c>
      <c r="J150" s="1" t="str">
        <f>TEXT(Table13[[#This Row],[Date]],"mmm,yyy")</f>
        <v>Mar,2023</v>
      </c>
    </row>
    <row r="151" spans="1:10" x14ac:dyDescent="0.3">
      <c r="A151" s="1" t="s">
        <v>176</v>
      </c>
      <c r="B151" s="2">
        <v>45175</v>
      </c>
      <c r="C151" t="s">
        <v>10</v>
      </c>
      <c r="D151" s="1" t="s">
        <v>18</v>
      </c>
      <c r="E151" s="1" t="s">
        <v>26</v>
      </c>
      <c r="F151" s="1">
        <v>58</v>
      </c>
      <c r="G151">
        <v>298.47000000000003</v>
      </c>
      <c r="H151" s="1">
        <v>17311.330000000002</v>
      </c>
      <c r="I151" s="1" t="s">
        <v>20</v>
      </c>
      <c r="J151" s="1" t="str">
        <f>TEXT(Table13[[#This Row],[Date]],"mmm,yyy")</f>
        <v>Sep,2023</v>
      </c>
    </row>
    <row r="152" spans="1:10" x14ac:dyDescent="0.3">
      <c r="A152" s="1" t="s">
        <v>177</v>
      </c>
      <c r="B152" s="2">
        <v>45043</v>
      </c>
      <c r="C152" t="s">
        <v>42</v>
      </c>
      <c r="D152" s="1" t="s">
        <v>32</v>
      </c>
      <c r="E152" s="1" t="s">
        <v>26</v>
      </c>
      <c r="F152" s="1">
        <v>146</v>
      </c>
      <c r="G152">
        <v>314.11</v>
      </c>
      <c r="H152" s="1">
        <v>45860.01</v>
      </c>
      <c r="I152" s="1" t="s">
        <v>13</v>
      </c>
      <c r="J152" s="1" t="str">
        <f>TEXT(Table13[[#This Row],[Date]],"mmm,yyy")</f>
        <v>Apr,2023</v>
      </c>
    </row>
    <row r="153" spans="1:10" x14ac:dyDescent="0.3">
      <c r="A153" s="1" t="s">
        <v>178</v>
      </c>
      <c r="B153" s="2">
        <v>45016</v>
      </c>
      <c r="C153" t="s">
        <v>42</v>
      </c>
      <c r="D153" s="1" t="s">
        <v>18</v>
      </c>
      <c r="E153" s="1" t="s">
        <v>12</v>
      </c>
      <c r="F153" s="1">
        <v>150</v>
      </c>
      <c r="G153">
        <v>218.27</v>
      </c>
      <c r="H153" s="1">
        <v>32741.22</v>
      </c>
      <c r="I153" s="1" t="s">
        <v>13</v>
      </c>
      <c r="J153" s="1" t="str">
        <f>TEXT(Table13[[#This Row],[Date]],"mmm,yyy")</f>
        <v>Mar,2023</v>
      </c>
    </row>
    <row r="154" spans="1:10" x14ac:dyDescent="0.3">
      <c r="A154" s="1" t="s">
        <v>179</v>
      </c>
      <c r="B154" s="2">
        <v>45226</v>
      </c>
      <c r="C154" t="s">
        <v>42</v>
      </c>
      <c r="D154" s="1" t="s">
        <v>24</v>
      </c>
      <c r="E154" s="1" t="s">
        <v>12</v>
      </c>
      <c r="F154" s="1">
        <v>49</v>
      </c>
      <c r="G154">
        <v>867.73</v>
      </c>
      <c r="H154" s="1">
        <v>42518.64</v>
      </c>
      <c r="I154" s="1" t="s">
        <v>13</v>
      </c>
      <c r="J154" s="1" t="str">
        <f>TEXT(Table13[[#This Row],[Date]],"mmm,yyy")</f>
        <v>Oct,2023</v>
      </c>
    </row>
    <row r="155" spans="1:10" x14ac:dyDescent="0.3">
      <c r="A155" s="1" t="s">
        <v>180</v>
      </c>
      <c r="B155" s="2">
        <v>45031</v>
      </c>
      <c r="C155" t="s">
        <v>23</v>
      </c>
      <c r="D155" s="1" t="s">
        <v>18</v>
      </c>
      <c r="E155" s="1" t="s">
        <v>12</v>
      </c>
      <c r="F155" s="1">
        <v>126</v>
      </c>
      <c r="G155">
        <v>723.52</v>
      </c>
      <c r="H155" s="1">
        <v>91162.96</v>
      </c>
      <c r="I155" s="1" t="s">
        <v>20</v>
      </c>
      <c r="J155" s="1" t="str">
        <f>TEXT(Table13[[#This Row],[Date]],"mmm,yyy")</f>
        <v>Apr,2023</v>
      </c>
    </row>
    <row r="156" spans="1:10" x14ac:dyDescent="0.3">
      <c r="A156" s="1" t="s">
        <v>181</v>
      </c>
      <c r="B156" s="2">
        <v>45221</v>
      </c>
      <c r="C156" t="s">
        <v>15</v>
      </c>
      <c r="D156" s="1" t="s">
        <v>32</v>
      </c>
      <c r="E156" s="1" t="s">
        <v>26</v>
      </c>
      <c r="F156" s="1">
        <v>73</v>
      </c>
      <c r="G156">
        <v>300.55</v>
      </c>
      <c r="H156" s="1">
        <v>21940.04</v>
      </c>
      <c r="I156" s="1" t="s">
        <v>13</v>
      </c>
      <c r="J156" s="1" t="str">
        <f>TEXT(Table13[[#This Row],[Date]],"mmm,yyy")</f>
        <v>Oct,2023</v>
      </c>
    </row>
    <row r="157" spans="1:10" x14ac:dyDescent="0.3">
      <c r="A157" s="1" t="s">
        <v>182</v>
      </c>
      <c r="B157" s="2">
        <v>44959</v>
      </c>
      <c r="C157" t="s">
        <v>38</v>
      </c>
      <c r="D157" s="1" t="s">
        <v>32</v>
      </c>
      <c r="E157" s="1" t="s">
        <v>30</v>
      </c>
      <c r="F157" s="1">
        <v>157</v>
      </c>
      <c r="G157">
        <v>807.56</v>
      </c>
      <c r="H157" s="1">
        <v>126787.64</v>
      </c>
      <c r="I157" s="1" t="s">
        <v>20</v>
      </c>
      <c r="J157" s="1" t="str">
        <f>TEXT(Table13[[#This Row],[Date]],"mmm,yyy")</f>
        <v>Feb,2023</v>
      </c>
    </row>
    <row r="158" spans="1:10" x14ac:dyDescent="0.3">
      <c r="A158" s="1" t="s">
        <v>183</v>
      </c>
      <c r="B158" s="2">
        <v>45075</v>
      </c>
      <c r="C158" t="s">
        <v>34</v>
      </c>
      <c r="D158" s="1" t="s">
        <v>24</v>
      </c>
      <c r="E158" s="1" t="s">
        <v>19</v>
      </c>
      <c r="F158" s="1">
        <v>146</v>
      </c>
      <c r="G158">
        <v>861.02</v>
      </c>
      <c r="H158" s="1">
        <v>125709.28</v>
      </c>
      <c r="I158" s="1" t="s">
        <v>13</v>
      </c>
      <c r="J158" s="1" t="str">
        <f>TEXT(Table13[[#This Row],[Date]],"mmm,yyy")</f>
        <v>May,2023</v>
      </c>
    </row>
    <row r="159" spans="1:10" x14ac:dyDescent="0.3">
      <c r="A159" s="1" t="s">
        <v>184</v>
      </c>
      <c r="B159" s="2">
        <v>45094</v>
      </c>
      <c r="C159" t="s">
        <v>28</v>
      </c>
      <c r="D159" s="1" t="s">
        <v>11</v>
      </c>
      <c r="E159" s="1" t="s">
        <v>12</v>
      </c>
      <c r="F159" s="1">
        <v>21</v>
      </c>
      <c r="G159">
        <v>273.62</v>
      </c>
      <c r="H159" s="1">
        <v>5745.93</v>
      </c>
      <c r="I159" s="1" t="s">
        <v>13</v>
      </c>
      <c r="J159" s="1" t="str">
        <f>TEXT(Table13[[#This Row],[Date]],"mmm,yyy")</f>
        <v>Jun,2023</v>
      </c>
    </row>
    <row r="160" spans="1:10" x14ac:dyDescent="0.3">
      <c r="A160" s="1" t="s">
        <v>185</v>
      </c>
      <c r="B160" s="2">
        <v>45151</v>
      </c>
      <c r="C160" t="s">
        <v>10</v>
      </c>
      <c r="D160" s="1" t="s">
        <v>18</v>
      </c>
      <c r="E160" s="1" t="s">
        <v>26</v>
      </c>
      <c r="F160" s="1">
        <v>165</v>
      </c>
      <c r="G160">
        <v>137.9</v>
      </c>
      <c r="H160" s="1">
        <v>22753.45</v>
      </c>
      <c r="I160" s="1" t="s">
        <v>13</v>
      </c>
      <c r="J160" s="1" t="str">
        <f>TEXT(Table13[[#This Row],[Date]],"mmm,yyy")</f>
        <v>Aug,2023</v>
      </c>
    </row>
    <row r="161" spans="1:10" x14ac:dyDescent="0.3">
      <c r="A161" s="1" t="s">
        <v>186</v>
      </c>
      <c r="B161" s="2">
        <v>45207</v>
      </c>
      <c r="C161" t="s">
        <v>23</v>
      </c>
      <c r="D161" s="1" t="s">
        <v>24</v>
      </c>
      <c r="E161" s="1" t="s">
        <v>16</v>
      </c>
      <c r="F161" s="1">
        <v>182</v>
      </c>
      <c r="G161">
        <v>583.94000000000005</v>
      </c>
      <c r="H161" s="1">
        <v>106276.49</v>
      </c>
      <c r="I161" s="1" t="s">
        <v>13</v>
      </c>
      <c r="J161" s="1" t="str">
        <f>TEXT(Table13[[#This Row],[Date]],"mmm,yyy")</f>
        <v>Oct,2023</v>
      </c>
    </row>
    <row r="162" spans="1:10" x14ac:dyDescent="0.3">
      <c r="A162" s="1" t="s">
        <v>187</v>
      </c>
      <c r="B162" s="2">
        <v>44972</v>
      </c>
      <c r="C162" t="s">
        <v>42</v>
      </c>
      <c r="D162" s="1" t="s">
        <v>24</v>
      </c>
      <c r="E162" s="1" t="s">
        <v>26</v>
      </c>
      <c r="F162" s="1">
        <v>117</v>
      </c>
      <c r="G162">
        <v>763.19</v>
      </c>
      <c r="H162" s="1">
        <v>89292.84</v>
      </c>
      <c r="I162" s="1" t="s">
        <v>20</v>
      </c>
      <c r="J162" s="1" t="str">
        <f>TEXT(Table13[[#This Row],[Date]],"mmm,yyy")</f>
        <v>Feb,2023</v>
      </c>
    </row>
    <row r="163" spans="1:10" x14ac:dyDescent="0.3">
      <c r="A163" s="1" t="s">
        <v>188</v>
      </c>
      <c r="B163" s="2">
        <v>45168</v>
      </c>
      <c r="C163" t="s">
        <v>15</v>
      </c>
      <c r="D163" s="1" t="s">
        <v>24</v>
      </c>
      <c r="E163" s="1" t="s">
        <v>30</v>
      </c>
      <c r="F163" s="1">
        <v>41</v>
      </c>
      <c r="G163">
        <v>312.94</v>
      </c>
      <c r="H163" s="1">
        <v>12830.34</v>
      </c>
      <c r="I163" s="1" t="s">
        <v>13</v>
      </c>
      <c r="J163" s="1" t="str">
        <f>TEXT(Table13[[#This Row],[Date]],"mmm,yyy")</f>
        <v>Aug,2023</v>
      </c>
    </row>
    <row r="164" spans="1:10" x14ac:dyDescent="0.3">
      <c r="A164" s="1" t="s">
        <v>189</v>
      </c>
      <c r="B164" s="2">
        <v>45151</v>
      </c>
      <c r="C164" t="s">
        <v>23</v>
      </c>
      <c r="D164" s="1" t="s">
        <v>18</v>
      </c>
      <c r="E164" s="1" t="s">
        <v>16</v>
      </c>
      <c r="F164" s="1">
        <v>151</v>
      </c>
      <c r="G164">
        <v>963.36</v>
      </c>
      <c r="H164" s="1">
        <v>145466.70000000001</v>
      </c>
      <c r="I164" s="1" t="s">
        <v>20</v>
      </c>
      <c r="J164" s="1" t="str">
        <f>TEXT(Table13[[#This Row],[Date]],"mmm,yyy")</f>
        <v>Aug,2023</v>
      </c>
    </row>
    <row r="165" spans="1:10" x14ac:dyDescent="0.3">
      <c r="A165" s="1" t="s">
        <v>190</v>
      </c>
      <c r="B165" s="2">
        <v>45122</v>
      </c>
      <c r="C165" t="s">
        <v>34</v>
      </c>
      <c r="D165" s="1" t="s">
        <v>32</v>
      </c>
      <c r="E165" s="1" t="s">
        <v>12</v>
      </c>
      <c r="F165" s="1">
        <v>178</v>
      </c>
      <c r="G165">
        <v>166.26</v>
      </c>
      <c r="H165" s="1">
        <v>29594.37</v>
      </c>
      <c r="I165" s="1" t="s">
        <v>20</v>
      </c>
      <c r="J165" s="1" t="str">
        <f>TEXT(Table13[[#This Row],[Date]],"mmm,yyy")</f>
        <v>Jul,2023</v>
      </c>
    </row>
    <row r="166" spans="1:10" x14ac:dyDescent="0.3">
      <c r="A166" s="1" t="s">
        <v>191</v>
      </c>
      <c r="B166" s="2">
        <v>45177</v>
      </c>
      <c r="C166" t="s">
        <v>34</v>
      </c>
      <c r="D166" s="1" t="s">
        <v>18</v>
      </c>
      <c r="E166" s="1" t="s">
        <v>19</v>
      </c>
      <c r="F166" s="1">
        <v>84</v>
      </c>
      <c r="G166">
        <v>306.2</v>
      </c>
      <c r="H166" s="1">
        <v>25720.99</v>
      </c>
      <c r="I166" s="1" t="s">
        <v>20</v>
      </c>
      <c r="J166" s="1" t="str">
        <f>TEXT(Table13[[#This Row],[Date]],"mmm,yyy")</f>
        <v>Sep,2023</v>
      </c>
    </row>
    <row r="167" spans="1:10" x14ac:dyDescent="0.3">
      <c r="A167" s="1" t="s">
        <v>192</v>
      </c>
      <c r="B167" s="2">
        <v>45232</v>
      </c>
      <c r="C167" t="s">
        <v>38</v>
      </c>
      <c r="D167" s="1" t="s">
        <v>11</v>
      </c>
      <c r="E167" s="1" t="s">
        <v>26</v>
      </c>
      <c r="F167" s="1">
        <v>187</v>
      </c>
      <c r="G167">
        <v>928.97</v>
      </c>
      <c r="H167" s="1">
        <v>173717.9</v>
      </c>
      <c r="I167" s="1" t="s">
        <v>20</v>
      </c>
      <c r="J167" s="1" t="str">
        <f>TEXT(Table13[[#This Row],[Date]],"mmm,yyy")</f>
        <v>Nov,2023</v>
      </c>
    </row>
    <row r="168" spans="1:10" x14ac:dyDescent="0.3">
      <c r="A168" s="1" t="s">
        <v>193</v>
      </c>
      <c r="B168" s="2">
        <v>44994</v>
      </c>
      <c r="C168" t="s">
        <v>42</v>
      </c>
      <c r="D168" s="1" t="s">
        <v>24</v>
      </c>
      <c r="E168" s="1" t="s">
        <v>12</v>
      </c>
      <c r="F168" s="1">
        <v>152</v>
      </c>
      <c r="G168">
        <v>673.26</v>
      </c>
      <c r="H168" s="1">
        <v>102335.14</v>
      </c>
      <c r="I168" s="1" t="s">
        <v>20</v>
      </c>
      <c r="J168" s="1" t="str">
        <f>TEXT(Table13[[#This Row],[Date]],"mmm,yyy")</f>
        <v>Mar,2023</v>
      </c>
    </row>
    <row r="169" spans="1:10" x14ac:dyDescent="0.3">
      <c r="A169" s="1" t="s">
        <v>194</v>
      </c>
      <c r="B169" s="2">
        <v>45252</v>
      </c>
      <c r="C169" t="s">
        <v>38</v>
      </c>
      <c r="D169" s="1" t="s">
        <v>24</v>
      </c>
      <c r="E169" s="1" t="s">
        <v>30</v>
      </c>
      <c r="F169" s="1">
        <v>179</v>
      </c>
      <c r="G169">
        <v>517.72</v>
      </c>
      <c r="H169" s="1">
        <v>92671.51</v>
      </c>
      <c r="I169" s="1" t="s">
        <v>20</v>
      </c>
      <c r="J169" s="1" t="str">
        <f>TEXT(Table13[[#This Row],[Date]],"mmm,yyy")</f>
        <v>Nov,2023</v>
      </c>
    </row>
    <row r="170" spans="1:10" x14ac:dyDescent="0.3">
      <c r="A170" s="1" t="s">
        <v>195</v>
      </c>
      <c r="B170" s="2">
        <v>45065</v>
      </c>
      <c r="C170" t="s">
        <v>23</v>
      </c>
      <c r="D170" s="1" t="s">
        <v>18</v>
      </c>
      <c r="E170" s="1" t="s">
        <v>19</v>
      </c>
      <c r="F170" s="1">
        <v>22</v>
      </c>
      <c r="G170">
        <v>319.36</v>
      </c>
      <c r="H170" s="1">
        <v>7025.83</v>
      </c>
      <c r="I170" s="1" t="s">
        <v>13</v>
      </c>
      <c r="J170" s="1" t="str">
        <f>TEXT(Table13[[#This Row],[Date]],"mmm,yyy")</f>
        <v>May,2023</v>
      </c>
    </row>
    <row r="171" spans="1:10" x14ac:dyDescent="0.3">
      <c r="A171" s="1" t="s">
        <v>196</v>
      </c>
      <c r="B171" s="2">
        <v>45158</v>
      </c>
      <c r="C171" t="s">
        <v>34</v>
      </c>
      <c r="D171" s="1" t="s">
        <v>32</v>
      </c>
      <c r="E171" s="1" t="s">
        <v>16</v>
      </c>
      <c r="F171" s="1">
        <v>54</v>
      </c>
      <c r="G171">
        <v>196.06</v>
      </c>
      <c r="H171" s="1">
        <v>10587.18</v>
      </c>
      <c r="I171" s="1" t="s">
        <v>13</v>
      </c>
      <c r="J171" s="1" t="str">
        <f>TEXT(Table13[[#This Row],[Date]],"mmm,yyy")</f>
        <v>Aug,2023</v>
      </c>
    </row>
    <row r="172" spans="1:10" x14ac:dyDescent="0.3">
      <c r="A172" s="1" t="s">
        <v>197</v>
      </c>
      <c r="B172" s="2">
        <v>45185</v>
      </c>
      <c r="C172" t="s">
        <v>15</v>
      </c>
      <c r="D172" s="1" t="s">
        <v>24</v>
      </c>
      <c r="E172" s="1" t="s">
        <v>30</v>
      </c>
      <c r="F172" s="1">
        <v>22</v>
      </c>
      <c r="G172">
        <v>876.06</v>
      </c>
      <c r="H172" s="1">
        <v>19273.3</v>
      </c>
      <c r="I172" s="1" t="s">
        <v>20</v>
      </c>
      <c r="J172" s="1" t="str">
        <f>TEXT(Table13[[#This Row],[Date]],"mmm,yyy")</f>
        <v>Sep,2023</v>
      </c>
    </row>
    <row r="173" spans="1:10" x14ac:dyDescent="0.3">
      <c r="A173" s="1" t="s">
        <v>198</v>
      </c>
      <c r="B173" s="2">
        <v>44996</v>
      </c>
      <c r="C173" t="s">
        <v>34</v>
      </c>
      <c r="D173" s="1" t="s">
        <v>18</v>
      </c>
      <c r="E173" s="1" t="s">
        <v>30</v>
      </c>
      <c r="F173" s="1">
        <v>109</v>
      </c>
      <c r="G173">
        <v>957.93</v>
      </c>
      <c r="H173" s="1">
        <v>104414.42</v>
      </c>
      <c r="I173" s="1" t="s">
        <v>20</v>
      </c>
      <c r="J173" s="1" t="str">
        <f>TEXT(Table13[[#This Row],[Date]],"mmm,yyy")</f>
        <v>Mar,2023</v>
      </c>
    </row>
    <row r="174" spans="1:10" x14ac:dyDescent="0.3">
      <c r="A174" s="1" t="s">
        <v>199</v>
      </c>
      <c r="B174" s="2">
        <v>44977</v>
      </c>
      <c r="C174" t="s">
        <v>38</v>
      </c>
      <c r="D174" s="1" t="s">
        <v>18</v>
      </c>
      <c r="E174" s="1" t="s">
        <v>19</v>
      </c>
      <c r="F174" s="1">
        <v>140</v>
      </c>
      <c r="G174">
        <v>475.42</v>
      </c>
      <c r="H174" s="1">
        <v>66558.429999999993</v>
      </c>
      <c r="I174" s="1" t="s">
        <v>20</v>
      </c>
      <c r="J174" s="1" t="str">
        <f>TEXT(Table13[[#This Row],[Date]],"mmm,yyy")</f>
        <v>Feb,2023</v>
      </c>
    </row>
    <row r="175" spans="1:10" x14ac:dyDescent="0.3">
      <c r="A175" s="1" t="s">
        <v>200</v>
      </c>
      <c r="B175" s="2">
        <v>45058</v>
      </c>
      <c r="C175" t="s">
        <v>42</v>
      </c>
      <c r="D175" s="1" t="s">
        <v>18</v>
      </c>
      <c r="E175" s="1" t="s">
        <v>19</v>
      </c>
      <c r="F175" s="1">
        <v>71</v>
      </c>
      <c r="G175">
        <v>910</v>
      </c>
      <c r="H175" s="1">
        <v>64610.25</v>
      </c>
      <c r="I175" s="1" t="s">
        <v>13</v>
      </c>
      <c r="J175" s="1" t="str">
        <f>TEXT(Table13[[#This Row],[Date]],"mmm,yyy")</f>
        <v>May,2023</v>
      </c>
    </row>
    <row r="176" spans="1:10" x14ac:dyDescent="0.3">
      <c r="A176" s="1" t="s">
        <v>201</v>
      </c>
      <c r="B176" s="2">
        <v>45285</v>
      </c>
      <c r="C176" t="s">
        <v>10</v>
      </c>
      <c r="D176" s="1" t="s">
        <v>24</v>
      </c>
      <c r="E176" s="1" t="s">
        <v>26</v>
      </c>
      <c r="F176" s="1">
        <v>152</v>
      </c>
      <c r="G176">
        <v>370.98</v>
      </c>
      <c r="H176" s="1">
        <v>56388.73</v>
      </c>
      <c r="I176" s="1" t="s">
        <v>13</v>
      </c>
      <c r="J176" s="1" t="str">
        <f>TEXT(Table13[[#This Row],[Date]],"mmm,yyy")</f>
        <v>Dec,2023</v>
      </c>
    </row>
    <row r="177" spans="1:10" x14ac:dyDescent="0.3">
      <c r="A177" s="1" t="s">
        <v>202</v>
      </c>
      <c r="B177" s="2">
        <v>45192</v>
      </c>
      <c r="C177" t="s">
        <v>38</v>
      </c>
      <c r="D177" s="1" t="s">
        <v>32</v>
      </c>
      <c r="E177" s="1" t="s">
        <v>12</v>
      </c>
      <c r="F177" s="1">
        <v>83</v>
      </c>
      <c r="G177">
        <v>160.36000000000001</v>
      </c>
      <c r="H177" s="1">
        <v>13309.48</v>
      </c>
      <c r="I177" s="1" t="s">
        <v>20</v>
      </c>
      <c r="J177" s="1" t="str">
        <f>TEXT(Table13[[#This Row],[Date]],"mmm,yyy")</f>
        <v>Sep,2023</v>
      </c>
    </row>
    <row r="178" spans="1:10" x14ac:dyDescent="0.3">
      <c r="A178" s="1" t="s">
        <v>203</v>
      </c>
      <c r="B178" s="2">
        <v>45090</v>
      </c>
      <c r="C178" t="s">
        <v>10</v>
      </c>
      <c r="D178" s="1" t="s">
        <v>24</v>
      </c>
      <c r="E178" s="1" t="s">
        <v>26</v>
      </c>
      <c r="F178" s="1">
        <v>71</v>
      </c>
      <c r="G178">
        <v>412.6</v>
      </c>
      <c r="H178" s="1">
        <v>29294.53</v>
      </c>
      <c r="I178" s="1" t="s">
        <v>13</v>
      </c>
      <c r="J178" s="1" t="str">
        <f>TEXT(Table13[[#This Row],[Date]],"mmm,yyy")</f>
        <v>Jun,2023</v>
      </c>
    </row>
    <row r="179" spans="1:10" x14ac:dyDescent="0.3">
      <c r="A179" s="1" t="s">
        <v>204</v>
      </c>
      <c r="B179" s="2">
        <v>45185</v>
      </c>
      <c r="C179" t="s">
        <v>15</v>
      </c>
      <c r="D179" s="1" t="s">
        <v>11</v>
      </c>
      <c r="E179" s="1" t="s">
        <v>19</v>
      </c>
      <c r="F179" s="1">
        <v>109</v>
      </c>
      <c r="G179">
        <v>408.2</v>
      </c>
      <c r="H179" s="1">
        <v>44494.03</v>
      </c>
      <c r="I179" s="1" t="s">
        <v>20</v>
      </c>
      <c r="J179" s="1" t="str">
        <f>TEXT(Table13[[#This Row],[Date]],"mmm,yyy")</f>
        <v>Sep,2023</v>
      </c>
    </row>
    <row r="180" spans="1:10" x14ac:dyDescent="0.3">
      <c r="A180" s="1" t="s">
        <v>205</v>
      </c>
      <c r="B180" s="2">
        <v>45174</v>
      </c>
      <c r="C180" t="s">
        <v>34</v>
      </c>
      <c r="D180" s="1" t="s">
        <v>32</v>
      </c>
      <c r="E180" s="1" t="s">
        <v>12</v>
      </c>
      <c r="F180" s="1">
        <v>100</v>
      </c>
      <c r="G180">
        <v>887.16</v>
      </c>
      <c r="H180" s="1">
        <v>88715.53</v>
      </c>
      <c r="I180" s="1" t="s">
        <v>20</v>
      </c>
      <c r="J180" s="1" t="str">
        <f>TEXT(Table13[[#This Row],[Date]],"mmm,yyy")</f>
        <v>Sep,2023</v>
      </c>
    </row>
    <row r="181" spans="1:10" x14ac:dyDescent="0.3">
      <c r="A181" s="1" t="s">
        <v>206</v>
      </c>
      <c r="B181" s="2">
        <v>44989</v>
      </c>
      <c r="C181" t="s">
        <v>10</v>
      </c>
      <c r="D181" s="1" t="s">
        <v>18</v>
      </c>
      <c r="E181" s="1" t="s">
        <v>16</v>
      </c>
      <c r="F181" s="1">
        <v>156</v>
      </c>
      <c r="G181">
        <v>105.86</v>
      </c>
      <c r="H181" s="1">
        <v>16514.03</v>
      </c>
      <c r="I181" s="1" t="s">
        <v>13</v>
      </c>
      <c r="J181" s="1" t="str">
        <f>TEXT(Table13[[#This Row],[Date]],"mmm,yyy")</f>
        <v>Mar,2023</v>
      </c>
    </row>
    <row r="182" spans="1:10" x14ac:dyDescent="0.3">
      <c r="A182" s="1" t="s">
        <v>207</v>
      </c>
      <c r="B182" s="2">
        <v>44951</v>
      </c>
      <c r="C182" t="s">
        <v>10</v>
      </c>
      <c r="D182" s="1" t="s">
        <v>32</v>
      </c>
      <c r="E182" s="1" t="s">
        <v>26</v>
      </c>
      <c r="F182" s="1">
        <v>144</v>
      </c>
      <c r="G182">
        <v>277.95999999999998</v>
      </c>
      <c r="H182" s="1">
        <v>40025.800000000003</v>
      </c>
      <c r="I182" s="1" t="s">
        <v>20</v>
      </c>
      <c r="J182" s="1" t="str">
        <f>TEXT(Table13[[#This Row],[Date]],"mmm,yyy")</f>
        <v>Jan,2023</v>
      </c>
    </row>
    <row r="183" spans="1:10" x14ac:dyDescent="0.3">
      <c r="A183" s="1" t="s">
        <v>208</v>
      </c>
      <c r="B183" s="2">
        <v>45068</v>
      </c>
      <c r="C183" t="s">
        <v>42</v>
      </c>
      <c r="D183" s="1" t="s">
        <v>24</v>
      </c>
      <c r="E183" s="1" t="s">
        <v>26</v>
      </c>
      <c r="F183" s="1">
        <v>157</v>
      </c>
      <c r="G183">
        <v>329.43</v>
      </c>
      <c r="H183" s="1">
        <v>51720.17</v>
      </c>
      <c r="I183" s="1" t="s">
        <v>20</v>
      </c>
      <c r="J183" s="1" t="str">
        <f>TEXT(Table13[[#This Row],[Date]],"mmm,yyy")</f>
        <v>May,2023</v>
      </c>
    </row>
    <row r="184" spans="1:10" x14ac:dyDescent="0.3">
      <c r="A184" s="1" t="s">
        <v>209</v>
      </c>
      <c r="B184" s="2">
        <v>44963</v>
      </c>
      <c r="C184" t="s">
        <v>42</v>
      </c>
      <c r="D184" s="1" t="s">
        <v>24</v>
      </c>
      <c r="E184" s="1" t="s">
        <v>19</v>
      </c>
      <c r="F184" s="1">
        <v>18</v>
      </c>
      <c r="G184">
        <v>505.85</v>
      </c>
      <c r="H184" s="1">
        <v>9105.2999999999993</v>
      </c>
      <c r="I184" s="1" t="s">
        <v>13</v>
      </c>
      <c r="J184" s="1" t="str">
        <f>TEXT(Table13[[#This Row],[Date]],"mmm,yyy")</f>
        <v>Feb,2023</v>
      </c>
    </row>
    <row r="185" spans="1:10" x14ac:dyDescent="0.3">
      <c r="A185" s="1" t="s">
        <v>210</v>
      </c>
      <c r="B185" s="2">
        <v>44981</v>
      </c>
      <c r="C185" t="s">
        <v>42</v>
      </c>
      <c r="D185" s="1" t="s">
        <v>24</v>
      </c>
      <c r="E185" s="1" t="s">
        <v>30</v>
      </c>
      <c r="F185" s="1">
        <v>128</v>
      </c>
      <c r="G185">
        <v>743.67</v>
      </c>
      <c r="H185" s="1">
        <v>95189.67</v>
      </c>
      <c r="I185" s="1" t="s">
        <v>20</v>
      </c>
      <c r="J185" s="1" t="str">
        <f>TEXT(Table13[[#This Row],[Date]],"mmm,yyy")</f>
        <v>Feb,2023</v>
      </c>
    </row>
    <row r="186" spans="1:10" x14ac:dyDescent="0.3">
      <c r="A186" s="1" t="s">
        <v>211</v>
      </c>
      <c r="B186" s="2">
        <v>45191</v>
      </c>
      <c r="C186" t="s">
        <v>42</v>
      </c>
      <c r="D186" s="1" t="s">
        <v>11</v>
      </c>
      <c r="E186" s="1" t="s">
        <v>19</v>
      </c>
      <c r="F186" s="1">
        <v>145</v>
      </c>
      <c r="G186">
        <v>320.77999999999997</v>
      </c>
      <c r="H186" s="1">
        <v>46513.36</v>
      </c>
      <c r="I186" s="1" t="s">
        <v>20</v>
      </c>
      <c r="J186" s="1" t="str">
        <f>TEXT(Table13[[#This Row],[Date]],"mmm,yyy")</f>
        <v>Sep,2023</v>
      </c>
    </row>
    <row r="187" spans="1:10" x14ac:dyDescent="0.3">
      <c r="A187" s="1" t="s">
        <v>212</v>
      </c>
      <c r="B187" s="2">
        <v>45030</v>
      </c>
      <c r="C187" t="s">
        <v>28</v>
      </c>
      <c r="D187" s="1" t="s">
        <v>32</v>
      </c>
      <c r="E187" s="1" t="s">
        <v>12</v>
      </c>
      <c r="F187" s="1">
        <v>16</v>
      </c>
      <c r="G187">
        <v>999.23</v>
      </c>
      <c r="H187" s="1">
        <v>15987.65</v>
      </c>
      <c r="I187" s="1" t="s">
        <v>20</v>
      </c>
      <c r="J187" s="1" t="str">
        <f>TEXT(Table13[[#This Row],[Date]],"mmm,yyy")</f>
        <v>Apr,2023</v>
      </c>
    </row>
    <row r="188" spans="1:10" x14ac:dyDescent="0.3">
      <c r="A188" s="1" t="s">
        <v>213</v>
      </c>
      <c r="B188" s="2">
        <v>45003</v>
      </c>
      <c r="C188" t="s">
        <v>28</v>
      </c>
      <c r="D188" s="1" t="s">
        <v>24</v>
      </c>
      <c r="E188" s="1" t="s">
        <v>30</v>
      </c>
      <c r="F188" s="1">
        <v>155</v>
      </c>
      <c r="G188">
        <v>532.64</v>
      </c>
      <c r="H188" s="1">
        <v>82559.44</v>
      </c>
      <c r="I188" s="1" t="s">
        <v>20</v>
      </c>
      <c r="J188" s="1" t="str">
        <f>TEXT(Table13[[#This Row],[Date]],"mmm,yyy")</f>
        <v>Mar,2023</v>
      </c>
    </row>
    <row r="189" spans="1:10" x14ac:dyDescent="0.3">
      <c r="A189" s="1" t="s">
        <v>214</v>
      </c>
      <c r="B189" s="2">
        <v>45282</v>
      </c>
      <c r="C189" t="s">
        <v>10</v>
      </c>
      <c r="D189" s="1" t="s">
        <v>11</v>
      </c>
      <c r="E189" s="1" t="s">
        <v>16</v>
      </c>
      <c r="F189" s="1">
        <v>39</v>
      </c>
      <c r="G189">
        <v>893.67</v>
      </c>
      <c r="H189" s="1">
        <v>34853.22</v>
      </c>
      <c r="I189" s="1" t="s">
        <v>20</v>
      </c>
      <c r="J189" s="1" t="str">
        <f>TEXT(Table13[[#This Row],[Date]],"mmm,yyy")</f>
        <v>Dec,2023</v>
      </c>
    </row>
    <row r="190" spans="1:10" x14ac:dyDescent="0.3">
      <c r="A190" s="1" t="s">
        <v>215</v>
      </c>
      <c r="B190" s="2">
        <v>45236</v>
      </c>
      <c r="C190" t="s">
        <v>15</v>
      </c>
      <c r="D190" s="1" t="s">
        <v>24</v>
      </c>
      <c r="E190" s="1" t="s">
        <v>26</v>
      </c>
      <c r="F190" s="1">
        <v>140</v>
      </c>
      <c r="G190">
        <v>920.11</v>
      </c>
      <c r="H190" s="1">
        <v>128815.37</v>
      </c>
      <c r="I190" s="1" t="s">
        <v>20</v>
      </c>
      <c r="J190" s="1" t="str">
        <f>TEXT(Table13[[#This Row],[Date]],"mmm,yyy")</f>
        <v>Nov,2023</v>
      </c>
    </row>
    <row r="191" spans="1:10" x14ac:dyDescent="0.3">
      <c r="A191" s="1" t="s">
        <v>216</v>
      </c>
      <c r="B191" s="2">
        <v>45201</v>
      </c>
      <c r="C191" t="s">
        <v>28</v>
      </c>
      <c r="D191" s="1" t="s">
        <v>18</v>
      </c>
      <c r="E191" s="1" t="s">
        <v>30</v>
      </c>
      <c r="F191" s="1">
        <v>127</v>
      </c>
      <c r="G191">
        <v>446.66</v>
      </c>
      <c r="H191" s="1">
        <v>56725.39</v>
      </c>
      <c r="I191" s="1" t="s">
        <v>20</v>
      </c>
      <c r="J191" s="1" t="str">
        <f>TEXT(Table13[[#This Row],[Date]],"mmm,yyy")</f>
        <v>Oct,2023</v>
      </c>
    </row>
    <row r="192" spans="1:10" x14ac:dyDescent="0.3">
      <c r="A192" s="1" t="s">
        <v>217</v>
      </c>
      <c r="B192" s="2">
        <v>45190</v>
      </c>
      <c r="C192" t="s">
        <v>15</v>
      </c>
      <c r="D192" s="1" t="s">
        <v>18</v>
      </c>
      <c r="E192" s="1" t="s">
        <v>26</v>
      </c>
      <c r="F192" s="1">
        <v>171</v>
      </c>
      <c r="G192">
        <v>116.6</v>
      </c>
      <c r="H192" s="1">
        <v>19939.21</v>
      </c>
      <c r="I192" s="1" t="s">
        <v>13</v>
      </c>
      <c r="J192" s="1" t="str">
        <f>TEXT(Table13[[#This Row],[Date]],"mmm,yyy")</f>
        <v>Sep,2023</v>
      </c>
    </row>
    <row r="193" spans="1:10" x14ac:dyDescent="0.3">
      <c r="A193" s="1" t="s">
        <v>218</v>
      </c>
      <c r="B193" s="2">
        <v>45229</v>
      </c>
      <c r="C193" t="s">
        <v>10</v>
      </c>
      <c r="D193" s="1" t="s">
        <v>32</v>
      </c>
      <c r="E193" s="1" t="s">
        <v>16</v>
      </c>
      <c r="F193" s="1">
        <v>174</v>
      </c>
      <c r="G193">
        <v>988.01</v>
      </c>
      <c r="H193" s="1">
        <v>171914.16</v>
      </c>
      <c r="I193" s="1" t="s">
        <v>13</v>
      </c>
      <c r="J193" s="1" t="str">
        <f>TEXT(Table13[[#This Row],[Date]],"mmm,yyy")</f>
        <v>Oct,2023</v>
      </c>
    </row>
    <row r="194" spans="1:10" x14ac:dyDescent="0.3">
      <c r="A194" s="1" t="s">
        <v>219</v>
      </c>
      <c r="B194" s="2">
        <v>45065</v>
      </c>
      <c r="C194" t="s">
        <v>38</v>
      </c>
      <c r="D194" s="1" t="s">
        <v>32</v>
      </c>
      <c r="E194" s="1" t="s">
        <v>19</v>
      </c>
      <c r="F194" s="1">
        <v>188</v>
      </c>
      <c r="G194">
        <v>494.07</v>
      </c>
      <c r="H194" s="1">
        <v>92884.23</v>
      </c>
      <c r="I194" s="1" t="s">
        <v>13</v>
      </c>
      <c r="J194" s="1" t="str">
        <f>TEXT(Table13[[#This Row],[Date]],"mmm,yyy")</f>
        <v>May,2023</v>
      </c>
    </row>
    <row r="195" spans="1:10" x14ac:dyDescent="0.3">
      <c r="A195" s="1" t="s">
        <v>220</v>
      </c>
      <c r="B195" s="2">
        <v>45087</v>
      </c>
      <c r="C195" t="s">
        <v>34</v>
      </c>
      <c r="D195" s="1" t="s">
        <v>32</v>
      </c>
      <c r="E195" s="1" t="s">
        <v>26</v>
      </c>
      <c r="F195" s="1">
        <v>170</v>
      </c>
      <c r="G195">
        <v>789.73</v>
      </c>
      <c r="H195" s="1">
        <v>134254.6</v>
      </c>
      <c r="I195" s="1" t="s">
        <v>13</v>
      </c>
      <c r="J195" s="1" t="str">
        <f>TEXT(Table13[[#This Row],[Date]],"mmm,yyy")</f>
        <v>Jun,2023</v>
      </c>
    </row>
    <row r="196" spans="1:10" x14ac:dyDescent="0.3">
      <c r="A196" s="1" t="s">
        <v>221</v>
      </c>
      <c r="B196" s="2">
        <v>44974</v>
      </c>
      <c r="C196" t="s">
        <v>15</v>
      </c>
      <c r="D196" s="1" t="s">
        <v>18</v>
      </c>
      <c r="E196" s="1" t="s">
        <v>26</v>
      </c>
      <c r="F196" s="1">
        <v>122</v>
      </c>
      <c r="G196">
        <v>382.77</v>
      </c>
      <c r="H196" s="1">
        <v>46697.85</v>
      </c>
      <c r="I196" s="1" t="s">
        <v>13</v>
      </c>
      <c r="J196" s="1" t="str">
        <f>TEXT(Table13[[#This Row],[Date]],"mmm,yyy")</f>
        <v>Feb,2023</v>
      </c>
    </row>
    <row r="197" spans="1:10" x14ac:dyDescent="0.3">
      <c r="A197" s="1" t="s">
        <v>222</v>
      </c>
      <c r="B197" s="2">
        <v>45199</v>
      </c>
      <c r="C197" t="s">
        <v>42</v>
      </c>
      <c r="D197" s="1" t="s">
        <v>18</v>
      </c>
      <c r="E197" s="1" t="s">
        <v>30</v>
      </c>
      <c r="F197" s="1">
        <v>62</v>
      </c>
      <c r="G197">
        <v>971.13</v>
      </c>
      <c r="H197" s="1">
        <v>60209.94</v>
      </c>
      <c r="I197" s="1" t="s">
        <v>13</v>
      </c>
      <c r="J197" s="1" t="str">
        <f>TEXT(Table13[[#This Row],[Date]],"mmm,yyy")</f>
        <v>Sep,2023</v>
      </c>
    </row>
    <row r="198" spans="1:10" x14ac:dyDescent="0.3">
      <c r="A198" s="1" t="s">
        <v>223</v>
      </c>
      <c r="B198" s="2">
        <v>45021</v>
      </c>
      <c r="C198" t="s">
        <v>28</v>
      </c>
      <c r="D198" s="1" t="s">
        <v>24</v>
      </c>
      <c r="E198" s="1" t="s">
        <v>19</v>
      </c>
      <c r="F198" s="1">
        <v>22</v>
      </c>
      <c r="G198">
        <v>590.83000000000004</v>
      </c>
      <c r="H198" s="1">
        <v>12998.16</v>
      </c>
      <c r="I198" s="1" t="s">
        <v>20</v>
      </c>
      <c r="J198" s="1" t="str">
        <f>TEXT(Table13[[#This Row],[Date]],"mmm,yyy")</f>
        <v>Apr,2023</v>
      </c>
    </row>
    <row r="199" spans="1:10" x14ac:dyDescent="0.3">
      <c r="A199" s="1" t="s">
        <v>224</v>
      </c>
      <c r="B199" s="2">
        <v>45034</v>
      </c>
      <c r="C199" t="s">
        <v>10</v>
      </c>
      <c r="D199" s="1" t="s">
        <v>18</v>
      </c>
      <c r="E199" s="1" t="s">
        <v>26</v>
      </c>
      <c r="F199" s="1">
        <v>110</v>
      </c>
      <c r="G199">
        <v>994.81</v>
      </c>
      <c r="H199" s="1">
        <v>109429.26</v>
      </c>
      <c r="I199" s="1" t="s">
        <v>13</v>
      </c>
      <c r="J199" s="1" t="str">
        <f>TEXT(Table13[[#This Row],[Date]],"mmm,yyy")</f>
        <v>Apr,2023</v>
      </c>
    </row>
    <row r="200" spans="1:10" x14ac:dyDescent="0.3">
      <c r="A200" s="1" t="s">
        <v>225</v>
      </c>
      <c r="B200" s="2">
        <v>45228</v>
      </c>
      <c r="C200" t="s">
        <v>38</v>
      </c>
      <c r="D200" s="1" t="s">
        <v>32</v>
      </c>
      <c r="E200" s="1" t="s">
        <v>26</v>
      </c>
      <c r="F200" s="1">
        <v>69</v>
      </c>
      <c r="G200">
        <v>352.27</v>
      </c>
      <c r="H200" s="1">
        <v>24306.799999999999</v>
      </c>
      <c r="I200" s="1" t="s">
        <v>13</v>
      </c>
      <c r="J200" s="1" t="str">
        <f>TEXT(Table13[[#This Row],[Date]],"mmm,yyy")</f>
        <v>Oct,2023</v>
      </c>
    </row>
    <row r="201" spans="1:10" x14ac:dyDescent="0.3">
      <c r="A201" s="1" t="s">
        <v>226</v>
      </c>
      <c r="B201" s="2">
        <v>45267</v>
      </c>
      <c r="C201" t="s">
        <v>42</v>
      </c>
      <c r="D201" s="1" t="s">
        <v>24</v>
      </c>
      <c r="E201" s="1" t="s">
        <v>12</v>
      </c>
      <c r="F201" s="1">
        <v>139</v>
      </c>
      <c r="G201">
        <v>814.78</v>
      </c>
      <c r="H201" s="1">
        <v>113255.03999999999</v>
      </c>
      <c r="I201" s="1" t="s">
        <v>13</v>
      </c>
      <c r="J201" s="1" t="str">
        <f>TEXT(Table13[[#This Row],[Date]],"mmm,yyy")</f>
        <v>Dec,2023</v>
      </c>
    </row>
    <row r="202" spans="1:10" x14ac:dyDescent="0.3">
      <c r="A202" s="1" t="s">
        <v>227</v>
      </c>
      <c r="B202" s="2">
        <v>45283</v>
      </c>
      <c r="C202" t="s">
        <v>10</v>
      </c>
      <c r="D202" s="1" t="s">
        <v>32</v>
      </c>
      <c r="E202" s="1" t="s">
        <v>12</v>
      </c>
      <c r="F202" s="1">
        <v>122</v>
      </c>
      <c r="G202">
        <v>97.83</v>
      </c>
      <c r="H202" s="1">
        <v>11934.72</v>
      </c>
      <c r="I202" s="1" t="s">
        <v>20</v>
      </c>
      <c r="J202" s="1" t="str">
        <f>TEXT(Table13[[#This Row],[Date]],"mmm,yyy")</f>
        <v>Dec,2023</v>
      </c>
    </row>
    <row r="203" spans="1:10" x14ac:dyDescent="0.3">
      <c r="A203" s="1" t="s">
        <v>228</v>
      </c>
      <c r="B203" s="2">
        <v>45183</v>
      </c>
      <c r="C203" t="s">
        <v>23</v>
      </c>
      <c r="D203" s="1" t="s">
        <v>18</v>
      </c>
      <c r="E203" s="1" t="s">
        <v>30</v>
      </c>
      <c r="F203" s="1">
        <v>157</v>
      </c>
      <c r="G203">
        <v>233.34</v>
      </c>
      <c r="H203" s="1">
        <v>36634.9</v>
      </c>
      <c r="I203" s="1" t="s">
        <v>20</v>
      </c>
      <c r="J203" s="1" t="str">
        <f>TEXT(Table13[[#This Row],[Date]],"mmm,yyy")</f>
        <v>Sep,2023</v>
      </c>
    </row>
    <row r="204" spans="1:10" x14ac:dyDescent="0.3">
      <c r="A204" s="1" t="s">
        <v>229</v>
      </c>
      <c r="B204" s="2">
        <v>45062</v>
      </c>
      <c r="C204" t="s">
        <v>38</v>
      </c>
      <c r="D204" s="1" t="s">
        <v>11</v>
      </c>
      <c r="E204" s="1" t="s">
        <v>26</v>
      </c>
      <c r="F204" s="1">
        <v>13</v>
      </c>
      <c r="G204">
        <v>472.13</v>
      </c>
      <c r="H204" s="1">
        <v>6137.69</v>
      </c>
      <c r="I204" s="1" t="s">
        <v>13</v>
      </c>
      <c r="J204" s="1" t="str">
        <f>TEXT(Table13[[#This Row],[Date]],"mmm,yyy")</f>
        <v>May,2023</v>
      </c>
    </row>
    <row r="205" spans="1:10" x14ac:dyDescent="0.3">
      <c r="A205" s="1" t="s">
        <v>230</v>
      </c>
      <c r="B205" s="2">
        <v>45175</v>
      </c>
      <c r="C205" t="s">
        <v>28</v>
      </c>
      <c r="D205" s="1" t="s">
        <v>11</v>
      </c>
      <c r="E205" s="1" t="s">
        <v>26</v>
      </c>
      <c r="F205" s="1">
        <v>107</v>
      </c>
      <c r="G205">
        <v>929.42</v>
      </c>
      <c r="H205" s="1">
        <v>99448.01</v>
      </c>
      <c r="I205" s="1" t="s">
        <v>20</v>
      </c>
      <c r="J205" s="1" t="str">
        <f>TEXT(Table13[[#This Row],[Date]],"mmm,yyy")</f>
        <v>Sep,2023</v>
      </c>
    </row>
    <row r="206" spans="1:10" x14ac:dyDescent="0.3">
      <c r="A206" s="1" t="s">
        <v>231</v>
      </c>
      <c r="B206" s="2">
        <v>45255</v>
      </c>
      <c r="C206" t="s">
        <v>34</v>
      </c>
      <c r="D206" s="1" t="s">
        <v>32</v>
      </c>
      <c r="E206" s="1" t="s">
        <v>26</v>
      </c>
      <c r="F206" s="1">
        <v>52</v>
      </c>
      <c r="G206">
        <v>744.87</v>
      </c>
      <c r="H206" s="1">
        <v>38733.06</v>
      </c>
      <c r="I206" s="1" t="s">
        <v>13</v>
      </c>
      <c r="J206" s="1" t="str">
        <f>TEXT(Table13[[#This Row],[Date]],"mmm,yyy")</f>
        <v>Nov,2023</v>
      </c>
    </row>
    <row r="207" spans="1:10" x14ac:dyDescent="0.3">
      <c r="A207" s="1" t="s">
        <v>232</v>
      </c>
      <c r="B207" s="2">
        <v>45076</v>
      </c>
      <c r="C207" t="s">
        <v>28</v>
      </c>
      <c r="D207" s="1" t="s">
        <v>11</v>
      </c>
      <c r="E207" s="1" t="s">
        <v>16</v>
      </c>
      <c r="F207" s="1">
        <v>35</v>
      </c>
      <c r="G207">
        <v>168.41</v>
      </c>
      <c r="H207" s="1">
        <v>5894.42</v>
      </c>
      <c r="I207" s="1" t="s">
        <v>20</v>
      </c>
      <c r="J207" s="1" t="str">
        <f>TEXT(Table13[[#This Row],[Date]],"mmm,yyy")</f>
        <v>May,2023</v>
      </c>
    </row>
    <row r="208" spans="1:10" x14ac:dyDescent="0.3">
      <c r="A208" s="1" t="s">
        <v>233</v>
      </c>
      <c r="B208" s="2">
        <v>45101</v>
      </c>
      <c r="C208" t="s">
        <v>28</v>
      </c>
      <c r="D208" s="1" t="s">
        <v>11</v>
      </c>
      <c r="E208" s="1" t="s">
        <v>16</v>
      </c>
      <c r="F208" s="1">
        <v>162</v>
      </c>
      <c r="G208">
        <v>138.69</v>
      </c>
      <c r="H208" s="1">
        <v>22468.58</v>
      </c>
      <c r="I208" s="1" t="s">
        <v>13</v>
      </c>
      <c r="J208" s="1" t="str">
        <f>TEXT(Table13[[#This Row],[Date]],"mmm,yyy")</f>
        <v>Jun,2023</v>
      </c>
    </row>
    <row r="209" spans="1:10" x14ac:dyDescent="0.3">
      <c r="A209" s="1" t="s">
        <v>234</v>
      </c>
      <c r="B209" s="2">
        <v>45131</v>
      </c>
      <c r="C209" t="s">
        <v>15</v>
      </c>
      <c r="D209" s="1" t="s">
        <v>18</v>
      </c>
      <c r="E209" s="1" t="s">
        <v>26</v>
      </c>
      <c r="F209" s="1">
        <v>48</v>
      </c>
      <c r="G209">
        <v>683.7</v>
      </c>
      <c r="H209" s="1">
        <v>32817.51</v>
      </c>
      <c r="I209" s="1" t="s">
        <v>20</v>
      </c>
      <c r="J209" s="1" t="str">
        <f>TEXT(Table13[[#This Row],[Date]],"mmm,yyy")</f>
        <v>Jul,2023</v>
      </c>
    </row>
    <row r="210" spans="1:10" x14ac:dyDescent="0.3">
      <c r="A210" s="1" t="s">
        <v>235</v>
      </c>
      <c r="B210" s="2">
        <v>45178</v>
      </c>
      <c r="C210" t="s">
        <v>10</v>
      </c>
      <c r="D210" s="1" t="s">
        <v>32</v>
      </c>
      <c r="E210" s="1" t="s">
        <v>26</v>
      </c>
      <c r="F210" s="1">
        <v>42</v>
      </c>
      <c r="G210">
        <v>490.35</v>
      </c>
      <c r="H210" s="1">
        <v>20594.8</v>
      </c>
      <c r="I210" s="1" t="s">
        <v>20</v>
      </c>
      <c r="J210" s="1" t="str">
        <f>TEXT(Table13[[#This Row],[Date]],"mmm,yyy")</f>
        <v>Sep,2023</v>
      </c>
    </row>
    <row r="211" spans="1:10" x14ac:dyDescent="0.3">
      <c r="A211" s="1" t="s">
        <v>236</v>
      </c>
      <c r="B211" s="2">
        <v>45273</v>
      </c>
      <c r="C211" t="s">
        <v>28</v>
      </c>
      <c r="D211" s="1" t="s">
        <v>18</v>
      </c>
      <c r="E211" s="1" t="s">
        <v>26</v>
      </c>
      <c r="F211" s="1">
        <v>121</v>
      </c>
      <c r="G211">
        <v>573.9</v>
      </c>
      <c r="H211" s="1">
        <v>69441.73</v>
      </c>
      <c r="I211" s="1" t="s">
        <v>13</v>
      </c>
      <c r="J211" s="1" t="str">
        <f>TEXT(Table13[[#This Row],[Date]],"mmm,yyy")</f>
        <v>Dec,2023</v>
      </c>
    </row>
    <row r="212" spans="1:10" x14ac:dyDescent="0.3">
      <c r="A212" s="1" t="s">
        <v>237</v>
      </c>
      <c r="B212" s="2">
        <v>44990</v>
      </c>
      <c r="C212" t="s">
        <v>34</v>
      </c>
      <c r="D212" s="1" t="s">
        <v>32</v>
      </c>
      <c r="E212" s="1" t="s">
        <v>19</v>
      </c>
      <c r="F212" s="1">
        <v>84</v>
      </c>
      <c r="G212">
        <v>178.98</v>
      </c>
      <c r="H212" s="1">
        <v>15034.68</v>
      </c>
      <c r="I212" s="1" t="s">
        <v>13</v>
      </c>
      <c r="J212" s="1" t="str">
        <f>TEXT(Table13[[#This Row],[Date]],"mmm,yyy")</f>
        <v>Mar,2023</v>
      </c>
    </row>
    <row r="213" spans="1:10" x14ac:dyDescent="0.3">
      <c r="A213" s="1" t="s">
        <v>238</v>
      </c>
      <c r="B213" s="2">
        <v>45093</v>
      </c>
      <c r="C213" t="s">
        <v>38</v>
      </c>
      <c r="D213" s="1" t="s">
        <v>24</v>
      </c>
      <c r="E213" s="1" t="s">
        <v>16</v>
      </c>
      <c r="F213" s="1">
        <v>191</v>
      </c>
      <c r="G213">
        <v>958.53</v>
      </c>
      <c r="H213" s="1">
        <v>183078.6</v>
      </c>
      <c r="I213" s="1" t="s">
        <v>20</v>
      </c>
      <c r="J213" s="1" t="str">
        <f>TEXT(Table13[[#This Row],[Date]],"mmm,yyy")</f>
        <v>Jun,2023</v>
      </c>
    </row>
    <row r="214" spans="1:10" x14ac:dyDescent="0.3">
      <c r="A214" s="1" t="s">
        <v>239</v>
      </c>
      <c r="B214" s="2">
        <v>45160</v>
      </c>
      <c r="C214" t="s">
        <v>23</v>
      </c>
      <c r="D214" s="1" t="s">
        <v>24</v>
      </c>
      <c r="E214" s="1" t="s">
        <v>12</v>
      </c>
      <c r="F214" s="1">
        <v>85</v>
      </c>
      <c r="G214">
        <v>602.4</v>
      </c>
      <c r="H214" s="1">
        <v>51203.59</v>
      </c>
      <c r="I214" s="1" t="s">
        <v>20</v>
      </c>
      <c r="J214" s="1" t="str">
        <f>TEXT(Table13[[#This Row],[Date]],"mmm,yyy")</f>
        <v>Aug,2023</v>
      </c>
    </row>
    <row r="215" spans="1:10" x14ac:dyDescent="0.3">
      <c r="A215" s="1" t="s">
        <v>240</v>
      </c>
      <c r="B215" s="2">
        <v>45158</v>
      </c>
      <c r="C215" t="s">
        <v>10</v>
      </c>
      <c r="D215" s="1" t="s">
        <v>11</v>
      </c>
      <c r="E215" s="1" t="s">
        <v>16</v>
      </c>
      <c r="F215" s="1">
        <v>152</v>
      </c>
      <c r="G215">
        <v>612.01</v>
      </c>
      <c r="H215" s="1">
        <v>93025.36</v>
      </c>
      <c r="I215" s="1" t="s">
        <v>13</v>
      </c>
      <c r="J215" s="1" t="str">
        <f>TEXT(Table13[[#This Row],[Date]],"mmm,yyy")</f>
        <v>Aug,2023</v>
      </c>
    </row>
    <row r="216" spans="1:10" x14ac:dyDescent="0.3">
      <c r="A216" s="1" t="s">
        <v>241</v>
      </c>
      <c r="B216" s="2">
        <v>45063</v>
      </c>
      <c r="C216" t="s">
        <v>23</v>
      </c>
      <c r="D216" s="1" t="s">
        <v>24</v>
      </c>
      <c r="E216" s="1" t="s">
        <v>26</v>
      </c>
      <c r="F216" s="1">
        <v>54</v>
      </c>
      <c r="G216">
        <v>729.02</v>
      </c>
      <c r="H216" s="1">
        <v>39366.94</v>
      </c>
      <c r="I216" s="1" t="s">
        <v>13</v>
      </c>
      <c r="J216" s="1" t="str">
        <f>TEXT(Table13[[#This Row],[Date]],"mmm,yyy")</f>
        <v>May,2023</v>
      </c>
    </row>
    <row r="217" spans="1:10" x14ac:dyDescent="0.3">
      <c r="A217" s="1" t="s">
        <v>242</v>
      </c>
      <c r="B217" s="2">
        <v>45086</v>
      </c>
      <c r="C217" t="s">
        <v>34</v>
      </c>
      <c r="D217" s="1" t="s">
        <v>18</v>
      </c>
      <c r="E217" s="1" t="s">
        <v>16</v>
      </c>
      <c r="F217" s="1">
        <v>111</v>
      </c>
      <c r="G217">
        <v>147.81</v>
      </c>
      <c r="H217" s="1">
        <v>16406.560000000001</v>
      </c>
      <c r="I217" s="1" t="s">
        <v>13</v>
      </c>
      <c r="J217" s="1" t="str">
        <f>TEXT(Table13[[#This Row],[Date]],"mmm,yyy")</f>
        <v>Jun,2023</v>
      </c>
    </row>
    <row r="218" spans="1:10" x14ac:dyDescent="0.3">
      <c r="A218" s="1" t="s">
        <v>243</v>
      </c>
      <c r="B218" s="2">
        <v>45193</v>
      </c>
      <c r="C218" t="s">
        <v>23</v>
      </c>
      <c r="D218" s="1" t="s">
        <v>18</v>
      </c>
      <c r="E218" s="1" t="s">
        <v>19</v>
      </c>
      <c r="F218" s="1">
        <v>125</v>
      </c>
      <c r="G218">
        <v>713.27</v>
      </c>
      <c r="H218" s="1">
        <v>89158.49</v>
      </c>
      <c r="I218" s="1" t="s">
        <v>13</v>
      </c>
      <c r="J218" s="1" t="str">
        <f>TEXT(Table13[[#This Row],[Date]],"mmm,yyy")</f>
        <v>Sep,2023</v>
      </c>
    </row>
    <row r="219" spans="1:10" x14ac:dyDescent="0.3">
      <c r="A219" s="1" t="s">
        <v>244</v>
      </c>
      <c r="B219" s="2">
        <v>45130</v>
      </c>
      <c r="C219" t="s">
        <v>28</v>
      </c>
      <c r="D219" s="1" t="s">
        <v>11</v>
      </c>
      <c r="E219" s="1" t="s">
        <v>16</v>
      </c>
      <c r="F219" s="1">
        <v>195</v>
      </c>
      <c r="G219">
        <v>422.39</v>
      </c>
      <c r="H219" s="1">
        <v>82366.45</v>
      </c>
      <c r="I219" s="1" t="s">
        <v>20</v>
      </c>
      <c r="J219" s="1" t="str">
        <f>TEXT(Table13[[#This Row],[Date]],"mmm,yyy")</f>
        <v>Jul,2023</v>
      </c>
    </row>
    <row r="220" spans="1:10" x14ac:dyDescent="0.3">
      <c r="A220" s="1" t="s">
        <v>245</v>
      </c>
      <c r="B220" s="2">
        <v>45076</v>
      </c>
      <c r="C220" t="s">
        <v>10</v>
      </c>
      <c r="D220" s="1" t="s">
        <v>18</v>
      </c>
      <c r="E220" s="1" t="s">
        <v>19</v>
      </c>
      <c r="F220" s="1">
        <v>112</v>
      </c>
      <c r="G220">
        <v>278.33</v>
      </c>
      <c r="H220" s="1">
        <v>31172.84</v>
      </c>
      <c r="I220" s="1" t="s">
        <v>20</v>
      </c>
      <c r="J220" s="1" t="str">
        <f>TEXT(Table13[[#This Row],[Date]],"mmm,yyy")</f>
        <v>May,2023</v>
      </c>
    </row>
    <row r="221" spans="1:10" x14ac:dyDescent="0.3">
      <c r="A221" s="1" t="s">
        <v>246</v>
      </c>
      <c r="B221" s="2">
        <v>45209</v>
      </c>
      <c r="C221" t="s">
        <v>28</v>
      </c>
      <c r="D221" s="1" t="s">
        <v>32</v>
      </c>
      <c r="E221" s="1" t="s">
        <v>12</v>
      </c>
      <c r="F221" s="1">
        <v>180</v>
      </c>
      <c r="G221">
        <v>947.07</v>
      </c>
      <c r="H221" s="1">
        <v>170472.06</v>
      </c>
      <c r="I221" s="1" t="s">
        <v>20</v>
      </c>
      <c r="J221" s="1" t="str">
        <f>TEXT(Table13[[#This Row],[Date]],"mmm,yyy")</f>
        <v>Oct,2023</v>
      </c>
    </row>
    <row r="222" spans="1:10" x14ac:dyDescent="0.3">
      <c r="A222" s="1" t="s">
        <v>247</v>
      </c>
      <c r="B222" s="2">
        <v>45042</v>
      </c>
      <c r="C222" t="s">
        <v>15</v>
      </c>
      <c r="D222" s="1" t="s">
        <v>18</v>
      </c>
      <c r="E222" s="1" t="s">
        <v>16</v>
      </c>
      <c r="F222" s="1">
        <v>22</v>
      </c>
      <c r="G222">
        <v>778.72</v>
      </c>
      <c r="H222" s="1">
        <v>17131.75</v>
      </c>
      <c r="I222" s="1" t="s">
        <v>20</v>
      </c>
      <c r="J222" s="1" t="str">
        <f>TEXT(Table13[[#This Row],[Date]],"mmm,yyy")</f>
        <v>Apr,2023</v>
      </c>
    </row>
    <row r="223" spans="1:10" x14ac:dyDescent="0.3">
      <c r="A223" s="1" t="s">
        <v>248</v>
      </c>
      <c r="B223" s="2">
        <v>44934</v>
      </c>
      <c r="C223" t="s">
        <v>23</v>
      </c>
      <c r="D223" s="1" t="s">
        <v>32</v>
      </c>
      <c r="E223" s="1" t="s">
        <v>19</v>
      </c>
      <c r="F223" s="1">
        <v>64</v>
      </c>
      <c r="G223">
        <v>987.44</v>
      </c>
      <c r="H223" s="1">
        <v>63196.18</v>
      </c>
      <c r="I223" s="1" t="s">
        <v>13</v>
      </c>
      <c r="J223" s="1" t="str">
        <f>TEXT(Table13[[#This Row],[Date]],"mmm,yyy")</f>
        <v>Jan,2023</v>
      </c>
    </row>
    <row r="224" spans="1:10" x14ac:dyDescent="0.3">
      <c r="A224" s="1" t="s">
        <v>249</v>
      </c>
      <c r="B224" s="2">
        <v>44999</v>
      </c>
      <c r="C224" t="s">
        <v>28</v>
      </c>
      <c r="D224" s="1" t="s">
        <v>18</v>
      </c>
      <c r="E224" s="1" t="s">
        <v>19</v>
      </c>
      <c r="F224" s="1">
        <v>47</v>
      </c>
      <c r="G224">
        <v>215.11</v>
      </c>
      <c r="H224" s="1">
        <v>10109.969999999999</v>
      </c>
      <c r="I224" s="1" t="s">
        <v>20</v>
      </c>
      <c r="J224" s="1" t="str">
        <f>TEXT(Table13[[#This Row],[Date]],"mmm,yyy")</f>
        <v>Mar,2023</v>
      </c>
    </row>
    <row r="225" spans="1:10" x14ac:dyDescent="0.3">
      <c r="A225" s="1" t="s">
        <v>250</v>
      </c>
      <c r="B225" s="2">
        <v>44950</v>
      </c>
      <c r="C225" t="s">
        <v>15</v>
      </c>
      <c r="D225" s="1" t="s">
        <v>18</v>
      </c>
      <c r="E225" s="1" t="s">
        <v>30</v>
      </c>
      <c r="F225" s="1">
        <v>51</v>
      </c>
      <c r="G225">
        <v>658.83</v>
      </c>
      <c r="H225" s="1">
        <v>33600.46</v>
      </c>
      <c r="I225" s="1" t="s">
        <v>13</v>
      </c>
      <c r="J225" s="1" t="str">
        <f>TEXT(Table13[[#This Row],[Date]],"mmm,yyy")</f>
        <v>Jan,2023</v>
      </c>
    </row>
    <row r="226" spans="1:10" x14ac:dyDescent="0.3">
      <c r="A226" s="1" t="s">
        <v>251</v>
      </c>
      <c r="B226" s="2">
        <v>45235</v>
      </c>
      <c r="C226" t="s">
        <v>34</v>
      </c>
      <c r="D226" s="1" t="s">
        <v>24</v>
      </c>
      <c r="E226" s="1" t="s">
        <v>26</v>
      </c>
      <c r="F226" s="1">
        <v>50</v>
      </c>
      <c r="G226">
        <v>649.34</v>
      </c>
      <c r="H226" s="1">
        <v>32467.11</v>
      </c>
      <c r="I226" s="1" t="s">
        <v>13</v>
      </c>
      <c r="J226" s="1" t="str">
        <f>TEXT(Table13[[#This Row],[Date]],"mmm,yyy")</f>
        <v>Nov,2023</v>
      </c>
    </row>
    <row r="227" spans="1:10" x14ac:dyDescent="0.3">
      <c r="A227" s="1" t="s">
        <v>252</v>
      </c>
      <c r="B227" s="2">
        <v>45205</v>
      </c>
      <c r="C227" t="s">
        <v>34</v>
      </c>
      <c r="D227" s="1" t="s">
        <v>18</v>
      </c>
      <c r="E227" s="1" t="s">
        <v>19</v>
      </c>
      <c r="F227" s="1">
        <v>28</v>
      </c>
      <c r="G227">
        <v>77.52</v>
      </c>
      <c r="H227" s="1">
        <v>2170.59</v>
      </c>
      <c r="I227" s="1" t="s">
        <v>20</v>
      </c>
      <c r="J227" s="1" t="str">
        <f>TEXT(Table13[[#This Row],[Date]],"mmm,yyy")</f>
        <v>Oct,2023</v>
      </c>
    </row>
    <row r="228" spans="1:10" x14ac:dyDescent="0.3">
      <c r="A228" s="1" t="s">
        <v>253</v>
      </c>
      <c r="B228" s="2">
        <v>45016</v>
      </c>
      <c r="C228" t="s">
        <v>23</v>
      </c>
      <c r="D228" s="1" t="s">
        <v>11</v>
      </c>
      <c r="E228" s="1" t="s">
        <v>30</v>
      </c>
      <c r="F228" s="1">
        <v>108</v>
      </c>
      <c r="G228">
        <v>133.93</v>
      </c>
      <c r="H228" s="1">
        <v>14464.27</v>
      </c>
      <c r="I228" s="1" t="s">
        <v>20</v>
      </c>
      <c r="J228" s="1" t="str">
        <f>TEXT(Table13[[#This Row],[Date]],"mmm,yyy")</f>
        <v>Mar,2023</v>
      </c>
    </row>
    <row r="229" spans="1:10" x14ac:dyDescent="0.3">
      <c r="A229" s="1" t="s">
        <v>254</v>
      </c>
      <c r="B229" s="2">
        <v>45093</v>
      </c>
      <c r="C229" t="s">
        <v>23</v>
      </c>
      <c r="D229" s="1" t="s">
        <v>11</v>
      </c>
      <c r="E229" s="1" t="s">
        <v>16</v>
      </c>
      <c r="F229" s="1">
        <v>23</v>
      </c>
      <c r="G229">
        <v>556.99</v>
      </c>
      <c r="H229" s="1">
        <v>12810.78</v>
      </c>
      <c r="I229" s="1" t="s">
        <v>13</v>
      </c>
      <c r="J229" s="1" t="str">
        <f>TEXT(Table13[[#This Row],[Date]],"mmm,yyy")</f>
        <v>Jun,2023</v>
      </c>
    </row>
    <row r="230" spans="1:10" x14ac:dyDescent="0.3">
      <c r="A230" s="1" t="s">
        <v>255</v>
      </c>
      <c r="B230" s="2">
        <v>45123</v>
      </c>
      <c r="C230" t="s">
        <v>23</v>
      </c>
      <c r="D230" s="1" t="s">
        <v>18</v>
      </c>
      <c r="E230" s="1" t="s">
        <v>19</v>
      </c>
      <c r="F230" s="1">
        <v>132</v>
      </c>
      <c r="G230">
        <v>439.72</v>
      </c>
      <c r="H230" s="1">
        <v>58043.07</v>
      </c>
      <c r="I230" s="1" t="s">
        <v>20</v>
      </c>
      <c r="J230" s="1" t="str">
        <f>TEXT(Table13[[#This Row],[Date]],"mmm,yyy")</f>
        <v>Jul,2023</v>
      </c>
    </row>
    <row r="231" spans="1:10" x14ac:dyDescent="0.3">
      <c r="A231" s="1" t="s">
        <v>256</v>
      </c>
      <c r="B231" s="2">
        <v>45253</v>
      </c>
      <c r="C231" t="s">
        <v>23</v>
      </c>
      <c r="D231" s="1" t="s">
        <v>11</v>
      </c>
      <c r="E231" s="1" t="s">
        <v>16</v>
      </c>
      <c r="F231" s="1">
        <v>70</v>
      </c>
      <c r="G231">
        <v>109.32</v>
      </c>
      <c r="H231" s="1">
        <v>7652.23</v>
      </c>
      <c r="I231" s="1" t="s">
        <v>20</v>
      </c>
      <c r="J231" s="1" t="str">
        <f>TEXT(Table13[[#This Row],[Date]],"mmm,yyy")</f>
        <v>Nov,2023</v>
      </c>
    </row>
    <row r="232" spans="1:10" x14ac:dyDescent="0.3">
      <c r="A232" s="1" t="s">
        <v>257</v>
      </c>
      <c r="B232" s="2">
        <v>45273</v>
      </c>
      <c r="C232" t="s">
        <v>28</v>
      </c>
      <c r="D232" s="1" t="s">
        <v>24</v>
      </c>
      <c r="E232" s="1" t="s">
        <v>16</v>
      </c>
      <c r="F232" s="1">
        <v>121</v>
      </c>
      <c r="G232">
        <v>621.04999999999995</v>
      </c>
      <c r="H232" s="1">
        <v>75146.92</v>
      </c>
      <c r="I232" s="1" t="s">
        <v>13</v>
      </c>
      <c r="J232" s="1" t="str">
        <f>TEXT(Table13[[#This Row],[Date]],"mmm,yyy")</f>
        <v>Dec,2023</v>
      </c>
    </row>
    <row r="233" spans="1:10" x14ac:dyDescent="0.3">
      <c r="A233" s="1" t="s">
        <v>258</v>
      </c>
      <c r="B233" s="2">
        <v>45136</v>
      </c>
      <c r="C233" t="s">
        <v>42</v>
      </c>
      <c r="D233" s="1" t="s">
        <v>24</v>
      </c>
      <c r="E233" s="1" t="s">
        <v>30</v>
      </c>
      <c r="F233" s="1">
        <v>14</v>
      </c>
      <c r="G233">
        <v>600.98</v>
      </c>
      <c r="H233" s="1">
        <v>8413.7199999999993</v>
      </c>
      <c r="I233" s="1" t="s">
        <v>13</v>
      </c>
      <c r="J233" s="1" t="str">
        <f>TEXT(Table13[[#This Row],[Date]],"mmm,yyy")</f>
        <v>Jul,2023</v>
      </c>
    </row>
    <row r="234" spans="1:10" x14ac:dyDescent="0.3">
      <c r="A234" s="1" t="s">
        <v>259</v>
      </c>
      <c r="B234" s="2">
        <v>45005</v>
      </c>
      <c r="C234" t="s">
        <v>23</v>
      </c>
      <c r="D234" s="1" t="s">
        <v>24</v>
      </c>
      <c r="E234" s="1" t="s">
        <v>26</v>
      </c>
      <c r="F234" s="1">
        <v>188</v>
      </c>
      <c r="G234">
        <v>234.16</v>
      </c>
      <c r="H234" s="1">
        <v>44021.2</v>
      </c>
      <c r="I234" s="1" t="s">
        <v>13</v>
      </c>
      <c r="J234" s="1" t="str">
        <f>TEXT(Table13[[#This Row],[Date]],"mmm,yyy")</f>
        <v>Mar,2023</v>
      </c>
    </row>
    <row r="235" spans="1:10" x14ac:dyDescent="0.3">
      <c r="A235" s="1" t="s">
        <v>260</v>
      </c>
      <c r="B235" s="2">
        <v>44946</v>
      </c>
      <c r="C235" t="s">
        <v>15</v>
      </c>
      <c r="D235" s="1" t="s">
        <v>11</v>
      </c>
      <c r="E235" s="1" t="s">
        <v>16</v>
      </c>
      <c r="F235" s="1">
        <v>38</v>
      </c>
      <c r="G235">
        <v>879.79</v>
      </c>
      <c r="H235" s="1">
        <v>33431.99</v>
      </c>
      <c r="I235" s="1" t="s">
        <v>13</v>
      </c>
      <c r="J235" s="1" t="str">
        <f>TEXT(Table13[[#This Row],[Date]],"mmm,yyy")</f>
        <v>Jan,2023</v>
      </c>
    </row>
    <row r="236" spans="1:10" x14ac:dyDescent="0.3">
      <c r="A236" s="1" t="s">
        <v>261</v>
      </c>
      <c r="B236" s="2">
        <v>45087</v>
      </c>
      <c r="C236" t="s">
        <v>23</v>
      </c>
      <c r="D236" s="1" t="s">
        <v>18</v>
      </c>
      <c r="E236" s="1" t="s">
        <v>16</v>
      </c>
      <c r="F236" s="1">
        <v>177</v>
      </c>
      <c r="G236">
        <v>376.46</v>
      </c>
      <c r="H236" s="1">
        <v>66632.84</v>
      </c>
      <c r="I236" s="1" t="s">
        <v>20</v>
      </c>
      <c r="J236" s="1" t="str">
        <f>TEXT(Table13[[#This Row],[Date]],"mmm,yyy")</f>
        <v>Jun,2023</v>
      </c>
    </row>
    <row r="237" spans="1:10" x14ac:dyDescent="0.3">
      <c r="A237" s="1" t="s">
        <v>262</v>
      </c>
      <c r="B237" s="2">
        <v>44985</v>
      </c>
      <c r="C237" t="s">
        <v>10</v>
      </c>
      <c r="D237" s="1" t="s">
        <v>32</v>
      </c>
      <c r="E237" s="1" t="s">
        <v>12</v>
      </c>
      <c r="F237" s="1">
        <v>149</v>
      </c>
      <c r="G237">
        <v>307.13</v>
      </c>
      <c r="H237" s="1">
        <v>45761.94</v>
      </c>
      <c r="I237" s="1" t="s">
        <v>13</v>
      </c>
      <c r="J237" s="1" t="str">
        <f>TEXT(Table13[[#This Row],[Date]],"mmm,yyy")</f>
        <v>Feb,2023</v>
      </c>
    </row>
    <row r="238" spans="1:10" x14ac:dyDescent="0.3">
      <c r="A238" s="1" t="s">
        <v>263</v>
      </c>
      <c r="B238" s="2">
        <v>45079</v>
      </c>
      <c r="C238" t="s">
        <v>28</v>
      </c>
      <c r="D238" s="1" t="s">
        <v>11</v>
      </c>
      <c r="E238" s="1" t="s">
        <v>30</v>
      </c>
      <c r="F238" s="1">
        <v>162</v>
      </c>
      <c r="G238">
        <v>356.72</v>
      </c>
      <c r="H238" s="1">
        <v>57788.34</v>
      </c>
      <c r="I238" s="1" t="s">
        <v>20</v>
      </c>
      <c r="J238" s="1" t="str">
        <f>TEXT(Table13[[#This Row],[Date]],"mmm,yyy")</f>
        <v>Jun,2023</v>
      </c>
    </row>
    <row r="239" spans="1:10" x14ac:dyDescent="0.3">
      <c r="A239" s="1" t="s">
        <v>264</v>
      </c>
      <c r="B239" s="2">
        <v>45012</v>
      </c>
      <c r="C239" t="s">
        <v>10</v>
      </c>
      <c r="D239" s="1" t="s">
        <v>32</v>
      </c>
      <c r="E239" s="1" t="s">
        <v>26</v>
      </c>
      <c r="F239" s="1">
        <v>108</v>
      </c>
      <c r="G239">
        <v>599.36</v>
      </c>
      <c r="H239" s="1">
        <v>64731.1</v>
      </c>
      <c r="I239" s="1" t="s">
        <v>20</v>
      </c>
      <c r="J239" s="1" t="str">
        <f>TEXT(Table13[[#This Row],[Date]],"mmm,yyy")</f>
        <v>Mar,2023</v>
      </c>
    </row>
    <row r="240" spans="1:10" x14ac:dyDescent="0.3">
      <c r="A240" s="1" t="s">
        <v>265</v>
      </c>
      <c r="B240" s="2">
        <v>45065</v>
      </c>
      <c r="C240" t="s">
        <v>34</v>
      </c>
      <c r="D240" s="1" t="s">
        <v>32</v>
      </c>
      <c r="E240" s="1" t="s">
        <v>19</v>
      </c>
      <c r="F240" s="1">
        <v>80</v>
      </c>
      <c r="G240">
        <v>539.63</v>
      </c>
      <c r="H240" s="1">
        <v>43170.77</v>
      </c>
      <c r="I240" s="1" t="s">
        <v>20</v>
      </c>
      <c r="J240" s="1" t="str">
        <f>TEXT(Table13[[#This Row],[Date]],"mmm,yyy")</f>
        <v>May,2023</v>
      </c>
    </row>
    <row r="241" spans="1:10" x14ac:dyDescent="0.3">
      <c r="A241" s="1" t="s">
        <v>266</v>
      </c>
      <c r="B241" s="2">
        <v>45168</v>
      </c>
      <c r="C241" t="s">
        <v>42</v>
      </c>
      <c r="D241" s="1" t="s">
        <v>24</v>
      </c>
      <c r="E241" s="1" t="s">
        <v>26</v>
      </c>
      <c r="F241" s="1">
        <v>193</v>
      </c>
      <c r="G241">
        <v>443.26</v>
      </c>
      <c r="H241" s="1">
        <v>85549.25</v>
      </c>
      <c r="I241" s="1" t="s">
        <v>20</v>
      </c>
      <c r="J241" s="1" t="str">
        <f>TEXT(Table13[[#This Row],[Date]],"mmm,yyy")</f>
        <v>Aug,2023</v>
      </c>
    </row>
    <row r="242" spans="1:10" x14ac:dyDescent="0.3">
      <c r="A242" s="1" t="s">
        <v>267</v>
      </c>
      <c r="B242" s="2">
        <v>45203</v>
      </c>
      <c r="C242" t="s">
        <v>23</v>
      </c>
      <c r="D242" s="1" t="s">
        <v>24</v>
      </c>
      <c r="E242" s="1" t="s">
        <v>26</v>
      </c>
      <c r="F242" s="1">
        <v>24</v>
      </c>
      <c r="G242">
        <v>879.21</v>
      </c>
      <c r="H242" s="1">
        <v>21101.15</v>
      </c>
      <c r="I242" s="1" t="s">
        <v>13</v>
      </c>
      <c r="J242" s="1" t="str">
        <f>TEXT(Table13[[#This Row],[Date]],"mmm,yyy")</f>
        <v>Oct,2023</v>
      </c>
    </row>
    <row r="243" spans="1:10" x14ac:dyDescent="0.3">
      <c r="A243" s="1" t="s">
        <v>268</v>
      </c>
      <c r="B243" s="2">
        <v>45058</v>
      </c>
      <c r="C243" t="s">
        <v>42</v>
      </c>
      <c r="D243" s="1" t="s">
        <v>32</v>
      </c>
      <c r="E243" s="1" t="s">
        <v>12</v>
      </c>
      <c r="F243" s="1">
        <v>197</v>
      </c>
      <c r="G243">
        <v>522.82000000000005</v>
      </c>
      <c r="H243" s="1">
        <v>102995.43</v>
      </c>
      <c r="I243" s="1" t="s">
        <v>13</v>
      </c>
      <c r="J243" s="1" t="str">
        <f>TEXT(Table13[[#This Row],[Date]],"mmm,yyy")</f>
        <v>May,2023</v>
      </c>
    </row>
    <row r="244" spans="1:10" x14ac:dyDescent="0.3">
      <c r="A244" s="1" t="s">
        <v>269</v>
      </c>
      <c r="B244" s="2">
        <v>45080</v>
      </c>
      <c r="C244" t="s">
        <v>10</v>
      </c>
      <c r="D244" s="1" t="s">
        <v>32</v>
      </c>
      <c r="E244" s="1" t="s">
        <v>12</v>
      </c>
      <c r="F244" s="1">
        <v>83</v>
      </c>
      <c r="G244">
        <v>855.75</v>
      </c>
      <c r="H244" s="1">
        <v>71027.179999999993</v>
      </c>
      <c r="I244" s="1" t="s">
        <v>20</v>
      </c>
      <c r="J244" s="1" t="str">
        <f>TEXT(Table13[[#This Row],[Date]],"mmm,yyy")</f>
        <v>Jun,2023</v>
      </c>
    </row>
    <row r="245" spans="1:10" x14ac:dyDescent="0.3">
      <c r="A245" s="1" t="s">
        <v>270</v>
      </c>
      <c r="B245" s="2">
        <v>45015</v>
      </c>
      <c r="C245" t="s">
        <v>10</v>
      </c>
      <c r="D245" s="1" t="s">
        <v>24</v>
      </c>
      <c r="E245" s="1" t="s">
        <v>26</v>
      </c>
      <c r="F245" s="1">
        <v>42</v>
      </c>
      <c r="G245">
        <v>550.70000000000005</v>
      </c>
      <c r="H245" s="1">
        <v>23129.25</v>
      </c>
      <c r="I245" s="1" t="s">
        <v>20</v>
      </c>
      <c r="J245" s="1" t="str">
        <f>TEXT(Table13[[#This Row],[Date]],"mmm,yyy")</f>
        <v>Mar,2023</v>
      </c>
    </row>
    <row r="246" spans="1:10" x14ac:dyDescent="0.3">
      <c r="A246" s="1" t="s">
        <v>271</v>
      </c>
      <c r="B246" s="2">
        <v>45084</v>
      </c>
      <c r="C246" t="s">
        <v>15</v>
      </c>
      <c r="D246" s="1" t="s">
        <v>11</v>
      </c>
      <c r="E246" s="1" t="s">
        <v>30</v>
      </c>
      <c r="F246" s="1">
        <v>140</v>
      </c>
      <c r="G246">
        <v>911.28</v>
      </c>
      <c r="H246" s="1">
        <v>127578.91</v>
      </c>
      <c r="I246" s="1" t="s">
        <v>13</v>
      </c>
      <c r="J246" s="1" t="str">
        <f>TEXT(Table13[[#This Row],[Date]],"mmm,yyy")</f>
        <v>Jun,2023</v>
      </c>
    </row>
    <row r="247" spans="1:10" x14ac:dyDescent="0.3">
      <c r="A247" s="1" t="s">
        <v>272</v>
      </c>
      <c r="B247" s="2">
        <v>45222</v>
      </c>
      <c r="C247" t="s">
        <v>34</v>
      </c>
      <c r="D247" s="1" t="s">
        <v>11</v>
      </c>
      <c r="E247" s="1" t="s">
        <v>26</v>
      </c>
      <c r="F247" s="1">
        <v>93</v>
      </c>
      <c r="G247">
        <v>252.47</v>
      </c>
      <c r="H247" s="1">
        <v>23480.04</v>
      </c>
      <c r="I247" s="1" t="s">
        <v>13</v>
      </c>
      <c r="J247" s="1" t="str">
        <f>TEXT(Table13[[#This Row],[Date]],"mmm,yyy")</f>
        <v>Oct,2023</v>
      </c>
    </row>
    <row r="248" spans="1:10" x14ac:dyDescent="0.3">
      <c r="A248" s="1" t="s">
        <v>273</v>
      </c>
      <c r="B248" s="2">
        <v>44989</v>
      </c>
      <c r="C248" t="s">
        <v>38</v>
      </c>
      <c r="D248" s="1" t="s">
        <v>32</v>
      </c>
      <c r="E248" s="1" t="s">
        <v>16</v>
      </c>
      <c r="F248" s="1">
        <v>122</v>
      </c>
      <c r="G248">
        <v>551.64</v>
      </c>
      <c r="H248" s="1">
        <v>67300.02</v>
      </c>
      <c r="I248" s="1" t="s">
        <v>20</v>
      </c>
      <c r="J248" s="1" t="str">
        <f>TEXT(Table13[[#This Row],[Date]],"mmm,yyy")</f>
        <v>Mar,2023</v>
      </c>
    </row>
    <row r="249" spans="1:10" x14ac:dyDescent="0.3">
      <c r="A249" s="1" t="s">
        <v>274</v>
      </c>
      <c r="B249" s="2">
        <v>45137</v>
      </c>
      <c r="C249" t="s">
        <v>23</v>
      </c>
      <c r="D249" s="1" t="s">
        <v>24</v>
      </c>
      <c r="E249" s="1" t="s">
        <v>19</v>
      </c>
      <c r="F249" s="1">
        <v>100</v>
      </c>
      <c r="G249">
        <v>292.94</v>
      </c>
      <c r="H249" s="1">
        <v>29294.41</v>
      </c>
      <c r="I249" s="1" t="s">
        <v>13</v>
      </c>
      <c r="J249" s="1" t="str">
        <f>TEXT(Table13[[#This Row],[Date]],"mmm,yyy")</f>
        <v>Jul,2023</v>
      </c>
    </row>
    <row r="250" spans="1:10" x14ac:dyDescent="0.3">
      <c r="A250" s="1" t="s">
        <v>275</v>
      </c>
      <c r="B250" s="2">
        <v>44994</v>
      </c>
      <c r="C250" t="s">
        <v>38</v>
      </c>
      <c r="D250" s="1" t="s">
        <v>18</v>
      </c>
      <c r="E250" s="1" t="s">
        <v>19</v>
      </c>
      <c r="F250" s="1">
        <v>51</v>
      </c>
      <c r="G250">
        <v>547.54</v>
      </c>
      <c r="H250" s="1">
        <v>27924.79</v>
      </c>
      <c r="I250" s="1" t="s">
        <v>20</v>
      </c>
      <c r="J250" s="1" t="str">
        <f>TEXT(Table13[[#This Row],[Date]],"mmm,yyy")</f>
        <v>Mar,2023</v>
      </c>
    </row>
    <row r="251" spans="1:10" x14ac:dyDescent="0.3">
      <c r="A251" s="1" t="s">
        <v>276</v>
      </c>
      <c r="B251" s="2">
        <v>45145</v>
      </c>
      <c r="C251" t="s">
        <v>34</v>
      </c>
      <c r="D251" s="1" t="s">
        <v>24</v>
      </c>
      <c r="E251" s="1" t="s">
        <v>12</v>
      </c>
      <c r="F251" s="1">
        <v>114</v>
      </c>
      <c r="G251">
        <v>209.07</v>
      </c>
      <c r="H251" s="1">
        <v>23834.32</v>
      </c>
      <c r="I251" s="1" t="s">
        <v>13</v>
      </c>
      <c r="J251" s="1" t="str">
        <f>TEXT(Table13[[#This Row],[Date]],"mmm,yyy")</f>
        <v>Aug,2023</v>
      </c>
    </row>
    <row r="252" spans="1:10" x14ac:dyDescent="0.3">
      <c r="A252" s="1" t="s">
        <v>277</v>
      </c>
      <c r="B252" s="2">
        <v>45123</v>
      </c>
      <c r="C252" t="s">
        <v>42</v>
      </c>
      <c r="D252" s="1" t="s">
        <v>24</v>
      </c>
      <c r="E252" s="1" t="s">
        <v>12</v>
      </c>
      <c r="F252" s="1">
        <v>145</v>
      </c>
      <c r="G252">
        <v>281.63</v>
      </c>
      <c r="H252" s="1">
        <v>40836.629999999997</v>
      </c>
      <c r="I252" s="1" t="s">
        <v>20</v>
      </c>
      <c r="J252" s="1" t="str">
        <f>TEXT(Table13[[#This Row],[Date]],"mmm,yyy")</f>
        <v>Jul,2023</v>
      </c>
    </row>
    <row r="253" spans="1:10" x14ac:dyDescent="0.3">
      <c r="A253" s="1" t="s">
        <v>278</v>
      </c>
      <c r="B253" s="2">
        <v>45235</v>
      </c>
      <c r="C253" t="s">
        <v>10</v>
      </c>
      <c r="D253" s="1" t="s">
        <v>18</v>
      </c>
      <c r="E253" s="1" t="s">
        <v>16</v>
      </c>
      <c r="F253" s="1">
        <v>117</v>
      </c>
      <c r="G253">
        <v>442.56</v>
      </c>
      <c r="H253" s="1">
        <v>51780.08</v>
      </c>
      <c r="I253" s="1" t="s">
        <v>13</v>
      </c>
      <c r="J253" s="1" t="str">
        <f>TEXT(Table13[[#This Row],[Date]],"mmm,yyy")</f>
        <v>Nov,2023</v>
      </c>
    </row>
    <row r="254" spans="1:10" x14ac:dyDescent="0.3">
      <c r="A254" s="1" t="s">
        <v>279</v>
      </c>
      <c r="B254" s="2">
        <v>45245</v>
      </c>
      <c r="C254" t="s">
        <v>15</v>
      </c>
      <c r="D254" s="1" t="s">
        <v>18</v>
      </c>
      <c r="E254" s="1" t="s">
        <v>16</v>
      </c>
      <c r="F254" s="1">
        <v>110</v>
      </c>
      <c r="G254">
        <v>588.84</v>
      </c>
      <c r="H254" s="1">
        <v>64772.1</v>
      </c>
      <c r="I254" s="1" t="s">
        <v>13</v>
      </c>
      <c r="J254" s="1" t="str">
        <f>TEXT(Table13[[#This Row],[Date]],"mmm,yyy")</f>
        <v>Nov,2023</v>
      </c>
    </row>
    <row r="255" spans="1:10" x14ac:dyDescent="0.3">
      <c r="A255" s="1" t="s">
        <v>280</v>
      </c>
      <c r="B255" s="2">
        <v>45128</v>
      </c>
      <c r="C255" t="s">
        <v>38</v>
      </c>
      <c r="D255" s="1" t="s">
        <v>32</v>
      </c>
      <c r="E255" s="1" t="s">
        <v>12</v>
      </c>
      <c r="F255" s="1">
        <v>116</v>
      </c>
      <c r="G255">
        <v>339.26</v>
      </c>
      <c r="H255" s="1">
        <v>39353.82</v>
      </c>
      <c r="I255" s="1" t="s">
        <v>13</v>
      </c>
      <c r="J255" s="1" t="str">
        <f>TEXT(Table13[[#This Row],[Date]],"mmm,yyy")</f>
        <v>Jul,2023</v>
      </c>
    </row>
    <row r="256" spans="1:10" x14ac:dyDescent="0.3">
      <c r="A256" s="1" t="s">
        <v>281</v>
      </c>
      <c r="B256" s="2">
        <v>45047</v>
      </c>
      <c r="C256" t="s">
        <v>23</v>
      </c>
      <c r="D256" s="1" t="s">
        <v>24</v>
      </c>
      <c r="E256" s="1" t="s">
        <v>16</v>
      </c>
      <c r="F256" s="1">
        <v>131</v>
      </c>
      <c r="G256">
        <v>287.95</v>
      </c>
      <c r="H256" s="1">
        <v>37721.03</v>
      </c>
      <c r="I256" s="1" t="s">
        <v>20</v>
      </c>
      <c r="J256" s="1" t="str">
        <f>TEXT(Table13[[#This Row],[Date]],"mmm,yyy")</f>
        <v>May,2023</v>
      </c>
    </row>
    <row r="257" spans="1:10" x14ac:dyDescent="0.3">
      <c r="A257" s="1" t="s">
        <v>282</v>
      </c>
      <c r="B257" s="2">
        <v>45242</v>
      </c>
      <c r="C257" t="s">
        <v>15</v>
      </c>
      <c r="D257" s="1" t="s">
        <v>24</v>
      </c>
      <c r="E257" s="1" t="s">
        <v>16</v>
      </c>
      <c r="F257" s="1">
        <v>167</v>
      </c>
      <c r="G257">
        <v>457.08</v>
      </c>
      <c r="H257" s="1">
        <v>76333.009999999995</v>
      </c>
      <c r="I257" s="1" t="s">
        <v>20</v>
      </c>
      <c r="J257" s="1" t="str">
        <f>TEXT(Table13[[#This Row],[Date]],"mmm,yyy")</f>
        <v>Nov,2023</v>
      </c>
    </row>
    <row r="258" spans="1:10" x14ac:dyDescent="0.3">
      <c r="A258" s="1" t="s">
        <v>283</v>
      </c>
      <c r="B258" s="2">
        <v>44969</v>
      </c>
      <c r="C258" t="s">
        <v>28</v>
      </c>
      <c r="D258" s="1" t="s">
        <v>24</v>
      </c>
      <c r="E258" s="1" t="s">
        <v>30</v>
      </c>
      <c r="F258" s="1">
        <v>179</v>
      </c>
      <c r="G258">
        <v>57.02</v>
      </c>
      <c r="H258" s="1">
        <v>10205.94</v>
      </c>
      <c r="I258" s="1" t="s">
        <v>13</v>
      </c>
      <c r="J258" s="1" t="str">
        <f>TEXT(Table13[[#This Row],[Date]],"mmm,yyy")</f>
        <v>Feb,2023</v>
      </c>
    </row>
    <row r="259" spans="1:10" x14ac:dyDescent="0.3">
      <c r="A259" s="1" t="s">
        <v>284</v>
      </c>
      <c r="B259" s="2">
        <v>44947</v>
      </c>
      <c r="C259" t="s">
        <v>10</v>
      </c>
      <c r="D259" s="1" t="s">
        <v>18</v>
      </c>
      <c r="E259" s="1" t="s">
        <v>16</v>
      </c>
      <c r="F259" s="1">
        <v>130</v>
      </c>
      <c r="G259">
        <v>221.19</v>
      </c>
      <c r="H259" s="1">
        <v>28754.89</v>
      </c>
      <c r="I259" s="1" t="s">
        <v>13</v>
      </c>
      <c r="J259" s="1" t="str">
        <f>TEXT(Table13[[#This Row],[Date]],"mmm,yyy")</f>
        <v>Jan,2023</v>
      </c>
    </row>
    <row r="260" spans="1:10" x14ac:dyDescent="0.3">
      <c r="A260" s="1" t="s">
        <v>285</v>
      </c>
      <c r="B260" s="2">
        <v>45257</v>
      </c>
      <c r="C260" t="s">
        <v>38</v>
      </c>
      <c r="D260" s="1" t="s">
        <v>18</v>
      </c>
      <c r="E260" s="1" t="s">
        <v>30</v>
      </c>
      <c r="F260" s="1">
        <v>108</v>
      </c>
      <c r="G260">
        <v>889.59</v>
      </c>
      <c r="H260" s="1">
        <v>96075.87</v>
      </c>
      <c r="I260" s="1" t="s">
        <v>20</v>
      </c>
      <c r="J260" s="1" t="str">
        <f>TEXT(Table13[[#This Row],[Date]],"mmm,yyy")</f>
        <v>Nov,2023</v>
      </c>
    </row>
    <row r="261" spans="1:10" x14ac:dyDescent="0.3">
      <c r="A261" s="1" t="s">
        <v>286</v>
      </c>
      <c r="B261" s="2">
        <v>44988</v>
      </c>
      <c r="C261" t="s">
        <v>38</v>
      </c>
      <c r="D261" s="1" t="s">
        <v>18</v>
      </c>
      <c r="E261" s="1" t="s">
        <v>26</v>
      </c>
      <c r="F261" s="1">
        <v>36</v>
      </c>
      <c r="G261">
        <v>607.80999999999995</v>
      </c>
      <c r="H261" s="1">
        <v>21881.03</v>
      </c>
      <c r="I261" s="1" t="s">
        <v>20</v>
      </c>
      <c r="J261" s="1" t="str">
        <f>TEXT(Table13[[#This Row],[Date]],"mmm,yyy")</f>
        <v>Mar,2023</v>
      </c>
    </row>
    <row r="262" spans="1:10" x14ac:dyDescent="0.3">
      <c r="A262" s="1" t="s">
        <v>287</v>
      </c>
      <c r="B262" s="2">
        <v>45115</v>
      </c>
      <c r="C262" t="s">
        <v>34</v>
      </c>
      <c r="D262" s="1" t="s">
        <v>18</v>
      </c>
      <c r="E262" s="1" t="s">
        <v>26</v>
      </c>
      <c r="F262" s="1">
        <v>74</v>
      </c>
      <c r="G262">
        <v>513.57000000000005</v>
      </c>
      <c r="H262" s="1">
        <v>38004.5</v>
      </c>
      <c r="I262" s="1" t="s">
        <v>13</v>
      </c>
      <c r="J262" s="1" t="str">
        <f>TEXT(Table13[[#This Row],[Date]],"mmm,yyy")</f>
        <v>Jul,2023</v>
      </c>
    </row>
    <row r="263" spans="1:10" x14ac:dyDescent="0.3">
      <c r="A263" s="1" t="s">
        <v>288</v>
      </c>
      <c r="B263" s="2">
        <v>45079</v>
      </c>
      <c r="C263" t="s">
        <v>42</v>
      </c>
      <c r="D263" s="1" t="s">
        <v>24</v>
      </c>
      <c r="E263" s="1" t="s">
        <v>30</v>
      </c>
      <c r="F263" s="1">
        <v>191</v>
      </c>
      <c r="G263">
        <v>128.75</v>
      </c>
      <c r="H263" s="1">
        <v>24591.75</v>
      </c>
      <c r="I263" s="1" t="s">
        <v>20</v>
      </c>
      <c r="J263" s="1" t="str">
        <f>TEXT(Table13[[#This Row],[Date]],"mmm,yyy")</f>
        <v>Jun,2023</v>
      </c>
    </row>
    <row r="264" spans="1:10" x14ac:dyDescent="0.3">
      <c r="A264" s="1" t="s">
        <v>289</v>
      </c>
      <c r="B264" s="2">
        <v>45231</v>
      </c>
      <c r="C264" t="s">
        <v>38</v>
      </c>
      <c r="D264" s="1" t="s">
        <v>24</v>
      </c>
      <c r="E264" s="1" t="s">
        <v>30</v>
      </c>
      <c r="F264" s="1">
        <v>93</v>
      </c>
      <c r="G264">
        <v>309.97000000000003</v>
      </c>
      <c r="H264" s="1">
        <v>28827.46</v>
      </c>
      <c r="I264" s="1" t="s">
        <v>20</v>
      </c>
      <c r="J264" s="1" t="str">
        <f>TEXT(Table13[[#This Row],[Date]],"mmm,yyy")</f>
        <v>Nov,2023</v>
      </c>
    </row>
    <row r="265" spans="1:10" x14ac:dyDescent="0.3">
      <c r="A265" s="1" t="s">
        <v>290</v>
      </c>
      <c r="B265" s="2">
        <v>45099</v>
      </c>
      <c r="C265" t="s">
        <v>38</v>
      </c>
      <c r="D265" s="1" t="s">
        <v>32</v>
      </c>
      <c r="E265" s="1" t="s">
        <v>16</v>
      </c>
      <c r="F265" s="1">
        <v>73</v>
      </c>
      <c r="G265">
        <v>143.19999999999999</v>
      </c>
      <c r="H265" s="1">
        <v>10453.26</v>
      </c>
      <c r="I265" s="1" t="s">
        <v>13</v>
      </c>
      <c r="J265" s="1" t="str">
        <f>TEXT(Table13[[#This Row],[Date]],"mmm,yyy")</f>
        <v>Jun,2023</v>
      </c>
    </row>
    <row r="266" spans="1:10" x14ac:dyDescent="0.3">
      <c r="A266" s="1" t="s">
        <v>291</v>
      </c>
      <c r="B266" s="2">
        <v>45213</v>
      </c>
      <c r="C266" t="s">
        <v>34</v>
      </c>
      <c r="D266" s="1" t="s">
        <v>11</v>
      </c>
      <c r="E266" s="1" t="s">
        <v>26</v>
      </c>
      <c r="F266" s="1">
        <v>172</v>
      </c>
      <c r="G266">
        <v>810.13</v>
      </c>
      <c r="H266" s="1">
        <v>139342.43</v>
      </c>
      <c r="I266" s="1" t="s">
        <v>13</v>
      </c>
      <c r="J266" s="1" t="str">
        <f>TEXT(Table13[[#This Row],[Date]],"mmm,yyy")</f>
        <v>Oct,2023</v>
      </c>
    </row>
    <row r="267" spans="1:10" x14ac:dyDescent="0.3">
      <c r="A267" s="1" t="s">
        <v>292</v>
      </c>
      <c r="B267" s="2">
        <v>45128</v>
      </c>
      <c r="C267" t="s">
        <v>28</v>
      </c>
      <c r="D267" s="1" t="s">
        <v>11</v>
      </c>
      <c r="E267" s="1" t="s">
        <v>16</v>
      </c>
      <c r="F267" s="1">
        <v>37</v>
      </c>
      <c r="G267">
        <v>965.1</v>
      </c>
      <c r="H267" s="1">
        <v>35708.720000000001</v>
      </c>
      <c r="I267" s="1" t="s">
        <v>20</v>
      </c>
      <c r="J267" s="1" t="str">
        <f>TEXT(Table13[[#This Row],[Date]],"mmm,yyy")</f>
        <v>Jul,2023</v>
      </c>
    </row>
    <row r="268" spans="1:10" x14ac:dyDescent="0.3">
      <c r="A268" s="1" t="s">
        <v>293</v>
      </c>
      <c r="B268" s="2">
        <v>45059</v>
      </c>
      <c r="C268" t="s">
        <v>38</v>
      </c>
      <c r="D268" s="1" t="s">
        <v>18</v>
      </c>
      <c r="E268" s="1" t="s">
        <v>12</v>
      </c>
      <c r="F268" s="1">
        <v>51</v>
      </c>
      <c r="G268">
        <v>902.47</v>
      </c>
      <c r="H268" s="1">
        <v>46025.79</v>
      </c>
      <c r="I268" s="1" t="s">
        <v>20</v>
      </c>
      <c r="J268" s="1" t="str">
        <f>TEXT(Table13[[#This Row],[Date]],"mmm,yyy")</f>
        <v>May,2023</v>
      </c>
    </row>
    <row r="269" spans="1:10" x14ac:dyDescent="0.3">
      <c r="A269" s="1" t="s">
        <v>294</v>
      </c>
      <c r="B269" s="2">
        <v>45045</v>
      </c>
      <c r="C269" t="s">
        <v>23</v>
      </c>
      <c r="D269" s="1" t="s">
        <v>32</v>
      </c>
      <c r="E269" s="1" t="s">
        <v>30</v>
      </c>
      <c r="F269" s="1">
        <v>177</v>
      </c>
      <c r="G269">
        <v>85.31</v>
      </c>
      <c r="H269" s="1">
        <v>15100.09</v>
      </c>
      <c r="I269" s="1" t="s">
        <v>20</v>
      </c>
      <c r="J269" s="1" t="str">
        <f>TEXT(Table13[[#This Row],[Date]],"mmm,yyy")</f>
        <v>Apr,2023</v>
      </c>
    </row>
    <row r="270" spans="1:10" x14ac:dyDescent="0.3">
      <c r="A270" s="1" t="s">
        <v>295</v>
      </c>
      <c r="B270" s="2">
        <v>45251</v>
      </c>
      <c r="C270" t="s">
        <v>38</v>
      </c>
      <c r="D270" s="1" t="s">
        <v>11</v>
      </c>
      <c r="E270" s="1" t="s">
        <v>19</v>
      </c>
      <c r="F270" s="1">
        <v>28</v>
      </c>
      <c r="G270">
        <v>56.63</v>
      </c>
      <c r="H270" s="1">
        <v>1585.66</v>
      </c>
      <c r="I270" s="1" t="s">
        <v>20</v>
      </c>
      <c r="J270" s="1" t="str">
        <f>TEXT(Table13[[#This Row],[Date]],"mmm,yyy")</f>
        <v>Nov,2023</v>
      </c>
    </row>
    <row r="271" spans="1:10" x14ac:dyDescent="0.3">
      <c r="A271" s="1" t="s">
        <v>296</v>
      </c>
      <c r="B271" s="2">
        <v>44976</v>
      </c>
      <c r="C271" t="s">
        <v>10</v>
      </c>
      <c r="D271" s="1" t="s">
        <v>32</v>
      </c>
      <c r="E271" s="1" t="s">
        <v>19</v>
      </c>
      <c r="F271" s="1">
        <v>159</v>
      </c>
      <c r="G271">
        <v>651.97</v>
      </c>
      <c r="H271" s="1">
        <v>103663.07</v>
      </c>
      <c r="I271" s="1" t="s">
        <v>20</v>
      </c>
      <c r="J271" s="1" t="str">
        <f>TEXT(Table13[[#This Row],[Date]],"mmm,yyy")</f>
        <v>Feb,2023</v>
      </c>
    </row>
    <row r="272" spans="1:10" x14ac:dyDescent="0.3">
      <c r="A272" s="1" t="s">
        <v>297</v>
      </c>
      <c r="B272" s="2">
        <v>45146</v>
      </c>
      <c r="C272" t="s">
        <v>10</v>
      </c>
      <c r="D272" s="1" t="s">
        <v>11</v>
      </c>
      <c r="E272" s="1" t="s">
        <v>19</v>
      </c>
      <c r="F272" s="1">
        <v>82</v>
      </c>
      <c r="G272">
        <v>240.28</v>
      </c>
      <c r="H272" s="1">
        <v>19702.97</v>
      </c>
      <c r="I272" s="1" t="s">
        <v>13</v>
      </c>
      <c r="J272" s="1" t="str">
        <f>TEXT(Table13[[#This Row],[Date]],"mmm,yyy")</f>
        <v>Aug,2023</v>
      </c>
    </row>
    <row r="273" spans="1:10" x14ac:dyDescent="0.3">
      <c r="A273" s="1" t="s">
        <v>298</v>
      </c>
      <c r="B273" s="2">
        <v>45145</v>
      </c>
      <c r="C273" t="s">
        <v>23</v>
      </c>
      <c r="D273" s="1" t="s">
        <v>32</v>
      </c>
      <c r="E273" s="1" t="s">
        <v>26</v>
      </c>
      <c r="F273" s="1">
        <v>129</v>
      </c>
      <c r="G273">
        <v>998.63</v>
      </c>
      <c r="H273" s="1">
        <v>128823.17</v>
      </c>
      <c r="I273" s="1" t="s">
        <v>20</v>
      </c>
      <c r="J273" s="1" t="str">
        <f>TEXT(Table13[[#This Row],[Date]],"mmm,yyy")</f>
        <v>Aug,2023</v>
      </c>
    </row>
    <row r="274" spans="1:10" x14ac:dyDescent="0.3">
      <c r="A274" s="1" t="s">
        <v>299</v>
      </c>
      <c r="B274" s="2">
        <v>45284</v>
      </c>
      <c r="C274" t="s">
        <v>42</v>
      </c>
      <c r="D274" s="1" t="s">
        <v>24</v>
      </c>
      <c r="E274" s="1" t="s">
        <v>16</v>
      </c>
      <c r="F274" s="1">
        <v>177</v>
      </c>
      <c r="G274">
        <v>768.61</v>
      </c>
      <c r="H274" s="1">
        <v>136043.31</v>
      </c>
      <c r="I274" s="1" t="s">
        <v>13</v>
      </c>
      <c r="J274" s="1" t="str">
        <f>TEXT(Table13[[#This Row],[Date]],"mmm,yyy")</f>
        <v>Dec,2023</v>
      </c>
    </row>
    <row r="275" spans="1:10" x14ac:dyDescent="0.3">
      <c r="A275" s="1" t="s">
        <v>300</v>
      </c>
      <c r="B275" s="2">
        <v>44952</v>
      </c>
      <c r="C275" t="s">
        <v>34</v>
      </c>
      <c r="D275" s="1" t="s">
        <v>24</v>
      </c>
      <c r="E275" s="1" t="s">
        <v>16</v>
      </c>
      <c r="F275" s="1">
        <v>53</v>
      </c>
      <c r="G275">
        <v>611.71</v>
      </c>
      <c r="H275" s="1">
        <v>32420.799999999999</v>
      </c>
      <c r="I275" s="1" t="s">
        <v>13</v>
      </c>
      <c r="J275" s="1" t="str">
        <f>TEXT(Table13[[#This Row],[Date]],"mmm,yyy")</f>
        <v>Jan,2023</v>
      </c>
    </row>
    <row r="276" spans="1:10" x14ac:dyDescent="0.3">
      <c r="A276" s="1" t="s">
        <v>301</v>
      </c>
      <c r="B276" s="2">
        <v>45145</v>
      </c>
      <c r="C276" t="s">
        <v>34</v>
      </c>
      <c r="D276" s="1" t="s">
        <v>32</v>
      </c>
      <c r="E276" s="1" t="s">
        <v>19</v>
      </c>
      <c r="F276" s="1">
        <v>142</v>
      </c>
      <c r="G276">
        <v>697.09</v>
      </c>
      <c r="H276" s="1">
        <v>98986.33</v>
      </c>
      <c r="I276" s="1" t="s">
        <v>13</v>
      </c>
      <c r="J276" s="1" t="str">
        <f>TEXT(Table13[[#This Row],[Date]],"mmm,yyy")</f>
        <v>Aug,2023</v>
      </c>
    </row>
    <row r="277" spans="1:10" x14ac:dyDescent="0.3">
      <c r="A277" s="1" t="s">
        <v>302</v>
      </c>
      <c r="B277" s="2">
        <v>45023</v>
      </c>
      <c r="C277" t="s">
        <v>34</v>
      </c>
      <c r="D277" s="1" t="s">
        <v>18</v>
      </c>
      <c r="E277" s="1" t="s">
        <v>12</v>
      </c>
      <c r="F277" s="1">
        <v>69</v>
      </c>
      <c r="G277">
        <v>708.64</v>
      </c>
      <c r="H277" s="1">
        <v>48896.35</v>
      </c>
      <c r="I277" s="1" t="s">
        <v>13</v>
      </c>
      <c r="J277" s="1" t="str">
        <f>TEXT(Table13[[#This Row],[Date]],"mmm,yyy")</f>
        <v>Apr,2023</v>
      </c>
    </row>
    <row r="278" spans="1:10" x14ac:dyDescent="0.3">
      <c r="A278" s="1" t="s">
        <v>303</v>
      </c>
      <c r="B278" s="2">
        <v>44960</v>
      </c>
      <c r="C278" t="s">
        <v>10</v>
      </c>
      <c r="D278" s="1" t="s">
        <v>18</v>
      </c>
      <c r="E278" s="1" t="s">
        <v>12</v>
      </c>
      <c r="F278" s="1">
        <v>129</v>
      </c>
      <c r="G278">
        <v>397.86</v>
      </c>
      <c r="H278" s="1">
        <v>51324.18</v>
      </c>
      <c r="I278" s="1" t="s">
        <v>13</v>
      </c>
      <c r="J278" s="1" t="str">
        <f>TEXT(Table13[[#This Row],[Date]],"mmm,yyy")</f>
        <v>Feb,2023</v>
      </c>
    </row>
    <row r="279" spans="1:10" x14ac:dyDescent="0.3">
      <c r="A279" s="1" t="s">
        <v>304</v>
      </c>
      <c r="B279" s="2">
        <v>45171</v>
      </c>
      <c r="C279" t="s">
        <v>38</v>
      </c>
      <c r="D279" s="1" t="s">
        <v>32</v>
      </c>
      <c r="E279" s="1" t="s">
        <v>12</v>
      </c>
      <c r="F279" s="1">
        <v>50</v>
      </c>
      <c r="G279">
        <v>895.01</v>
      </c>
      <c r="H279" s="1">
        <v>44750.45</v>
      </c>
      <c r="I279" s="1" t="s">
        <v>13</v>
      </c>
      <c r="J279" s="1" t="str">
        <f>TEXT(Table13[[#This Row],[Date]],"mmm,yyy")</f>
        <v>Sep,2023</v>
      </c>
    </row>
    <row r="280" spans="1:10" x14ac:dyDescent="0.3">
      <c r="A280" s="1" t="s">
        <v>305</v>
      </c>
      <c r="B280" s="2">
        <v>45271</v>
      </c>
      <c r="C280" t="s">
        <v>10</v>
      </c>
      <c r="D280" s="1" t="s">
        <v>11</v>
      </c>
      <c r="E280" s="1" t="s">
        <v>12</v>
      </c>
      <c r="F280" s="1">
        <v>42</v>
      </c>
      <c r="G280">
        <v>805.01</v>
      </c>
      <c r="H280" s="1">
        <v>33810.620000000003</v>
      </c>
      <c r="I280" s="1" t="s">
        <v>13</v>
      </c>
      <c r="J280" s="1" t="str">
        <f>TEXT(Table13[[#This Row],[Date]],"mmm,yyy")</f>
        <v>Dec,2023</v>
      </c>
    </row>
    <row r="281" spans="1:10" x14ac:dyDescent="0.3">
      <c r="A281" s="1" t="s">
        <v>306</v>
      </c>
      <c r="B281" s="2">
        <v>45099</v>
      </c>
      <c r="C281" t="s">
        <v>34</v>
      </c>
      <c r="D281" s="1" t="s">
        <v>32</v>
      </c>
      <c r="E281" s="1" t="s">
        <v>12</v>
      </c>
      <c r="F281" s="1">
        <v>98</v>
      </c>
      <c r="G281">
        <v>547.41999999999996</v>
      </c>
      <c r="H281" s="1">
        <v>53646.68</v>
      </c>
      <c r="I281" s="1" t="s">
        <v>13</v>
      </c>
      <c r="J281" s="1" t="str">
        <f>TEXT(Table13[[#This Row],[Date]],"mmm,yyy")</f>
        <v>Jun,2023</v>
      </c>
    </row>
    <row r="282" spans="1:10" x14ac:dyDescent="0.3">
      <c r="A282" s="1" t="s">
        <v>307</v>
      </c>
      <c r="B282" s="2">
        <v>44969</v>
      </c>
      <c r="C282" t="s">
        <v>28</v>
      </c>
      <c r="D282" s="1" t="s">
        <v>18</v>
      </c>
      <c r="E282" s="1" t="s">
        <v>30</v>
      </c>
      <c r="F282" s="1">
        <v>49</v>
      </c>
      <c r="G282">
        <v>288.97000000000003</v>
      </c>
      <c r="H282" s="1">
        <v>14159.4</v>
      </c>
      <c r="I282" s="1" t="s">
        <v>13</v>
      </c>
      <c r="J282" s="1" t="str">
        <f>TEXT(Table13[[#This Row],[Date]],"mmm,yyy")</f>
        <v>Feb,2023</v>
      </c>
    </row>
    <row r="283" spans="1:10" x14ac:dyDescent="0.3">
      <c r="A283" s="1" t="s">
        <v>308</v>
      </c>
      <c r="B283" s="2">
        <v>45125</v>
      </c>
      <c r="C283" t="s">
        <v>23</v>
      </c>
      <c r="D283" s="1" t="s">
        <v>11</v>
      </c>
      <c r="E283" s="1" t="s">
        <v>30</v>
      </c>
      <c r="F283" s="1">
        <v>189</v>
      </c>
      <c r="G283">
        <v>904.68</v>
      </c>
      <c r="H283" s="1">
        <v>170984.73</v>
      </c>
      <c r="I283" s="1" t="s">
        <v>13</v>
      </c>
      <c r="J283" s="1" t="str">
        <f>TEXT(Table13[[#This Row],[Date]],"mmm,yyy")</f>
        <v>Jul,2023</v>
      </c>
    </row>
    <row r="284" spans="1:10" x14ac:dyDescent="0.3">
      <c r="A284" s="1" t="s">
        <v>309</v>
      </c>
      <c r="B284" s="2">
        <v>45011</v>
      </c>
      <c r="C284" t="s">
        <v>23</v>
      </c>
      <c r="D284" s="1" t="s">
        <v>24</v>
      </c>
      <c r="E284" s="1" t="s">
        <v>16</v>
      </c>
      <c r="F284" s="1">
        <v>66</v>
      </c>
      <c r="G284">
        <v>135.51</v>
      </c>
      <c r="H284" s="1">
        <v>8943.61</v>
      </c>
      <c r="I284" s="1" t="s">
        <v>13</v>
      </c>
      <c r="J284" s="1" t="str">
        <f>TEXT(Table13[[#This Row],[Date]],"mmm,yyy")</f>
        <v>Mar,2023</v>
      </c>
    </row>
    <row r="285" spans="1:10" x14ac:dyDescent="0.3">
      <c r="A285" s="1" t="s">
        <v>310</v>
      </c>
      <c r="B285" s="2">
        <v>45180</v>
      </c>
      <c r="C285" t="s">
        <v>23</v>
      </c>
      <c r="D285" s="1" t="s">
        <v>11</v>
      </c>
      <c r="E285" s="1" t="s">
        <v>16</v>
      </c>
      <c r="F285" s="1">
        <v>162</v>
      </c>
      <c r="G285">
        <v>900.59</v>
      </c>
      <c r="H285" s="1">
        <v>145895.93</v>
      </c>
      <c r="I285" s="1" t="s">
        <v>20</v>
      </c>
      <c r="J285" s="1" t="str">
        <f>TEXT(Table13[[#This Row],[Date]],"mmm,yyy")</f>
        <v>Sep,2023</v>
      </c>
    </row>
    <row r="286" spans="1:10" x14ac:dyDescent="0.3">
      <c r="A286" s="1" t="s">
        <v>311</v>
      </c>
      <c r="B286" s="2">
        <v>44962</v>
      </c>
      <c r="C286" t="s">
        <v>38</v>
      </c>
      <c r="D286" s="1" t="s">
        <v>18</v>
      </c>
      <c r="E286" s="1" t="s">
        <v>16</v>
      </c>
      <c r="F286" s="1">
        <v>95</v>
      </c>
      <c r="G286">
        <v>252.97</v>
      </c>
      <c r="H286" s="1">
        <v>24032.560000000001</v>
      </c>
      <c r="I286" s="1" t="s">
        <v>13</v>
      </c>
      <c r="J286" s="1" t="str">
        <f>TEXT(Table13[[#This Row],[Date]],"mmm,yyy")</f>
        <v>Feb,2023</v>
      </c>
    </row>
    <row r="287" spans="1:10" x14ac:dyDescent="0.3">
      <c r="A287" s="1" t="s">
        <v>312</v>
      </c>
      <c r="B287" s="2">
        <v>44958</v>
      </c>
      <c r="C287" t="s">
        <v>28</v>
      </c>
      <c r="D287" s="1" t="s">
        <v>18</v>
      </c>
      <c r="E287" s="1" t="s">
        <v>26</v>
      </c>
      <c r="F287" s="1">
        <v>96</v>
      </c>
      <c r="G287">
        <v>524.64</v>
      </c>
      <c r="H287" s="1">
        <v>50365.86</v>
      </c>
      <c r="I287" s="1" t="s">
        <v>13</v>
      </c>
      <c r="J287" s="1" t="str">
        <f>TEXT(Table13[[#This Row],[Date]],"mmm,yyy")</f>
        <v>Feb,2023</v>
      </c>
    </row>
    <row r="288" spans="1:10" x14ac:dyDescent="0.3">
      <c r="A288" s="1" t="s">
        <v>313</v>
      </c>
      <c r="B288" s="2">
        <v>45183</v>
      </c>
      <c r="C288" t="s">
        <v>42</v>
      </c>
      <c r="D288" s="1" t="s">
        <v>32</v>
      </c>
      <c r="E288" s="1" t="s">
        <v>30</v>
      </c>
      <c r="F288" s="1">
        <v>162</v>
      </c>
      <c r="G288">
        <v>537.42999999999995</v>
      </c>
      <c r="H288" s="1">
        <v>87063.79</v>
      </c>
      <c r="I288" s="1" t="s">
        <v>13</v>
      </c>
      <c r="J288" s="1" t="str">
        <f>TEXT(Table13[[#This Row],[Date]],"mmm,yyy")</f>
        <v>Sep,2023</v>
      </c>
    </row>
    <row r="289" spans="1:10" x14ac:dyDescent="0.3">
      <c r="A289" s="1" t="s">
        <v>314</v>
      </c>
      <c r="B289" s="2">
        <v>45163</v>
      </c>
      <c r="C289" t="s">
        <v>23</v>
      </c>
      <c r="D289" s="1" t="s">
        <v>24</v>
      </c>
      <c r="E289" s="1" t="s">
        <v>26</v>
      </c>
      <c r="F289" s="1">
        <v>99</v>
      </c>
      <c r="G289">
        <v>543.73</v>
      </c>
      <c r="H289" s="1">
        <v>53829.11</v>
      </c>
      <c r="I289" s="1" t="s">
        <v>13</v>
      </c>
      <c r="J289" s="1" t="str">
        <f>TEXT(Table13[[#This Row],[Date]],"mmm,yyy")</f>
        <v>Aug,2023</v>
      </c>
    </row>
    <row r="290" spans="1:10" x14ac:dyDescent="0.3">
      <c r="A290" s="1" t="s">
        <v>315</v>
      </c>
      <c r="B290" s="2">
        <v>45036</v>
      </c>
      <c r="C290" t="s">
        <v>23</v>
      </c>
      <c r="D290" s="1" t="s">
        <v>24</v>
      </c>
      <c r="E290" s="1" t="s">
        <v>12</v>
      </c>
      <c r="F290" s="1">
        <v>129</v>
      </c>
      <c r="G290">
        <v>613.46</v>
      </c>
      <c r="H290" s="1">
        <v>79136.820000000007</v>
      </c>
      <c r="I290" s="1" t="s">
        <v>20</v>
      </c>
      <c r="J290" s="1" t="str">
        <f>TEXT(Table13[[#This Row],[Date]],"mmm,yyy")</f>
        <v>Apr,2023</v>
      </c>
    </row>
    <row r="291" spans="1:10" x14ac:dyDescent="0.3">
      <c r="A291" s="1" t="s">
        <v>316</v>
      </c>
      <c r="B291" s="2">
        <v>45243</v>
      </c>
      <c r="C291" t="s">
        <v>34</v>
      </c>
      <c r="D291" s="1" t="s">
        <v>24</v>
      </c>
      <c r="E291" s="1" t="s">
        <v>30</v>
      </c>
      <c r="F291" s="1">
        <v>171</v>
      </c>
      <c r="G291">
        <v>712.99</v>
      </c>
      <c r="H291" s="1">
        <v>121921.27</v>
      </c>
      <c r="I291" s="1" t="s">
        <v>13</v>
      </c>
      <c r="J291" s="1" t="str">
        <f>TEXT(Table13[[#This Row],[Date]],"mmm,yyy")</f>
        <v>Nov,2023</v>
      </c>
    </row>
    <row r="292" spans="1:10" x14ac:dyDescent="0.3">
      <c r="A292" s="1" t="s">
        <v>317</v>
      </c>
      <c r="B292" s="2">
        <v>45029</v>
      </c>
      <c r="C292" t="s">
        <v>34</v>
      </c>
      <c r="D292" s="1" t="s">
        <v>32</v>
      </c>
      <c r="E292" s="1" t="s">
        <v>30</v>
      </c>
      <c r="F292" s="1">
        <v>200</v>
      </c>
      <c r="G292">
        <v>777.13</v>
      </c>
      <c r="H292" s="1">
        <v>155426.54</v>
      </c>
      <c r="I292" s="1" t="s">
        <v>13</v>
      </c>
      <c r="J292" s="1" t="str">
        <f>TEXT(Table13[[#This Row],[Date]],"mmm,yyy")</f>
        <v>Apr,2023</v>
      </c>
    </row>
    <row r="293" spans="1:10" x14ac:dyDescent="0.3">
      <c r="A293" s="1" t="s">
        <v>318</v>
      </c>
      <c r="B293" s="2">
        <v>45258</v>
      </c>
      <c r="C293" t="s">
        <v>23</v>
      </c>
      <c r="D293" s="1" t="s">
        <v>11</v>
      </c>
      <c r="E293" s="1" t="s">
        <v>19</v>
      </c>
      <c r="F293" s="1">
        <v>62</v>
      </c>
      <c r="G293">
        <v>131.66</v>
      </c>
      <c r="H293" s="1">
        <v>8163.04</v>
      </c>
      <c r="I293" s="1" t="s">
        <v>20</v>
      </c>
      <c r="J293" s="1" t="str">
        <f>TEXT(Table13[[#This Row],[Date]],"mmm,yyy")</f>
        <v>Nov,2023</v>
      </c>
    </row>
    <row r="294" spans="1:10" x14ac:dyDescent="0.3">
      <c r="A294" s="1" t="s">
        <v>319</v>
      </c>
      <c r="B294" s="2">
        <v>45230</v>
      </c>
      <c r="C294" t="s">
        <v>34</v>
      </c>
      <c r="D294" s="1" t="s">
        <v>11</v>
      </c>
      <c r="E294" s="1" t="s">
        <v>30</v>
      </c>
      <c r="F294" s="1">
        <v>185</v>
      </c>
      <c r="G294">
        <v>983.64</v>
      </c>
      <c r="H294" s="1">
        <v>181974.25</v>
      </c>
      <c r="I294" s="1" t="s">
        <v>20</v>
      </c>
      <c r="J294" s="1" t="str">
        <f>TEXT(Table13[[#This Row],[Date]],"mmm,yyy")</f>
        <v>Oct,2023</v>
      </c>
    </row>
    <row r="295" spans="1:10" x14ac:dyDescent="0.3">
      <c r="A295" s="1" t="s">
        <v>320</v>
      </c>
      <c r="B295" s="2">
        <v>45236</v>
      </c>
      <c r="C295" t="s">
        <v>34</v>
      </c>
      <c r="D295" s="1" t="s">
        <v>11</v>
      </c>
      <c r="E295" s="1" t="s">
        <v>16</v>
      </c>
      <c r="F295" s="1">
        <v>185</v>
      </c>
      <c r="G295">
        <v>797.36</v>
      </c>
      <c r="H295" s="1">
        <v>147510.87</v>
      </c>
      <c r="I295" s="1" t="s">
        <v>13</v>
      </c>
      <c r="J295" s="1" t="str">
        <f>TEXT(Table13[[#This Row],[Date]],"mmm,yyy")</f>
        <v>Nov,2023</v>
      </c>
    </row>
    <row r="296" spans="1:10" x14ac:dyDescent="0.3">
      <c r="A296" s="1" t="s">
        <v>321</v>
      </c>
      <c r="B296" s="2">
        <v>45157</v>
      </c>
      <c r="C296" t="s">
        <v>23</v>
      </c>
      <c r="D296" s="1" t="s">
        <v>32</v>
      </c>
      <c r="E296" s="1" t="s">
        <v>30</v>
      </c>
      <c r="F296" s="1">
        <v>123</v>
      </c>
      <c r="G296">
        <v>850.97</v>
      </c>
      <c r="H296" s="1">
        <v>104669.62</v>
      </c>
      <c r="I296" s="1" t="s">
        <v>13</v>
      </c>
      <c r="J296" s="1" t="str">
        <f>TEXT(Table13[[#This Row],[Date]],"mmm,yyy")</f>
        <v>Aug,2023</v>
      </c>
    </row>
    <row r="297" spans="1:10" x14ac:dyDescent="0.3">
      <c r="A297" s="1" t="s">
        <v>322</v>
      </c>
      <c r="B297" s="2">
        <v>45277</v>
      </c>
      <c r="C297" t="s">
        <v>34</v>
      </c>
      <c r="D297" s="1" t="s">
        <v>24</v>
      </c>
      <c r="E297" s="1" t="s">
        <v>19</v>
      </c>
      <c r="F297" s="1">
        <v>61</v>
      </c>
      <c r="G297">
        <v>492.22</v>
      </c>
      <c r="H297" s="1">
        <v>30025.56</v>
      </c>
      <c r="I297" s="1" t="s">
        <v>20</v>
      </c>
      <c r="J297" s="1" t="str">
        <f>TEXT(Table13[[#This Row],[Date]],"mmm,yyy")</f>
        <v>Dec,2023</v>
      </c>
    </row>
    <row r="298" spans="1:10" x14ac:dyDescent="0.3">
      <c r="A298" s="1" t="s">
        <v>323</v>
      </c>
      <c r="B298" s="2">
        <v>45231</v>
      </c>
      <c r="C298" t="s">
        <v>15</v>
      </c>
      <c r="D298" s="1" t="s">
        <v>32</v>
      </c>
      <c r="E298" s="1" t="s">
        <v>19</v>
      </c>
      <c r="F298" s="1">
        <v>150</v>
      </c>
      <c r="G298">
        <v>335.65</v>
      </c>
      <c r="H298" s="1">
        <v>50348.1</v>
      </c>
      <c r="I298" s="1" t="s">
        <v>13</v>
      </c>
      <c r="J298" s="1" t="str">
        <f>TEXT(Table13[[#This Row],[Date]],"mmm,yyy")</f>
        <v>Nov,2023</v>
      </c>
    </row>
    <row r="299" spans="1:10" x14ac:dyDescent="0.3">
      <c r="A299" s="1" t="s">
        <v>324</v>
      </c>
      <c r="B299" s="2">
        <v>45181</v>
      </c>
      <c r="C299" t="s">
        <v>42</v>
      </c>
      <c r="D299" s="1" t="s">
        <v>32</v>
      </c>
      <c r="E299" s="1" t="s">
        <v>30</v>
      </c>
      <c r="F299" s="1">
        <v>198</v>
      </c>
      <c r="G299">
        <v>394.48</v>
      </c>
      <c r="H299" s="1">
        <v>78106.559999999998</v>
      </c>
      <c r="I299" s="1" t="s">
        <v>20</v>
      </c>
      <c r="J299" s="1" t="str">
        <f>TEXT(Table13[[#This Row],[Date]],"mmm,yyy")</f>
        <v>Sep,2023</v>
      </c>
    </row>
    <row r="300" spans="1:10" x14ac:dyDescent="0.3">
      <c r="A300" s="1" t="s">
        <v>325</v>
      </c>
      <c r="B300" s="2">
        <v>45225</v>
      </c>
      <c r="C300" t="s">
        <v>28</v>
      </c>
      <c r="D300" s="1" t="s">
        <v>11</v>
      </c>
      <c r="E300" s="1" t="s">
        <v>16</v>
      </c>
      <c r="F300" s="1">
        <v>82</v>
      </c>
      <c r="G300">
        <v>938.02</v>
      </c>
      <c r="H300" s="1">
        <v>76917.98</v>
      </c>
      <c r="I300" s="1" t="s">
        <v>20</v>
      </c>
      <c r="J300" s="1" t="str">
        <f>TEXT(Table13[[#This Row],[Date]],"mmm,yyy")</f>
        <v>Oct,2023</v>
      </c>
    </row>
    <row r="301" spans="1:10" x14ac:dyDescent="0.3">
      <c r="A301" s="1" t="s">
        <v>326</v>
      </c>
      <c r="B301" s="2">
        <v>45229</v>
      </c>
      <c r="C301" t="s">
        <v>15</v>
      </c>
      <c r="D301" s="1" t="s">
        <v>24</v>
      </c>
      <c r="E301" s="1" t="s">
        <v>19</v>
      </c>
      <c r="F301" s="1">
        <v>136</v>
      </c>
      <c r="G301">
        <v>894.82</v>
      </c>
      <c r="H301" s="1">
        <v>121695.71</v>
      </c>
      <c r="I301" s="1" t="s">
        <v>13</v>
      </c>
      <c r="J301" s="1" t="str">
        <f>TEXT(Table13[[#This Row],[Date]],"mmm,yyy")</f>
        <v>Oct,2023</v>
      </c>
    </row>
    <row r="302" spans="1:10" x14ac:dyDescent="0.3">
      <c r="A302" s="1"/>
      <c r="B302" s="2"/>
      <c r="D302" s="1"/>
      <c r="E302" s="1"/>
      <c r="F302" s="1"/>
      <c r="G302">
        <f>SUM(G2:G301)</f>
        <v>155891.0800000001</v>
      </c>
      <c r="H302" s="1"/>
      <c r="I302" s="1"/>
      <c r="J302" s="1"/>
    </row>
  </sheetData>
  <conditionalFormatting sqref="G2:G301">
    <cfRule type="cellIs" dxfId="0" priority="1" operator="greaterThan">
      <formula>800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 Daily Stock Movement Report</vt:lpstr>
      <vt:lpstr>Dashboard</vt:lpstr>
      <vt:lpstr>Sheet4</vt:lpstr>
      <vt:lpstr>ShTotal quantity moved in aeet3</vt:lpstr>
      <vt:lpstr>Top 5 Products by Total Outboun</vt:lpstr>
      <vt:lpstr>Category-wise Movement</vt:lpstr>
      <vt:lpstr> inventory flowing week-by-week</vt:lpstr>
      <vt:lpstr>Vendor Performance Report</vt:lpstr>
      <vt:lpstr>Logistics_Inventory_Project</vt:lpstr>
      <vt:lpstr>Sheet14</vt:lpstr>
      <vt:lpstr>Unit Price 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Shrivastava</dc:creator>
  <cp:lastModifiedBy>Yash Shrivastava</cp:lastModifiedBy>
  <dcterms:created xsi:type="dcterms:W3CDTF">2025-04-14T06:03:05Z</dcterms:created>
  <dcterms:modified xsi:type="dcterms:W3CDTF">2025-04-15T08:20:05Z</dcterms:modified>
</cp:coreProperties>
</file>