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Data" sheetId="1" r:id="rId3"/>
    <sheet state="visible" name="select &amp; where" sheetId="2" r:id="rId4"/>
    <sheet state="visible" name="group by" sheetId="3" r:id="rId5"/>
    <sheet state="visible" name="pivot" sheetId="4" r:id="rId6"/>
    <sheet state="visible" name="order by" sheetId="5" r:id="rId7"/>
    <sheet state="visible" name="headers" sheetId="6" r:id="rId8"/>
  </sheets>
  <definedNames/>
  <calcPr/>
</workbook>
</file>

<file path=xl/sharedStrings.xml><?xml version="1.0" encoding="utf-8"?>
<sst xmlns="http://schemas.openxmlformats.org/spreadsheetml/2006/main" count="62" uniqueCount="38">
  <si>
    <t>name</t>
  </si>
  <si>
    <t>dept</t>
  </si>
  <si>
    <t>lunchTime</t>
  </si>
  <si>
    <t>salary</t>
  </si>
  <si>
    <t>hireDate</t>
  </si>
  <si>
    <t>age</t>
  </si>
  <si>
    <t>isSenior</t>
  </si>
  <si>
    <t>seniorityStartTime</t>
  </si>
  <si>
    <t>John</t>
  </si>
  <si>
    <t>Eng</t>
  </si>
  <si>
    <t>Dave</t>
  </si>
  <si>
    <t>null</t>
  </si>
  <si>
    <t>Sally</t>
  </si>
  <si>
    <t>Ben</t>
  </si>
  <si>
    <t>Sales</t>
  </si>
  <si>
    <t>Dana</t>
  </si>
  <si>
    <t>Mike</t>
  </si>
  <si>
    <t>Marketing</t>
  </si>
  <si>
    <t>Salary Criterion</t>
  </si>
  <si>
    <t>Result</t>
  </si>
  <si>
    <t>Formula</t>
  </si>
  <si>
    <t>=QUERY('Example Data'!$A$2:$H$7, "select A where (B&lt;&gt;'Eng' and G=true) or (D &gt; "&amp;A2&amp;")")</t>
  </si>
  <si>
    <t>=QUERY('Example Data'!$A$2:$H$7, "select B, MAX(D) group by B")</t>
  </si>
  <si>
    <t>=QUERY('Example Data'!$A$2:$H$7, "select avg(D) pivot B")</t>
  </si>
  <si>
    <t>=QUERY('Example Data'!$A$2:$H$7, "select B, MAX(D) group by B order by MAX(D)")</t>
  </si>
  <si>
    <t>Dept</t>
  </si>
  <si>
    <t>Male</t>
  </si>
  <si>
    <t>Female</t>
  </si>
  <si>
    <t>height</t>
  </si>
  <si>
    <t>weight</t>
  </si>
  <si>
    <t>=QUERY(A1:E4, "select B where (D&gt;175 and E&gt;53)", 1)</t>
  </si>
  <si>
    <t>=QUERY(A1:E4, "select B where (D&gt;175 and E&gt;53)", 2)</t>
  </si>
  <si>
    <t>Male height</t>
  </si>
  <si>
    <t>Male weight</t>
  </si>
  <si>
    <t>Female height</t>
  </si>
  <si>
    <t>Female weight</t>
  </si>
  <si>
    <t>=QUERY(A15:E18, "select B where (D&gt;175 and E&gt;53)", 1)</t>
  </si>
  <si>
    <t>=QUERY(A15:E18, "select B where (D&gt;175 and E&gt;53)", 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</si>
</sst>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"/>
    <numFmt numFmtId="165" formatCode="m/d/yyyy h:mm:ss"/>
  </numFmts>
  <fonts count="5">
    <font>
      <sz val="10.0"/>
      <color rgb="FF000000"/>
      <name val="Arial"/>
    </font>
    <font>
      <b/>
      <sz val="10.0"/>
    </font>
    <font/>
    <font>
      <b/>
      <sz val="10.0"/>
      <color rgb="FF0000FF"/>
    </font>
    <font>
      <b/>
      <sz val="10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3" fillId="0" fontId="1" numFmtId="0" xfId="0" applyAlignment="1" applyBorder="1" applyFont="1">
      <alignment horizontal="center" readingOrder="0" shrinkToFit="0" vertical="bottom" wrapText="1"/>
    </xf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horizontal="center" readingOrder="0" shrinkToFit="0" vertical="bottom" wrapText="1"/>
    </xf>
    <xf borderId="6" fillId="0" fontId="2" numFmtId="0" xfId="0" applyAlignment="1" applyBorder="1" applyFont="1">
      <alignment horizontal="center" readingOrder="0" shrinkToFit="0" vertical="bottom" wrapText="1"/>
    </xf>
    <xf borderId="6" fillId="0" fontId="2" numFmtId="164" xfId="0" applyAlignment="1" applyBorder="1" applyFont="1" applyNumberFormat="1">
      <alignment horizontal="center" readingOrder="0" shrinkToFit="0" vertical="bottom" wrapText="1"/>
    </xf>
    <xf borderId="6" fillId="0" fontId="2" numFmtId="14" xfId="0" applyAlignment="1" applyBorder="1" applyFont="1" applyNumberFormat="1">
      <alignment horizontal="center" readingOrder="0" shrinkToFit="0" vertical="bottom" wrapText="1"/>
    </xf>
    <xf borderId="7" fillId="0" fontId="2" numFmtId="165" xfId="0" applyAlignment="1" applyBorder="1" applyFont="1" applyNumberForma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2" numFmtId="14" xfId="0" applyAlignment="1" applyFont="1" applyNumberFormat="1">
      <alignment horizontal="center" readingOrder="0" shrinkToFit="0" vertical="bottom" wrapText="1"/>
    </xf>
    <xf borderId="8" fillId="0" fontId="2" numFmtId="0" xfId="0" applyAlignment="1" applyBorder="1" applyFont="1">
      <alignment horizontal="center" readingOrder="0" shrinkToFit="0" vertical="bottom" wrapText="1"/>
    </xf>
    <xf borderId="8" fillId="0" fontId="2" numFmtId="165" xfId="0" applyAlignment="1" applyBorder="1" applyFont="1" applyNumberFormat="1">
      <alignment horizontal="center" readingOrder="0" shrinkToFit="0" vertical="bottom" wrapText="1"/>
    </xf>
    <xf borderId="9" fillId="0" fontId="2" numFmtId="0" xfId="0" applyAlignment="1" applyBorder="1" applyFont="1">
      <alignment horizontal="center" readingOrder="0" shrinkToFit="0" vertical="bottom" wrapText="1"/>
    </xf>
    <xf borderId="10" fillId="0" fontId="2" numFmtId="0" xfId="0" applyAlignment="1" applyBorder="1" applyFont="1">
      <alignment horizontal="center" readingOrder="0" shrinkToFit="0" vertical="bottom" wrapText="1"/>
    </xf>
    <xf borderId="10" fillId="0" fontId="2" numFmtId="164" xfId="0" applyAlignment="1" applyBorder="1" applyFont="1" applyNumberFormat="1">
      <alignment horizontal="center" readingOrder="0" shrinkToFit="0" vertical="bottom" wrapText="1"/>
    </xf>
    <xf borderId="10" fillId="0" fontId="2" numFmtId="14" xfId="0" applyAlignment="1" applyBorder="1" applyFont="1" applyNumberFormat="1">
      <alignment horizontal="center" readingOrder="0" shrinkToFit="0" vertical="bottom" wrapText="1"/>
    </xf>
    <xf borderId="11" fillId="0" fontId="2" numFmtId="165" xfId="0" applyAlignment="1" applyBorder="1" applyFont="1" applyNumberFormat="1">
      <alignment horizontal="center" readingOrder="0" shrinkToFit="0" vertical="bottom" wrapText="1"/>
    </xf>
    <xf borderId="6" fillId="0" fontId="2" numFmtId="0" xfId="0" applyAlignment="1" applyBorder="1" applyFont="1">
      <alignment shrinkToFit="0" wrapText="1"/>
    </xf>
    <xf borderId="12" fillId="2" fontId="3" numFmtId="0" xfId="0" applyAlignment="1" applyBorder="1" applyFill="1" applyFont="1">
      <alignment readingOrder="0" shrinkToFit="0" wrapText="1"/>
    </xf>
    <xf borderId="12" fillId="2" fontId="2" numFmtId="0" xfId="0" applyAlignment="1" applyBorder="1" applyFont="1">
      <alignment horizontal="center" readingOrder="0" shrinkToFit="0" vertical="bottom" wrapText="1"/>
    </xf>
    <xf borderId="6" fillId="3" fontId="2" numFmtId="0" xfId="0" applyAlignment="1" applyBorder="1" applyFill="1" applyFont="1">
      <alignment horizontal="center" shrinkToFit="0" vertical="bottom" wrapText="1"/>
    </xf>
    <xf borderId="0" fillId="3" fontId="2" numFmtId="0" xfId="0" applyAlignment="1" applyFont="1">
      <alignment shrinkToFit="0" wrapText="1"/>
    </xf>
    <xf borderId="10" fillId="0" fontId="2" numFmtId="0" xfId="0" applyAlignment="1" applyBorder="1" applyFont="1">
      <alignment horizontal="center" shrinkToFit="0" vertical="bottom" wrapText="1"/>
    </xf>
    <xf borderId="10" fillId="0" fontId="2" numFmtId="0" xfId="0" applyAlignment="1" applyBorder="1" applyFont="1">
      <alignment shrinkToFit="0" wrapText="1"/>
    </xf>
    <xf borderId="1" fillId="4" fontId="4" numFmtId="0" xfId="0" applyAlignment="1" applyBorder="1" applyFill="1" applyFont="1">
      <alignment horizontal="center" readingOrder="0" shrinkToFit="0" vertical="bottom" wrapText="1"/>
    </xf>
    <xf borderId="2" fillId="2" fontId="1" numFmtId="0" xfId="0" applyAlignment="1" applyBorder="1" applyFont="1">
      <alignment horizontal="center" readingOrder="0" shrinkToFit="0" vertical="bottom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5" fillId="2" fontId="2" numFmtId="0" xfId="0" applyAlignment="1" applyBorder="1" applyFont="1">
      <alignment horizontal="center" shrinkToFit="0" vertical="bottom" wrapText="1"/>
    </xf>
    <xf quotePrefix="1" borderId="6" fillId="4" fontId="2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horizontal="center" shrinkToFit="0" vertical="bottom" wrapText="1"/>
    </xf>
    <xf borderId="0" fillId="2" fontId="2" numFmtId="0" xfId="0" applyAlignment="1" applyFont="1">
      <alignment shrinkToFit="0" wrapText="1"/>
    </xf>
    <xf borderId="8" fillId="0" fontId="2" numFmtId="0" xfId="0" applyAlignment="1" applyBorder="1" applyFont="1">
      <alignment shrinkToFit="0" wrapText="1"/>
    </xf>
    <xf borderId="9" fillId="2" fontId="2" numFmtId="0" xfId="0" applyAlignment="1" applyBorder="1" applyFont="1">
      <alignment horizontal="center" shrinkToFit="0" vertical="bottom" wrapText="1"/>
    </xf>
    <xf borderId="10" fillId="2" fontId="2" numFmtId="0" xfId="0" applyAlignment="1" applyBorder="1" applyFont="1">
      <alignment shrinkToFit="0" wrapText="1"/>
    </xf>
    <xf borderId="11" fillId="0" fontId="2" numFmtId="0" xfId="0" applyAlignment="1" applyBorder="1" applyFont="1">
      <alignment shrinkToFit="0" wrapText="1"/>
    </xf>
    <xf borderId="6" fillId="2" fontId="2" numFmtId="0" xfId="0" applyAlignment="1" applyBorder="1" applyFont="1">
      <alignment horizontal="center" shrinkToFit="0" vertical="bottom" wrapText="1"/>
    </xf>
    <xf borderId="0" fillId="2" fontId="2" numFmtId="0" xfId="0" applyAlignment="1" applyFont="1">
      <alignment horizontal="center" shrinkToFit="0" vertical="bottom" wrapText="1"/>
    </xf>
    <xf borderId="10" fillId="2" fontId="2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horizontal="center" readingOrder="0" shrinkToFit="0" vertical="bottom" wrapText="1"/>
    </xf>
    <xf borderId="6" fillId="0" fontId="1" numFmtId="0" xfId="0" applyAlignment="1" applyBorder="1" applyFont="1">
      <alignment horizontal="center" readingOrder="0" shrinkToFit="0" vertical="bottom" wrapText="1"/>
    </xf>
    <xf borderId="7" fillId="0" fontId="1" numFmtId="0" xfId="0" applyAlignment="1" applyBorder="1" applyFont="1">
      <alignment horizontal="center" readingOrder="0" shrinkToFit="0" vertical="bottom" wrapText="1"/>
    </xf>
    <xf borderId="4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9" fillId="0" fontId="2" numFmtId="0" xfId="0" applyAlignment="1" applyBorder="1" applyFont="1">
      <alignment horizontal="center" shrinkToFit="0" vertical="bottom" wrapText="1"/>
    </xf>
    <xf borderId="10" fillId="0" fontId="1" numFmtId="0" xfId="0" applyAlignment="1" applyBorder="1" applyFont="1">
      <alignment horizontal="center" readingOrder="0" shrinkToFit="0" vertical="bottom" wrapText="1"/>
    </xf>
    <xf borderId="11" fillId="0" fontId="1" numFmtId="0" xfId="0" applyAlignment="1" applyBorder="1" applyFont="1">
      <alignment horizontal="center" readingOrder="0" shrinkToFit="0" vertical="bottom" wrapText="1"/>
    </xf>
    <xf borderId="4" fillId="0" fontId="2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7" fillId="0" fontId="2" numFmtId="0" xfId="0" applyAlignment="1" applyBorder="1" applyFont="1">
      <alignment horizontal="center" readingOrder="0" shrinkToFit="0" vertical="bottom" wrapText="1"/>
    </xf>
    <xf borderId="11" fillId="0" fontId="2" numFmtId="0" xfId="0" applyAlignment="1" applyBorder="1" applyFont="1">
      <alignment horizontal="center" readingOrder="0" shrinkToFit="0" vertical="bottom" wrapText="1"/>
    </xf>
    <xf borderId="6" fillId="0" fontId="2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0.86"/>
    <col customWidth="1" min="2" max="2" width="11.0"/>
    <col customWidth="1" min="3" max="3" width="13.29"/>
    <col customWidth="1" min="4" max="4" width="10.0"/>
    <col customWidth="1" min="5" max="5" width="13.86"/>
    <col customWidth="1" min="6" max="6" width="8.86"/>
    <col customWidth="1" min="7" max="7" width="11.14"/>
    <col customWidth="1" min="8" max="8" width="18.29"/>
    <col customWidth="1" min="9" max="20" width="17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</row>
    <row r="2">
      <c r="A2" s="5" t="s">
        <v>8</v>
      </c>
      <c r="B2" s="6" t="s">
        <v>9</v>
      </c>
      <c r="C2" s="7">
        <v>0.5</v>
      </c>
      <c r="D2" s="6">
        <v>1000.0</v>
      </c>
      <c r="E2" s="8">
        <v>38430.0</v>
      </c>
      <c r="F2" s="6">
        <v>35.0</v>
      </c>
      <c r="G2" s="6" t="b">
        <v>1</v>
      </c>
      <c r="H2" s="9">
        <v>39418.66388888889</v>
      </c>
      <c r="I2" s="4"/>
    </row>
    <row r="3">
      <c r="A3" s="10" t="s">
        <v>10</v>
      </c>
      <c r="B3" s="11" t="s">
        <v>9</v>
      </c>
      <c r="C3" s="12">
        <v>0.5</v>
      </c>
      <c r="D3" s="11">
        <v>500.0</v>
      </c>
      <c r="E3" s="13">
        <v>38826.0</v>
      </c>
      <c r="F3" s="11">
        <v>27.0</v>
      </c>
      <c r="G3" s="11" t="b">
        <v>0</v>
      </c>
      <c r="H3" s="14" t="s">
        <v>11</v>
      </c>
      <c r="I3" s="4"/>
    </row>
    <row r="4">
      <c r="A4" s="10" t="s">
        <v>12</v>
      </c>
      <c r="B4" s="11" t="s">
        <v>9</v>
      </c>
      <c r="C4" s="12">
        <v>0.5416666666666666</v>
      </c>
      <c r="D4" s="11">
        <v>600.0</v>
      </c>
      <c r="E4" s="13">
        <v>38635.0</v>
      </c>
      <c r="F4" s="11">
        <v>30.0</v>
      </c>
      <c r="G4" s="11" t="b">
        <v>0</v>
      </c>
      <c r="H4" s="14" t="s">
        <v>11</v>
      </c>
      <c r="I4" s="4"/>
    </row>
    <row r="5">
      <c r="A5" s="10" t="s">
        <v>13</v>
      </c>
      <c r="B5" s="11" t="s">
        <v>14</v>
      </c>
      <c r="C5" s="12">
        <v>0.5</v>
      </c>
      <c r="D5" s="11">
        <v>400.0</v>
      </c>
      <c r="E5" s="13">
        <v>37539.0</v>
      </c>
      <c r="F5" s="11">
        <v>32.0</v>
      </c>
      <c r="G5" s="11" t="b">
        <v>1</v>
      </c>
      <c r="H5" s="15">
        <v>38420.520833333336</v>
      </c>
      <c r="I5" s="4"/>
    </row>
    <row r="6">
      <c r="A6" s="10" t="s">
        <v>15</v>
      </c>
      <c r="B6" s="11" t="s">
        <v>14</v>
      </c>
      <c r="C6" s="12">
        <v>0.5</v>
      </c>
      <c r="D6" s="11">
        <v>350.0</v>
      </c>
      <c r="E6" s="13">
        <v>38238.0</v>
      </c>
      <c r="F6" s="11">
        <v>25.0</v>
      </c>
      <c r="G6" s="11" t="b">
        <v>0</v>
      </c>
      <c r="H6" s="14" t="s">
        <v>11</v>
      </c>
      <c r="I6" s="4"/>
    </row>
    <row r="7">
      <c r="A7" s="16" t="s">
        <v>16</v>
      </c>
      <c r="B7" s="17" t="s">
        <v>17</v>
      </c>
      <c r="C7" s="18">
        <v>0.5416666666666666</v>
      </c>
      <c r="D7" s="17">
        <v>800.0</v>
      </c>
      <c r="E7" s="19">
        <v>38362.0</v>
      </c>
      <c r="F7" s="17">
        <v>24.0</v>
      </c>
      <c r="G7" s="17" t="b">
        <v>1</v>
      </c>
      <c r="H7" s="20">
        <v>39446.61111111111</v>
      </c>
      <c r="I7" s="4"/>
    </row>
    <row r="8">
      <c r="A8" s="21"/>
      <c r="B8" s="21"/>
      <c r="C8" s="21"/>
      <c r="D8" s="21"/>
      <c r="E8" s="21"/>
      <c r="F8" s="21"/>
      <c r="G8" s="21"/>
      <c r="H8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29"/>
    <col customWidth="1" min="2" max="5" width="17.29"/>
    <col customWidth="1" min="6" max="6" width="11.14"/>
    <col customWidth="1" min="7" max="20" width="17.29"/>
  </cols>
  <sheetData>
    <row r="1">
      <c r="A1" s="22" t="s">
        <v>18</v>
      </c>
      <c r="B1" s="4"/>
    </row>
    <row r="2">
      <c r="A2" s="23">
        <v>950.0</v>
      </c>
      <c r="B2" s="4"/>
    </row>
    <row r="3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>
      <c r="A4" s="26"/>
      <c r="B4" s="27"/>
      <c r="C4" s="27"/>
      <c r="D4" s="27"/>
      <c r="E4" s="27"/>
      <c r="F4" s="27"/>
    </row>
    <row r="5">
      <c r="A5" s="28" t="s">
        <v>19</v>
      </c>
      <c r="B5" s="29" t="s">
        <v>20</v>
      </c>
      <c r="C5" s="30"/>
      <c r="D5" s="30"/>
      <c r="E5" s="30"/>
      <c r="F5" s="31"/>
      <c r="G5" s="4"/>
    </row>
    <row r="6">
      <c r="A6" s="32" t="str">
        <f>IFERROR(__xludf.DUMMYFUNCTION("QUERY('Example Data'!$A$2:$H$7, ""select A where (B&lt;&gt;'Eng' and G=true) or (D &gt; ""&amp;A2&amp;"")"")"),"John")</f>
        <v>John</v>
      </c>
      <c r="B6" s="33" t="s">
        <v>21</v>
      </c>
      <c r="C6" s="21"/>
      <c r="D6" s="21"/>
      <c r="E6" s="21"/>
      <c r="F6" s="34"/>
      <c r="G6" s="4"/>
    </row>
    <row r="7">
      <c r="A7" s="35" t="str">
        <f>IFERROR(__xludf.DUMMYFUNCTION("""COMPUTED_VALUE"""),"Ben")</f>
        <v>Ben</v>
      </c>
      <c r="B7" s="36"/>
      <c r="F7" s="37"/>
      <c r="G7" s="4"/>
    </row>
    <row r="8">
      <c r="A8" s="38" t="str">
        <f>IFERROR(__xludf.DUMMYFUNCTION("""COMPUTED_VALUE"""),"Mike")</f>
        <v>Mike</v>
      </c>
      <c r="B8" s="39"/>
      <c r="C8" s="27"/>
      <c r="D8" s="27"/>
      <c r="E8" s="27"/>
      <c r="F8" s="40"/>
      <c r="G8" s="4"/>
    </row>
    <row r="9">
      <c r="A9" s="21"/>
      <c r="B9" s="21"/>
      <c r="C9" s="21"/>
      <c r="D9" s="21"/>
      <c r="E9" s="21"/>
      <c r="F9" s="21"/>
    </row>
  </sheetData>
  <mergeCells count="4">
    <mergeCell ref="B5:F5"/>
    <mergeCell ref="B6:F6"/>
    <mergeCell ref="B7:F7"/>
    <mergeCell ref="B8:F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0"/>
    <col customWidth="1" min="2" max="2" width="12.29"/>
    <col customWidth="1" min="3" max="4" width="17.29"/>
    <col customWidth="1" min="5" max="5" width="24.57"/>
    <col customWidth="1" min="6" max="19" width="17.29"/>
  </cols>
  <sheetData>
    <row r="1">
      <c r="A1" s="28" t="s">
        <v>19</v>
      </c>
      <c r="B1" s="30"/>
      <c r="C1" s="29" t="s">
        <v>20</v>
      </c>
      <c r="D1" s="30"/>
      <c r="E1" s="31"/>
      <c r="F1" s="4"/>
    </row>
    <row r="2">
      <c r="A2" s="32" t="str">
        <f>IFERROR(__xludf.DUMMYFUNCTION("QUERY('Example Data'!$A$2:$H$7, ""select B, MAX(D) group by B"", -1)"),"")</f>
        <v/>
      </c>
      <c r="B2" s="41" t="str">
        <f>IFERROR(__xludf.DUMMYFUNCTION("""COMPUTED_VALUE"""),"max ")</f>
        <v>max </v>
      </c>
      <c r="C2" s="33" t="s">
        <v>22</v>
      </c>
      <c r="D2" s="21"/>
      <c r="E2" s="34"/>
      <c r="F2" s="4"/>
    </row>
    <row r="3">
      <c r="A3" s="35" t="str">
        <f>IFERROR(__xludf.DUMMYFUNCTION("""COMPUTED_VALUE"""),"Eng")</f>
        <v>Eng</v>
      </c>
      <c r="B3" s="42">
        <f>IFERROR(__xludf.DUMMYFUNCTION("""COMPUTED_VALUE"""),1000.0)</f>
        <v>1000</v>
      </c>
      <c r="C3" s="36"/>
      <c r="E3" s="37"/>
      <c r="F3" s="4"/>
    </row>
    <row r="4">
      <c r="A4" s="35" t="str">
        <f>IFERROR(__xludf.DUMMYFUNCTION("""COMPUTED_VALUE"""),"Marketing")</f>
        <v>Marketing</v>
      </c>
      <c r="B4" s="42">
        <f>IFERROR(__xludf.DUMMYFUNCTION("""COMPUTED_VALUE"""),800.0)</f>
        <v>800</v>
      </c>
      <c r="C4" s="36"/>
      <c r="E4" s="37"/>
      <c r="F4" s="4"/>
    </row>
    <row r="5">
      <c r="A5" s="38" t="str">
        <f>IFERROR(__xludf.DUMMYFUNCTION("""COMPUTED_VALUE"""),"Sales")</f>
        <v>Sales</v>
      </c>
      <c r="B5" s="43">
        <f>IFERROR(__xludf.DUMMYFUNCTION("""COMPUTED_VALUE"""),400.0)</f>
        <v>400</v>
      </c>
      <c r="C5" s="39"/>
      <c r="D5" s="27"/>
      <c r="E5" s="40"/>
      <c r="F5" s="4"/>
    </row>
    <row r="6">
      <c r="A6" s="21"/>
      <c r="B6" s="21"/>
      <c r="C6" s="21"/>
      <c r="D6" s="21"/>
      <c r="E6" s="21"/>
    </row>
  </sheetData>
  <mergeCells count="6">
    <mergeCell ref="A1:B1"/>
    <mergeCell ref="C1:E1"/>
    <mergeCell ref="C2:E2"/>
    <mergeCell ref="C3:E3"/>
    <mergeCell ref="C4:E4"/>
    <mergeCell ref="C5:E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14"/>
    <col customWidth="1" min="2" max="2" width="12.57"/>
    <col customWidth="1" min="3" max="3" width="12.43"/>
    <col customWidth="1" min="4" max="5" width="17.29"/>
    <col customWidth="1" min="6" max="6" width="18.0"/>
    <col customWidth="1" min="7" max="20" width="17.29"/>
  </cols>
  <sheetData>
    <row r="1">
      <c r="A1" s="28" t="s">
        <v>19</v>
      </c>
      <c r="B1" s="30"/>
      <c r="C1" s="30"/>
      <c r="D1" s="29" t="s">
        <v>20</v>
      </c>
      <c r="E1" s="30"/>
      <c r="F1" s="31"/>
      <c r="G1" s="4"/>
    </row>
    <row r="2">
      <c r="A2" s="32" t="str">
        <f>IFERROR(__xludf.DUMMYFUNCTION("QUERY('Example Data'!$A$2:$H$7, ""select avg(D) pivot B"")"),"Eng")</f>
        <v>Eng</v>
      </c>
      <c r="B2" s="41" t="str">
        <f>IFERROR(__xludf.DUMMYFUNCTION("""COMPUTED_VALUE"""),"Marketing")</f>
        <v>Marketing</v>
      </c>
      <c r="C2" s="41" t="str">
        <f>IFERROR(__xludf.DUMMYFUNCTION("""COMPUTED_VALUE"""),"Sales")</f>
        <v>Sales</v>
      </c>
      <c r="D2" s="33" t="s">
        <v>23</v>
      </c>
      <c r="E2" s="21"/>
      <c r="F2" s="34"/>
      <c r="G2" s="4"/>
    </row>
    <row r="3">
      <c r="A3" s="38">
        <f>IFERROR(__xludf.DUMMYFUNCTION("""COMPUTED_VALUE"""),700.0)</f>
        <v>700</v>
      </c>
      <c r="B3" s="43">
        <f>IFERROR(__xludf.DUMMYFUNCTION("""COMPUTED_VALUE"""),800.0)</f>
        <v>800</v>
      </c>
      <c r="C3" s="43">
        <f>IFERROR(__xludf.DUMMYFUNCTION("""COMPUTED_VALUE"""),375.0)</f>
        <v>375</v>
      </c>
      <c r="D3" s="39"/>
      <c r="E3" s="27"/>
      <c r="F3" s="40"/>
      <c r="G3" s="4"/>
    </row>
    <row r="4">
      <c r="A4" s="21"/>
      <c r="B4" s="21"/>
      <c r="C4" s="21"/>
      <c r="D4" s="21"/>
      <c r="E4" s="21"/>
      <c r="F4" s="21"/>
    </row>
  </sheetData>
  <mergeCells count="4">
    <mergeCell ref="A1:C1"/>
    <mergeCell ref="D1:F1"/>
    <mergeCell ref="D2:F2"/>
    <mergeCell ref="D3:F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3.0"/>
    <col customWidth="1" min="2" max="2" width="12.43"/>
    <col customWidth="1" min="3" max="5" width="17.29"/>
    <col customWidth="1" min="6" max="6" width="21.71"/>
    <col customWidth="1" min="7" max="20" width="17.29"/>
  </cols>
  <sheetData>
    <row r="1">
      <c r="A1" s="28" t="s">
        <v>19</v>
      </c>
      <c r="B1" s="30"/>
      <c r="C1" s="29" t="s">
        <v>20</v>
      </c>
      <c r="D1" s="30"/>
      <c r="E1" s="30"/>
      <c r="F1" s="31"/>
      <c r="G1" s="4"/>
    </row>
    <row r="2">
      <c r="A2" s="32" t="str">
        <f>IFERROR(__xludf.DUMMYFUNCTION("QUERY('Example Data'!$A$2:$H$7, ""select B, MAX(D) group by B order by MAX(D)"")"),"")</f>
        <v/>
      </c>
      <c r="B2" s="41" t="str">
        <f>IFERROR(__xludf.DUMMYFUNCTION("""COMPUTED_VALUE"""),"max ")</f>
        <v>max </v>
      </c>
      <c r="C2" s="33" t="s">
        <v>24</v>
      </c>
      <c r="D2" s="21"/>
      <c r="E2" s="21"/>
      <c r="F2" s="34"/>
      <c r="G2" s="4"/>
    </row>
    <row r="3">
      <c r="A3" s="35" t="str">
        <f>IFERROR(__xludf.DUMMYFUNCTION("""COMPUTED_VALUE"""),"Sales")</f>
        <v>Sales</v>
      </c>
      <c r="B3" s="42">
        <f>IFERROR(__xludf.DUMMYFUNCTION("""COMPUTED_VALUE"""),400.0)</f>
        <v>400</v>
      </c>
      <c r="C3" s="36"/>
      <c r="F3" s="37"/>
      <c r="G3" s="4"/>
    </row>
    <row r="4">
      <c r="A4" s="35" t="str">
        <f>IFERROR(__xludf.DUMMYFUNCTION("""COMPUTED_VALUE"""),"Marketing")</f>
        <v>Marketing</v>
      </c>
      <c r="B4" s="42">
        <f>IFERROR(__xludf.DUMMYFUNCTION("""COMPUTED_VALUE"""),800.0)</f>
        <v>800</v>
      </c>
      <c r="C4" s="36"/>
      <c r="F4" s="37"/>
      <c r="G4" s="4"/>
    </row>
    <row r="5">
      <c r="A5" s="38" t="str">
        <f>IFERROR(__xludf.DUMMYFUNCTION("""COMPUTED_VALUE"""),"Eng")</f>
        <v>Eng</v>
      </c>
      <c r="B5" s="43">
        <f>IFERROR(__xludf.DUMMYFUNCTION("""COMPUTED_VALUE"""),1000.0)</f>
        <v>1000</v>
      </c>
      <c r="C5" s="39"/>
      <c r="D5" s="27"/>
      <c r="E5" s="27"/>
      <c r="F5" s="40"/>
      <c r="G5" s="4"/>
    </row>
    <row r="6">
      <c r="A6" s="21"/>
      <c r="B6" s="21"/>
      <c r="C6" s="21"/>
      <c r="D6" s="21"/>
      <c r="E6" s="21"/>
      <c r="F6" s="21"/>
    </row>
  </sheetData>
  <mergeCells count="6">
    <mergeCell ref="A1:B1"/>
    <mergeCell ref="C1:F1"/>
    <mergeCell ref="C2:F2"/>
    <mergeCell ref="C3:F3"/>
    <mergeCell ref="C4:F4"/>
    <mergeCell ref="C5:F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0"/>
    <col customWidth="1" min="2" max="3" width="10.71"/>
    <col customWidth="1" min="4" max="4" width="10.57"/>
    <col customWidth="1" min="5" max="6" width="10.14"/>
    <col customWidth="1" min="7" max="18" width="17.29"/>
  </cols>
  <sheetData>
    <row r="1">
      <c r="A1" s="44" t="s">
        <v>25</v>
      </c>
      <c r="B1" s="45" t="s">
        <v>26</v>
      </c>
      <c r="C1" s="45" t="s">
        <v>26</v>
      </c>
      <c r="D1" s="45" t="s">
        <v>27</v>
      </c>
      <c r="E1" s="46" t="s">
        <v>27</v>
      </c>
      <c r="F1" s="47"/>
      <c r="G1" s="48"/>
    </row>
    <row r="2">
      <c r="A2" s="49"/>
      <c r="B2" s="50" t="s">
        <v>28</v>
      </c>
      <c r="C2" s="50" t="s">
        <v>29</v>
      </c>
      <c r="D2" s="50" t="s">
        <v>28</v>
      </c>
      <c r="E2" s="51" t="s">
        <v>29</v>
      </c>
      <c r="F2" s="52"/>
      <c r="G2" s="53"/>
    </row>
    <row r="3">
      <c r="A3" s="5" t="s">
        <v>9</v>
      </c>
      <c r="B3" s="6">
        <v>180.0</v>
      </c>
      <c r="C3" s="6">
        <v>70.0</v>
      </c>
      <c r="D3" s="6">
        <v>175.0</v>
      </c>
      <c r="E3" s="54">
        <v>50.0</v>
      </c>
      <c r="F3" s="52"/>
      <c r="G3" s="53"/>
    </row>
    <row r="4">
      <c r="A4" s="16" t="s">
        <v>14</v>
      </c>
      <c r="B4" s="17">
        <v>175.0</v>
      </c>
      <c r="C4" s="17">
        <v>72.0</v>
      </c>
      <c r="D4" s="17">
        <v>176.0</v>
      </c>
      <c r="E4" s="55">
        <v>54.0</v>
      </c>
      <c r="F4" s="52"/>
      <c r="G4" s="53"/>
    </row>
    <row r="5">
      <c r="A5" s="56"/>
      <c r="B5" s="56"/>
      <c r="C5" s="56"/>
      <c r="D5" s="56"/>
      <c r="E5" s="56"/>
      <c r="F5" s="53"/>
      <c r="G5" s="53"/>
    </row>
    <row r="6">
      <c r="A6" s="27"/>
      <c r="B6" s="27"/>
      <c r="C6" s="27"/>
      <c r="D6" s="27"/>
      <c r="E6" s="27"/>
      <c r="F6" s="27"/>
    </row>
    <row r="7">
      <c r="A7" s="28" t="s">
        <v>19</v>
      </c>
      <c r="B7" s="29" t="s">
        <v>20</v>
      </c>
      <c r="C7" s="30"/>
      <c r="D7" s="30"/>
      <c r="E7" s="30"/>
      <c r="F7" s="31"/>
      <c r="G7" s="4"/>
    </row>
    <row r="8">
      <c r="A8" s="32" t="str">
        <f>IFERROR(__xludf.DUMMYFUNCTION("QUERY(A1:E4, ""select B where (D&gt;175 and E&gt;53)"", 1)"),"Male")</f>
        <v>Male</v>
      </c>
      <c r="B8" s="33" t="s">
        <v>30</v>
      </c>
      <c r="C8" s="21"/>
      <c r="D8" s="21"/>
      <c r="E8" s="21"/>
      <c r="F8" s="34"/>
      <c r="G8" s="4"/>
    </row>
    <row r="9">
      <c r="A9" s="38">
        <f>IFERROR(__xludf.DUMMYFUNCTION("""COMPUTED_VALUE"""),175.0)</f>
        <v>175</v>
      </c>
      <c r="B9" s="39"/>
      <c r="C9" s="27"/>
      <c r="D9" s="27"/>
      <c r="E9" s="27"/>
      <c r="F9" s="40"/>
      <c r="G9" s="4"/>
    </row>
    <row r="10">
      <c r="A10" s="32" t="str">
        <f>IFERROR(__xludf.DUMMYFUNCTION("QUERY(A1:E4, ""select B where (D&gt;175 and E&gt;53)"", 2)"),"Male height")</f>
        <v>Male height</v>
      </c>
      <c r="B10" s="33" t="s">
        <v>31</v>
      </c>
      <c r="C10" s="21"/>
      <c r="D10" s="21"/>
      <c r="E10" s="21"/>
      <c r="F10" s="34"/>
      <c r="G10" s="4"/>
    </row>
    <row r="11">
      <c r="A11" s="38">
        <f>IFERROR(__xludf.DUMMYFUNCTION("""COMPUTED_VALUE"""),175.0)</f>
        <v>175</v>
      </c>
      <c r="B11" s="39"/>
      <c r="C11" s="27"/>
      <c r="D11" s="27"/>
      <c r="E11" s="27"/>
      <c r="F11" s="40"/>
      <c r="G11" s="4"/>
    </row>
    <row r="12">
      <c r="A12" s="21"/>
      <c r="B12" s="21"/>
      <c r="C12" s="21"/>
      <c r="D12" s="21"/>
      <c r="E12" s="21"/>
      <c r="F12" s="21"/>
    </row>
    <row r="14">
      <c r="A14" s="27"/>
      <c r="B14" s="27"/>
      <c r="C14" s="27"/>
      <c r="D14" s="27"/>
      <c r="E14" s="27"/>
    </row>
    <row r="15">
      <c r="A15" s="57" t="s">
        <v>25</v>
      </c>
      <c r="B15" s="58" t="s">
        <v>32</v>
      </c>
      <c r="C15" s="58" t="s">
        <v>33</v>
      </c>
      <c r="D15" s="58" t="s">
        <v>34</v>
      </c>
      <c r="E15" s="59" t="s">
        <v>35</v>
      </c>
      <c r="F15" s="4"/>
    </row>
    <row r="16">
      <c r="A16" s="60"/>
      <c r="B16" s="27"/>
      <c r="C16" s="27"/>
      <c r="D16" s="27"/>
      <c r="E16" s="40"/>
      <c r="F16" s="4"/>
    </row>
    <row r="17">
      <c r="A17" s="5" t="s">
        <v>9</v>
      </c>
      <c r="B17" s="6">
        <v>180.0</v>
      </c>
      <c r="C17" s="6">
        <v>70.0</v>
      </c>
      <c r="D17" s="6">
        <v>175.0</v>
      </c>
      <c r="E17" s="54">
        <v>50.0</v>
      </c>
      <c r="F17" s="4"/>
    </row>
    <row r="18">
      <c r="A18" s="16" t="s">
        <v>14</v>
      </c>
      <c r="B18" s="17">
        <v>175.0</v>
      </c>
      <c r="C18" s="17">
        <v>72.0</v>
      </c>
      <c r="D18" s="17">
        <v>176.0</v>
      </c>
      <c r="E18" s="55">
        <v>54.0</v>
      </c>
      <c r="F18" s="4"/>
    </row>
    <row r="19">
      <c r="A19" s="56"/>
      <c r="B19" s="56"/>
      <c r="C19" s="56"/>
      <c r="D19" s="56"/>
      <c r="E19" s="56"/>
    </row>
    <row r="20">
      <c r="A20" s="27"/>
      <c r="B20" s="27"/>
      <c r="C20" s="27"/>
      <c r="D20" s="27"/>
      <c r="E20" s="27"/>
      <c r="F20" s="27"/>
    </row>
    <row r="21">
      <c r="A21" s="28" t="s">
        <v>19</v>
      </c>
      <c r="B21" s="29" t="s">
        <v>20</v>
      </c>
      <c r="C21" s="30"/>
      <c r="D21" s="30"/>
      <c r="E21" s="30"/>
      <c r="F21" s="31"/>
      <c r="G21" s="4"/>
    </row>
    <row r="22">
      <c r="A22" s="32" t="str">
        <f>IFERROR(__xludf.DUMMYFUNCTION("QUERY(A15:E18, ""select B where (D&gt;175 and E&gt;53)"", 1)"),"Male height")</f>
        <v>Male height</v>
      </c>
      <c r="B22" s="33" t="s">
        <v>36</v>
      </c>
      <c r="C22" s="21"/>
      <c r="D22" s="21"/>
      <c r="E22" s="21"/>
      <c r="F22" s="34"/>
      <c r="G22" s="4"/>
    </row>
    <row r="23">
      <c r="A23" s="38">
        <f>IFERROR(__xludf.DUMMYFUNCTION("""COMPUTED_VALUE"""),175.0)</f>
        <v>175</v>
      </c>
      <c r="B23" s="39"/>
      <c r="C23" s="27"/>
      <c r="D23" s="27"/>
      <c r="E23" s="27"/>
      <c r="F23" s="40"/>
      <c r="G23" s="4"/>
    </row>
    <row r="24">
      <c r="A24" s="32" t="str">
        <f>IFERROR(__xludf.DUMMYFUNCTION("QUERY(A15:E18, ""select B where (D&gt;175 and E&gt;53)"", 2)"),"Male height ")</f>
        <v>Male height </v>
      </c>
      <c r="B24" s="33" t="s">
        <v>37</v>
      </c>
      <c r="C24" s="21"/>
      <c r="D24" s="21"/>
      <c r="E24" s="21"/>
      <c r="F24" s="34"/>
      <c r="G24" s="4"/>
    </row>
    <row r="25">
      <c r="A25" s="38">
        <f>IFERROR(__xludf.DUMMYFUNCTION("""COMPUTED_VALUE"""),175.0)</f>
        <v>175</v>
      </c>
      <c r="B25" s="39"/>
      <c r="C25" s="27"/>
      <c r="D25" s="27"/>
      <c r="E25" s="27"/>
      <c r="F25" s="40"/>
      <c r="G25" s="4"/>
    </row>
    <row r="26">
      <c r="A26" s="21"/>
      <c r="B26" s="21"/>
      <c r="C26" s="21"/>
      <c r="D26" s="21"/>
      <c r="E26" s="21"/>
      <c r="F26" s="21"/>
    </row>
  </sheetData>
  <mergeCells count="15">
    <mergeCell ref="C15:C16"/>
    <mergeCell ref="D15:D16"/>
    <mergeCell ref="E15:E16"/>
    <mergeCell ref="B21:F21"/>
    <mergeCell ref="B22:F22"/>
    <mergeCell ref="B23:F23"/>
    <mergeCell ref="B24:F24"/>
    <mergeCell ref="B25:F25"/>
    <mergeCell ref="B7:F7"/>
    <mergeCell ref="B8:F8"/>
    <mergeCell ref="B9:F9"/>
    <mergeCell ref="B10:F10"/>
    <mergeCell ref="B11:F11"/>
    <mergeCell ref="A15:A16"/>
    <mergeCell ref="B15:B16"/>
  </mergeCells>
  <drawing r:id="rId1"/>
</worksheet>
</file>