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ISRAEL\Downloads\"/>
    </mc:Choice>
  </mc:AlternateContent>
  <xr:revisionPtr revIDLastSave="0" documentId="13_ncr:1_{06A7022B-4C5E-439D-A0FC-EE341E75E0BA}" xr6:coauthVersionLast="47" xr6:coauthVersionMax="47" xr10:uidLastSave="{00000000-0000-0000-0000-000000000000}"/>
  <bookViews>
    <workbookView xWindow="-108" yWindow="-108" windowWidth="23256" windowHeight="13176" activeTab="2" xr2:uid="{F8420BDF-C08E-4FBB-891B-F574F63AC6D0}"/>
  </bookViews>
  <sheets>
    <sheet name="Grocery Data" sheetId="1" r:id="rId1"/>
    <sheet name="Pivot Tables" sheetId="2" r:id="rId2"/>
    <sheet name="Dashboard" sheetId="3" r:id="rId3"/>
  </sheets>
  <definedNames>
    <definedName name="_xlchart.v2.0" hidden="1">'Pivot Tables'!$D$65:$D$67</definedName>
    <definedName name="_xlchart.v2.1" hidden="1">'Pivot Tables'!$E$65:$E$67</definedName>
    <definedName name="_xlchart.v2.2" hidden="1">'Pivot Tables'!$D$65:$D$67</definedName>
    <definedName name="_xlchart.v2.3" hidden="1">'Pivot Tables'!$E$65:$E$67</definedName>
    <definedName name="Slicer_Item_Type">#N/A</definedName>
    <definedName name="Slicer_Outlet_Location_Type">#N/A</definedName>
    <definedName name="Slicer_Outlet_Size">#N/A</definedName>
  </definedNames>
  <calcPr calcId="181029"/>
  <pivotCaches>
    <pivotCache cacheId="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66" i="2" l="1"/>
  <c r="E67" i="2"/>
  <c r="E65" i="2"/>
  <c r="D66" i="2"/>
  <c r="D67" i="2"/>
  <c r="D65" i="2"/>
  <c r="C2" i="1"/>
  <c r="D6" i="2"/>
  <c r="C6" i="2"/>
  <c r="B6" i="2"/>
  <c r="A6" i="2"/>
</calcChain>
</file>

<file path=xl/sharedStrings.xml><?xml version="1.0" encoding="utf-8"?>
<sst xmlns="http://schemas.openxmlformats.org/spreadsheetml/2006/main" count="59745" uniqueCount="1627">
  <si>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</si>
  <si>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</si>
  <si>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</si>
  <si>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</si>
  <si>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</si>
  <si>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</si>
  <si>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</si>
  <si>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</si>
  <si>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</si>
  <si>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</si>
  <si>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</si>
  <si>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</si>
  <si>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</si>
  <si>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</si>
  <si>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</si>
  <si>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</si>
  <si>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</si>
  <si>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</si>
  <si>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</si>
  <si>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</si>
  <si>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</si>
  <si>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</si>
  <si>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</si>
  <si>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</si>
  <si>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</si>
  <si>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</si>
  <si>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</si>
  <si>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</si>
  <si>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</si>
  <si>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</si>
  <si>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</si>
  <si>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</si>
  <si>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</si>
  <si>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</si>
  <si>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</si>
  <si>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</si>
  <si>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</si>
  <si>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</si>
  <si>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</si>
  <si>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</si>
  <si>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</si>
  <si>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</si>
  <si>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</si>
  <si>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</si>
  <si>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</si>
  <si>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</si>
  <si>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</si>
  <si>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</si>
  <si>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</si>
  <si>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</si>
  <si>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</si>
  <si>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</si>
  <si>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</si>
  <si>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</si>
  <si>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</si>
  <si>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</si>
  <si>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</si>
  <si>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</si>
  <si>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</si>
  <si>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</si>
  <si>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</si>
  <si>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</si>
  <si>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</si>
  <si>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</si>
  <si>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</si>
  <si>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</si>
  <si>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</si>
  <si>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</si>
  <si>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</si>
  <si>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</si>
  <si>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</si>
  <si>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</si>
  <si>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</si>
  <si>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</si>
  <si>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</si>
  <si>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</si>
  <si>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</si>
  <si>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</si>
  <si>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</si>
  <si>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</si>
  <si>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</si>
  <si>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</si>
  <si>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</si>
  <si>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</si>
  <si>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</si>
  <si>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</si>
  <si>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</si>
  <si>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</si>
  <si>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</si>
  <si>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</si>
  <si>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</si>
  <si>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</si>
  <si>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</si>
  <si>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</si>
  <si>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</si>
  <si>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</si>
  <si>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</si>
  <si>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</si>
  <si>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</si>
  <si>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</si>
  <si>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</si>
  <si>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</si>
  <si>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</si>
  <si>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</si>
  <si>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</si>
  <si>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</si>
  <si>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</si>
  <si>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</si>
  <si>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</si>
  <si>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</si>
  <si>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</si>
  <si>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</si>
  <si>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</si>
  <si>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</si>
  <si>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</si>
  <si>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</si>
  <si>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</si>
  <si>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</si>
  <si>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</si>
  <si>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</si>
  <si>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</si>
  <si>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</si>
  <si>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</si>
  <si>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</si>
  <si>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</si>
  <si>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</si>
  <si>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</si>
  <si>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</si>
  <si>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</si>
  <si>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</si>
  <si>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</si>
  <si>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</si>
  <si>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</si>
  <si>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</si>
  <si>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</si>
  <si>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</si>
  <si>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</si>
  <si>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</si>
  <si>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</si>
  <si>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</si>
  <si>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</si>
  <si>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</si>
  <si>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</si>
  <si>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</si>
  <si>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</si>
  <si>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</si>
  <si>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</si>
  <si>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</si>
  <si>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</si>
  <si>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</si>
  <si>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</si>
  <si>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</si>
  <si>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</si>
  <si>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</si>
  <si>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</si>
  <si>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</si>
  <si>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</si>
  <si>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</si>
  <si>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</si>
  <si>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</si>
  <si>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</si>
  <si>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</si>
  <si>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</si>
  <si>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</si>
  <si>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</si>
  <si>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</si>
  <si>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</si>
  <si>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</si>
  <si>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</si>
  <si>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</si>
  <si>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</si>
  <si>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</si>
  <si>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</si>
  <si>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</si>
  <si>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</si>
  <si>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</si>
  <si>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</si>
  <si>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</si>
  <si>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</si>
  <si>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</si>
  <si>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</si>
  <si>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</si>
  <si>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</si>
  <si>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</si>
  <si>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</si>
  <si>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</si>
  <si>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</si>
  <si>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</si>
  <si>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</si>
  <si>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</si>
  <si>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</si>
  <si>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</si>
  <si>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</si>
  <si>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</si>
  <si>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</si>
  <si>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</si>
  <si>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</si>
  <si>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</si>
  <si>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</si>
  <si>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</si>
  <si>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</si>
  <si>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</si>
  <si>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</si>
  <si>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</si>
  <si>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</si>
  <si>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</si>
  <si>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</si>
  <si>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</si>
  <si>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</si>
  <si>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</si>
  <si>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</si>
  <si>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</si>
  <si>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</si>
  <si>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</si>
  <si>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</si>
  <si>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</si>
  <si>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</si>
  <si>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</si>
  <si>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</si>
  <si>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</si>
  <si>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</si>
  <si>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</si>
  <si>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</si>
  <si>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</si>
  <si>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</si>
  <si>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</si>
  <si>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</si>
  <si>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</si>
  <si>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</si>
  <si>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</si>
  <si>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</si>
  <si>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</si>
  <si>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</si>
  <si>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</si>
  <si>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</si>
  <si>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</si>
  <si>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</si>
  <si>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</si>
  <si>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</si>
  <si>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</si>
  <si>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</si>
  <si>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</si>
  <si>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</si>
  <si>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</si>
  <si>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</si>
  <si>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</si>
  <si>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</si>
  <si>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</si>
  <si>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</si>
  <si>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</si>
  <si>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</si>
  <si>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</si>
  <si>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</si>
  <si>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</si>
  <si>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</si>
  <si>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</si>
  <si>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</si>
  <si>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</si>
  <si>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</si>
  <si>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</si>
  <si>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</si>
  <si>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</si>
  <si>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</si>
  <si>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</si>
  <si>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</si>
  <si>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</si>
  <si>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</si>
  <si>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</si>
  <si>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</si>
  <si>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</si>
  <si>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</si>
  <si>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</si>
  <si>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</si>
  <si>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</si>
  <si>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</si>
  <si>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</si>
  <si>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</si>
  <si>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</si>
  <si>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</si>
  <si>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</si>
  <si>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</si>
  <si>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</si>
  <si>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</si>
  <si>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</si>
  <si>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</si>
  <si>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</si>
  <si>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</si>
  <si>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</si>
  <si>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</si>
  <si>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</si>
  <si>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</si>
  <si>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</si>
  <si>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</si>
  <si>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</si>
  <si>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</si>
  <si>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</si>
  <si>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</si>
  <si>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</si>
  <si>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</si>
  <si>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</si>
  <si>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</si>
  <si>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</si>
  <si>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</si>
  <si>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</si>
  <si>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</si>
  <si>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</si>
  <si>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</si>
  <si>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</si>
  <si>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</si>
  <si>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</si>
  <si>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</si>
  <si>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</si>
  <si>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</si>
  <si>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</si>
  <si>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</si>
  <si>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</si>
  <si>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</si>
  <si>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</si>
  <si>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</si>
  <si>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</si>
  <si>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</si>
  <si>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</si>
  <si>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</si>
  <si>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</si>
  <si>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</si>
  <si>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</si>
  <si>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</si>
  <si>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</si>
  <si>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</si>
  <si>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</si>
  <si>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</si>
  <si>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</si>
  <si>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</si>
  <si>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</si>
  <si>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</si>
  <si>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</si>
  <si>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</si>
  <si>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</si>
  <si>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</si>
  <si>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</si>
  <si>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</si>
  <si>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</si>
  <si>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</si>
  <si>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</si>
  <si>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</si>
  <si>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</si>
  <si>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</si>
  <si>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</si>
  <si>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</si>
  <si>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</si>
  <si>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</si>
  <si>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</si>
  <si>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</si>
  <si>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</si>
  <si>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</si>
  <si>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</si>
  <si>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</si>
  <si>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</si>
  <si>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</si>
  <si>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</si>
  <si>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</si>
  <si>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</si>
  <si>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</si>
  <si>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</si>
  <si>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</si>
  <si>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</si>
  <si>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</si>
  <si>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</si>
  <si>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</si>
  <si>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</si>
  <si>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</si>
  <si>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</si>
  <si>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</si>
  <si>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</si>
  <si>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</si>
  <si>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</si>
  <si>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</si>
  <si>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</si>
  <si>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</si>
  <si>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</si>
  <si>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</si>
  <si>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</si>
  <si>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</si>
  <si>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</si>
  <si>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</si>
  <si>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</si>
  <si>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</si>
  <si>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</si>
  <si>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</si>
  <si>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</si>
  <si>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</si>
  <si>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</si>
  <si>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</si>
  <si>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</si>
  <si>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</si>
  <si>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</si>
  <si>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</si>
  <si>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</si>
  <si>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</si>
  <si>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</si>
  <si>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</si>
  <si>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</si>
  <si>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</si>
  <si>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</si>
  <si>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</si>
  <si>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</si>
  <si>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</si>
  <si>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</si>
  <si>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</si>
  <si>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</si>
  <si>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</si>
  <si>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</si>
  <si>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</si>
  <si>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</si>
  <si>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</si>
  <si>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</si>
  <si>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</si>
  <si>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</si>
  <si>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</si>
  <si>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</si>
  <si>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</si>
  <si>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</si>
  <si>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</si>
  <si>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</si>
  <si>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</si>
  <si>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</si>
  <si>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</si>
  <si>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</si>
  <si>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</si>
  <si>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</si>
  <si>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</si>
  <si>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</si>
  <si>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</si>
  <si>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</si>
  <si>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</si>
  <si>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</si>
  <si>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</si>
  <si>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</si>
  <si>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</si>
  <si>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</si>
  <si>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</si>
  <si>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</si>
  <si>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</si>
  <si>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</si>
  <si>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</si>
  <si>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</si>
  <si>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</si>
  <si>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</si>
  <si>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</si>
  <si>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</si>
  <si>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</si>
  <si>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</si>
  <si>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</si>
  <si>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</si>
  <si>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</si>
  <si>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</si>
  <si>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</si>
  <si>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</si>
  <si>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</si>
  <si>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</si>
  <si>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</si>
  <si>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</si>
  <si>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</si>
  <si>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</si>
  <si>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</si>
  <si>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</si>
  <si>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</si>
  <si>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</si>
  <si>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</si>
  <si>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</si>
  <si>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</si>
  <si>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</si>
  <si>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</si>
  <si>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</si>
  <si>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</si>
  <si>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</si>
  <si>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</si>
  <si>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</si>
  <si>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</si>
  <si>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</si>
  <si>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</si>
  <si>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</si>
  <si>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</si>
  <si>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</si>
  <si>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</si>
  <si>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</si>
  <si>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</si>
  <si>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</si>
  <si>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</si>
  <si>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</si>
  <si>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</si>
  <si>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</si>
  <si>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</si>
  <si>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</si>
  <si>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</si>
  <si>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</si>
  <si>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</si>
  <si>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</si>
  <si>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</si>
  <si>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</si>
  <si>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</si>
  <si>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</si>
  <si>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</si>
  <si>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</si>
  <si>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</si>
  <si>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</si>
  <si>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</si>
  <si>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</si>
  <si>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</si>
  <si>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</si>
  <si>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</si>
  <si>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</si>
  <si>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</si>
  <si>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</si>
  <si>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</si>
  <si>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</si>
  <si>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</si>
  <si>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</si>
  <si>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</si>
  <si>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</si>
  <si>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</si>
  <si>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</si>
  <si>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</si>
  <si>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</si>
  <si>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</si>
  <si>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</si>
  <si>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</si>
  <si>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</si>
  <si>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</si>
  <si>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</si>
  <si>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</si>
  <si>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</si>
  <si>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</si>
  <si>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</si>
  <si>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</si>
  <si>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</si>
  <si>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</si>
  <si>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</si>
  <si>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</si>
  <si>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</si>
  <si>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</si>
  <si>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</si>
  <si>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</si>
  <si>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</si>
  <si>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</si>
  <si>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</si>
  <si>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</si>
  <si>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</si>
  <si>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</si>
  <si>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</si>
  <si>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</si>
  <si>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</si>
  <si>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</si>
  <si>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</si>
  <si>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</si>
  <si>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</si>
  <si>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</si>
  <si>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</si>
  <si>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</si>
  <si>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</si>
  <si>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</si>
  <si>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</si>
  <si>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</si>
  <si>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</si>
  <si>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</si>
  <si>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</si>
  <si>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</si>
  <si>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</si>
  <si>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</si>
  <si>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</si>
  <si>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</si>
  <si>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</si>
  <si>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</si>
  <si>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</si>
  <si>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</si>
  <si>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</si>
  <si>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</si>
  <si>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</si>
  <si>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</si>
  <si>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</si>
  <si>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</si>
  <si>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</si>
  <si>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</si>
  <si>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</si>
  <si>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</si>
  <si>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</si>
  <si>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</si>
  <si>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</si>
  <si>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</si>
  <si>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</si>
  <si>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</si>
  <si>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</si>
  <si>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</si>
  <si>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</si>
  <si>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</si>
  <si>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</si>
  <si>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</si>
  <si>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</si>
  <si>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</si>
  <si>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</si>
  <si>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</si>
  <si>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</si>
  <si>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</si>
  <si>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</si>
  <si>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</si>
  <si>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</si>
  <si>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</si>
  <si>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</si>
  <si>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</si>
  <si>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</si>
  <si>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</si>
  <si>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</si>
  <si>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</si>
  <si>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</si>
  <si>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</si>
  <si>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</si>
  <si>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</si>
  <si>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</si>
  <si>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</si>
  <si>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</si>
  <si>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</si>
  <si>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</si>
  <si>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</si>
  <si>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</si>
  <si>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</si>
  <si>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</si>
  <si>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</si>
  <si>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</si>
  <si>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</si>
  <si>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</si>
  <si>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</si>
  <si>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</si>
  <si>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</si>
  <si>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</si>
  <si>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</si>
  <si>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</si>
  <si>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</si>
  <si>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</si>
  <si>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</si>
  <si>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</si>
  <si>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</si>
  <si>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</si>
  <si>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</si>
  <si>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</si>
  <si>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</si>
  <si>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</si>
  <si>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</si>
  <si>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</si>
  <si>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</si>
  <si>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</si>
  <si>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</si>
  <si>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</si>
  <si>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</si>
  <si>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</si>
  <si>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</si>
  <si>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</si>
  <si>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</si>
  <si>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</si>
  <si>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</si>
  <si>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</si>
  <si>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</si>
  <si>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</si>
  <si>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</si>
  <si>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</si>
  <si>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</si>
  <si>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</si>
  <si>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</si>
  <si>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</si>
  <si>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</si>
  <si>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</si>
  <si>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</si>
  <si>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</si>
  <si>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</si>
  <si>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</si>
  <si>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</si>
  <si>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</si>
  <si>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</si>
  <si>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</si>
  <si>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</si>
  <si>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</si>
  <si>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</si>
  <si>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</si>
  <si>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</si>
  <si>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</si>
  <si>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</si>
  <si>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</si>
  <si>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</si>
  <si>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</si>
  <si>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</si>
  <si>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</si>
  <si>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</si>
  <si>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</si>
  <si>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</si>
  <si>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</si>
  <si>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</si>
  <si>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</si>
  <si>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</si>
  <si>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</si>
  <si>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</si>
  <si>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</si>
  <si>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</si>
  <si>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</si>
  <si>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</si>
  <si>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</si>
  <si>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</si>
  <si>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</si>
  <si>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</si>
  <si>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</si>
  <si>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</si>
  <si>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</si>
  <si>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</si>
  <si>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</si>
  <si>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</si>
  <si>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</si>
  <si>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</si>
  <si>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</si>
  <si>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</si>
  <si>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</si>
  <si>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</si>
  <si>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</si>
  <si>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</si>
  <si>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</si>
  <si>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</si>
  <si>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</si>
  <si>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</si>
  <si>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</si>
  <si>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</si>
  <si>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</si>
  <si>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</si>
  <si>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</si>
  <si>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</si>
  <si>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</si>
  <si>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</si>
  <si>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</si>
  <si>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</si>
  <si>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</si>
  <si>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</si>
  <si>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</si>
  <si>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</si>
  <si>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</si>
  <si>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</si>
  <si>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</si>
  <si>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</si>
  <si>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</si>
  <si>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</si>
  <si>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</si>
  <si>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</si>
  <si>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</si>
  <si>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</si>
  <si>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</si>
  <si>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</si>
  <si>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</si>
  <si>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</si>
  <si>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</si>
  <si>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</si>
  <si>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</si>
  <si>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</si>
  <si>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</si>
  <si>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</si>
  <si>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</si>
  <si>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</si>
  <si>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</si>
  <si>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</si>
  <si>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</si>
  <si>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</si>
  <si>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</si>
  <si>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</si>
  <si>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</si>
  <si>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</si>
  <si>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</si>
  <si>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</si>
  <si>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</si>
  <si>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</si>
  <si>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</si>
  <si>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</si>
  <si>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</si>
  <si>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</si>
  <si>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</si>
  <si>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</si>
  <si>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</si>
  <si>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</si>
  <si>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</si>
  <si>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</si>
  <si>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</si>
  <si>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</si>
  <si>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</si>
  <si>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</si>
  <si>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</si>
  <si>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</si>
  <si>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</si>
  <si>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</si>
  <si>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</si>
  <si>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</si>
  <si>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</si>
  <si>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</si>
  <si>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</si>
  <si>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</si>
  <si>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</si>
  <si>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</si>
  <si>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</si>
  <si>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</si>
  <si>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</si>
  <si>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</si>
  <si>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</si>
  <si>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</si>
  <si>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</si>
  <si>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</si>
  <si>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</si>
  <si>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</si>
  <si>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</si>
  <si>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</si>
  <si>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</si>
  <si>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</si>
  <si>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</si>
  <si>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</si>
  <si>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</si>
  <si>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</si>
  <si>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</si>
  <si>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</si>
  <si>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</si>
  <si>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</si>
  <si>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</si>
  <si>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</si>
  <si>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</si>
  <si>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</si>
  <si>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</si>
  <si>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</si>
  <si>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</si>
  <si>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</si>
  <si>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</si>
  <si>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</si>
  <si>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</si>
  <si>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</si>
  <si>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</si>
  <si>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</si>
  <si>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</si>
  <si>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</si>
  <si>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</si>
  <si>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</si>
  <si>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</si>
  <si>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</si>
  <si>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</si>
  <si>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</si>
  <si>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</si>
  <si>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</si>
  <si>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</si>
  <si>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</si>
  <si>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</si>
  <si>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</si>
  <si>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</si>
  <si>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</si>
  <si>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</si>
  <si>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</si>
  <si>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</si>
  <si>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</si>
  <si>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</si>
  <si>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</si>
  <si>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</si>
  <si>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</si>
  <si>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</si>
  <si>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</si>
  <si>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</si>
  <si>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</si>
  <si>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</si>
  <si>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</si>
  <si>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</si>
  <si>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</si>
  <si>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</si>
  <si>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</si>
  <si>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</si>
  <si>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</si>
  <si>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</si>
  <si>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</si>
  <si>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</si>
  <si>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</si>
  <si>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</si>
  <si>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</si>
  <si>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</si>
  <si>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</si>
  <si>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</si>
  <si>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</si>
  <si>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</si>
  <si>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</si>
  <si>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</si>
  <si>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</si>
  <si>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</si>
  <si>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</si>
  <si>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</si>
  <si>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</si>
  <si>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</si>
  <si>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</si>
  <si>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</si>
  <si>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</si>
  <si>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</si>
  <si>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</si>
  <si>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</si>
  <si>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</si>
  <si>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</si>
  <si>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</si>
  <si>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</si>
  <si>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</si>
  <si>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</si>
  <si>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</si>
  <si>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</si>
  <si>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</si>
  <si>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</si>
  <si>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</si>
  <si>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</si>
  <si>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</si>
  <si>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</si>
  <si>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</si>
  <si>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</si>
  <si>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</si>
  <si>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</si>
  <si>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</si>
  <si>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</si>
  <si>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</si>
  <si>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</si>
  <si>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</si>
  <si>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</si>
  <si>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</si>
  <si>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</si>
  <si>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</si>
  <si>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</si>
  <si>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</si>
  <si>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</si>
  <si>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</si>
  <si>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</si>
  <si>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</si>
  <si>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</si>
  <si>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</si>
  <si>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</si>
  <si>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</si>
  <si>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</si>
  <si>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</si>
  <si>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</si>
  <si>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</si>
  <si>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</si>
  <si>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</si>
  <si>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</si>
  <si>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</si>
  <si>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</si>
  <si>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</si>
  <si>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</si>
  <si>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</si>
  <si>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</si>
  <si>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</si>
  <si>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</si>
  <si>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</si>
  <si>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</si>
  <si>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</si>
  <si>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</si>
  <si>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</si>
  <si>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</si>
  <si>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</si>
  <si>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</si>
  <si>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</si>
  <si>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</si>
  <si>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</si>
  <si>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</si>
  <si>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</si>
  <si>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</si>
  <si>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</si>
  <si>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</si>
  <si>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</si>
  <si>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</si>
  <si>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</si>
  <si>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</si>
  <si>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</si>
  <si>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</si>
  <si>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</si>
  <si>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</si>
  <si>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</si>
  <si>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</si>
  <si>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</si>
  <si>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</si>
  <si>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</si>
  <si>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</si>
  <si>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</si>
  <si>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</si>
  <si>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</si>
  <si>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</si>
  <si>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</si>
  <si>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</si>
  <si>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</si>
  <si>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</si>
  <si>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</si>
  <si>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</si>
  <si>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</si>
  <si>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</si>
  <si>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</si>
  <si>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</si>
  <si>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</si>
  <si>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</si>
  <si>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</si>
  <si>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</si>
  <si>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</si>
  <si>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</si>
  <si>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</si>
  <si>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</si>
  <si>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</si>
  <si>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</si>
  <si>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</si>
  <si>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</si>
  <si>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</si>
  <si>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</si>
  <si>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</si>
  <si>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</si>
  <si>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</si>
  <si>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</si>
  <si>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</si>
  <si>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</si>
  <si>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</si>
  <si>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</si>
  <si>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</si>
  <si>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</si>
  <si>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</si>
  <si>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</si>
  <si>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</si>
  <si>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</si>
  <si>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</si>
  <si>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</si>
  <si>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</si>
  <si>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</si>
  <si>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</si>
  <si>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</si>
  <si>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</si>
  <si>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</si>
  <si>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</si>
  <si>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</si>
  <si>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</si>
  <si>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</si>
  <si>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</si>
  <si>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</si>
  <si>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</si>
  <si>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</si>
  <si>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</si>
  <si>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</si>
  <si>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</si>
  <si>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</si>
  <si>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</si>
  <si>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</si>
  <si>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</si>
  <si>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</si>
  <si>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</si>
  <si>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</si>
  <si>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</si>
  <si>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</si>
  <si>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</si>
  <si>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</si>
  <si>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</si>
  <si>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</si>
  <si>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</si>
  <si>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</si>
  <si>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</si>
  <si>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</si>
  <si>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</si>
  <si>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</si>
  <si>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</si>
  <si>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</si>
  <si>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</si>
  <si>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</si>
  <si>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</si>
  <si>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</si>
  <si>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</si>
  <si>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</si>
  <si>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</si>
  <si>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</si>
  <si>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</si>
  <si>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</si>
  <si>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</si>
  <si>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</si>
  <si>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</si>
  <si>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</si>
  <si>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</si>
  <si>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</si>
  <si>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</si>
  <si>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</si>
  <si>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</si>
  <si>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</si>
  <si>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</si>
  <si>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</si>
  <si>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</si>
  <si>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</si>
  <si>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</si>
  <si>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</si>
  <si>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</si>
  <si>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</si>
  <si>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</si>
  <si>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</si>
  <si>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</si>
  <si>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</si>
  <si>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</si>
  <si>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</si>
  <si>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</si>
  <si>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</si>
  <si>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</si>
  <si>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</si>
  <si>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</si>
  <si>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</si>
  <si>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</si>
  <si>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</si>
  <si>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</si>
  <si>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</si>
  <si>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</si>
  <si>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</si>
  <si>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</si>
  <si>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</si>
  <si>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</si>
  <si>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</si>
  <si>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</si>
  <si>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</si>
  <si>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</si>
  <si>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</si>
  <si>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</si>
  <si>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</si>
  <si>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</si>
  <si>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</si>
  <si>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</si>
  <si>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</si>
  <si>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</si>
  <si>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</si>
  <si>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</si>
  <si>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</si>
  <si>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</si>
  <si>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</si>
  <si>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</si>
  <si>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</si>
  <si>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</si>
  <si>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</si>
  <si>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</si>
  <si>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</si>
  <si>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</si>
  <si>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</si>
  <si>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</si>
  <si>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</si>
  <si>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</si>
  <si>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</si>
  <si>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</si>
  <si>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</si>
  <si>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</si>
  <si>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</si>
  <si>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</si>
  <si>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</si>
  <si>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</si>
  <si>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</si>
  <si>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</si>
  <si>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</si>
  <si>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</si>
  <si>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</si>
  <si>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</si>
  <si>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</si>
  <si>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</si>
  <si>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</si>
  <si>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</si>
  <si>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</si>
  <si>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</si>
  <si>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</si>
  <si>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</si>
  <si>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</si>
  <si>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</si>
  <si>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</si>
  <si>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</si>
  <si>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</si>
  <si>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</si>
  <si>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</si>
  <si>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</si>
  <si>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</si>
  <si>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</si>
  <si>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</si>
  <si>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</si>
  <si>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</si>
  <si>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</si>
  <si>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</si>
  <si>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</si>
  <si>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</si>
  <si>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</si>
  <si>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</si>
  <si>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</si>
  <si>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</si>
  <si>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</si>
  <si>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</si>
  <si>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</si>
  <si>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</si>
  <si>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</si>
  <si>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</si>
  <si>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</si>
  <si>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</si>
  <si>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</si>
  <si>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</si>
  <si>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</si>
  <si>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</si>
  <si>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</si>
  <si>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</si>
  <si>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</si>
  <si>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</si>
  <si>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</si>
  <si>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</si>
  <si>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</si>
  <si>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</si>
  <si>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</si>
  <si>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</si>
  <si>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</si>
  <si>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</si>
  <si>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</si>
  <si>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</si>
  <si>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</si>
  <si>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</si>
  <si>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</si>
  <si>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</si>
  <si>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</si>
  <si>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</si>
  <si>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</si>
  <si>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</si>
  <si>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</si>
  <si>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</si>
  <si>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</si>
  <si>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</si>
  <si>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</si>
  <si>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</si>
  <si>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</si>
  <si>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</si>
  <si>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</si>
  <si>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</si>
  <si>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</si>
  <si>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</si>
  <si>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</si>
  <si>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</si>
  <si>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</si>
  <si>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</si>
  <si>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</si>
  <si>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</si>
  <si>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</si>
  <si>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</si>
  <si>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</si>
  <si>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</si>
  <si>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</si>
  <si>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</si>
  <si>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</si>
  <si>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</si>
  <si>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</si>
  <si>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</si>
  <si>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</si>
  <si>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</si>
  <si>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</si>
  <si>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</si>
  <si>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</si>
  <si>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</si>
  <si>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</si>
  <si>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</si>
  <si>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</si>
  <si>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</si>
  <si>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</si>
  <si>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</si>
  <si>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</si>
  <si>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</si>
  <si>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</si>
  <si>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</si>
  <si>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</si>
  <si>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</si>
  <si>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</si>
  <si>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</si>
  <si>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</si>
  <si>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</si>
  <si>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</si>
  <si>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</si>
  <si>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</si>
  <si>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</si>
  <si>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</si>
  <si>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</si>
  <si>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</si>
  <si>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</si>
  <si>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</si>
  <si>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</si>
  <si>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</si>
  <si>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</si>
  <si>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</si>
  <si>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</si>
  <si>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</si>
  <si>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</si>
  <si>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</si>
  <si>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</si>
  <si>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</si>
  <si>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</si>
  <si>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</si>
  <si>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</si>
  <si>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</si>
  <si>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</si>
  <si>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</si>
  <si>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</si>
  <si>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</si>
  <si>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</si>
  <si>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</si>
  <si>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</si>
  <si>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</si>
  <si>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</si>
  <si>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</si>
  <si>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</si>
  <si>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</si>
  <si>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</si>
  <si>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</si>
  <si>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</si>
  <si>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</si>
  <si>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</si>
  <si>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</si>
  <si>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</si>
  <si>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</si>
  <si>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</si>
  <si>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</si>
  <si>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</si>
  <si>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</si>
  <si>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</si>
  <si>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</si>
  <si>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</si>
  <si>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</si>
  <si>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</si>
  <si>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</si>
  <si>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</si>
  <si>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</si>
  <si>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</si>
  <si>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</si>
  <si>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</si>
  <si>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</si>
  <si>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</si>
  <si>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</si>
  <si>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</si>
  <si>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</si>
  <si>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</si>
  <si>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</si>
  <si>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</si>
  <si>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</si>
  <si>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</si>
  <si>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</si>
  <si>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</si>
  <si>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</si>
  <si>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</si>
  <si>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</si>
  <si>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</si>
  <si>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</si>
  <si>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</si>
  <si>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</si>
  <si>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</si>
  <si>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</si>
  <si>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</si>
  <si>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</si>
  <si>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</si>
  <si>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</si>
  <si>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</si>
  <si>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</si>
  <si>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</si>
  <si>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</si>
  <si>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</si>
  <si>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</si>
  <si>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</si>
  <si>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</si>
  <si>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</si>
  <si>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</si>
  <si>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</si>
  <si>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</si>
  <si>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</si>
  <si>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</si>
  <si>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</si>
  <si>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</si>
  <si>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</si>
  <si>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</si>
  <si>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</si>
  <si>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</si>
  <si>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</si>
  <si>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</si>
  <si>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</si>
  <si>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</si>
  <si>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</si>
  <si>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</si>
  <si>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</si>
  <si>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</si>
  <si>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</si>
  <si>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</si>
  <si>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</si>
  <si>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</si>
  <si>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</si>
  <si>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</si>
  <si>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</si>
  <si>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</si>
  <si>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</si>
  <si>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</si>
  <si>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</si>
  <si>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</si>
  <si>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</si>
  <si>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</si>
  <si>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</si>
  <si>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</si>
  <si>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</si>
  <si>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</si>
  <si>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</si>
  <si>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</si>
  <si>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</si>
  <si>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</si>
  <si>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</si>
  <si>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</si>
  <si>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</si>
  <si>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</si>
  <si>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</si>
  <si>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</si>
  <si>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</si>
  <si>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</si>
  <si>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</si>
  <si>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</si>
  <si>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</si>
  <si>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</si>
  <si>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</si>
  <si>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</si>
  <si>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</si>
  <si>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</si>
  <si>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</si>
  <si>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</si>
  <si>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</si>
  <si>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</si>
  <si>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</si>
  <si>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</si>
  <si>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</si>
  <si>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</si>
  <si>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</si>
  <si>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</si>
  <si>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</si>
  <si>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</si>
  <si>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</si>
  <si>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</si>
  <si>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</si>
  <si>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</si>
  <si>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</si>
  <si>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</si>
  <si>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</si>
  <si>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</si>
  <si>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</si>
  <si>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</si>
  <si>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</si>
  <si>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</si>
  <si>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</si>
  <si>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</si>
  <si>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</si>
  <si>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</si>
  <si>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</si>
  <si>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</si>
  <si>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</si>
  <si>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</si>
  <si>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</si>
  <si>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</si>
  <si>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</si>
  <si>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</si>
  <si>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</si>
  <si>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</si>
  <si>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</si>
  <si>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</si>
  <si>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</si>
  <si>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</si>
  <si>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</si>
  <si>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</si>
  <si>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</si>
  <si>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</si>
  <si>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</si>
  <si>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</si>
  <si>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</si>
  <si>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</si>
  <si>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</si>
  <si>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</si>
  <si>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</si>
  <si>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</si>
  <si>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</si>
  <si>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</si>
  <si>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</si>
  <si>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</si>
  <si>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</si>
  <si>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</si>
  <si>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</si>
  <si>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</si>
  <si>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</si>
  <si>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</si>
  <si>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</si>
  <si>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</si>
  <si>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</si>
  <si>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</si>
  <si>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</si>
  <si>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</si>
  <si>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</si>
  <si>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</si>
  <si>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</si>
  <si>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</si>
  <si>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</si>
  <si>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</si>
  <si>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</si>
  <si>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</si>
  <si>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</si>
  <si>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</si>
  <si>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</si>
  <si>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</si>
  <si>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</si>
  <si>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</si>
  <si>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</si>
  <si>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</si>
  <si>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</si>
  <si>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</si>
  <si>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</si>
  <si>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</si>
  <si>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</si>
  <si>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</si>
  <si>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</si>
  <si>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</si>
  <si>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</si>
  <si>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</si>
  <si>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</si>
  <si>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</si>
  <si>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</si>
  <si>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</si>
  <si>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</si>
  <si>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</si>
  <si>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</si>
  <si>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</si>
  <si>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</si>
  <si>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</si>
  <si>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</si>
  <si>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</si>
  <si>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</si>
  <si>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</si>
  <si>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</si>
  <si>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</si>
  <si>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</si>
  <si>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</si>
  <si>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</si>
  <si>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</si>
  <si>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</si>
  <si>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</si>
  <si>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</si>
  <si>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</si>
  <si>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</si>
  <si>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</si>
  <si>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</si>
  <si>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</si>
  <si>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</si>
  <si>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</si>
  <si>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</si>
  <si>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</si>
  <si>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</si>
  <si>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</si>
  <si>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</si>
  <si>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</si>
  <si>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</si>
  <si>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</si>
  <si>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</si>
  <si>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</si>
  <si>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</si>
  <si>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</si>
  <si>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</si>
  <si>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</si>
  <si>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</si>
  <si>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</si>
  <si>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</si>
  <si>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</si>
  <si>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</si>
  <si>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</si>
  <si>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</si>
  <si>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</si>
  <si>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</si>
  <si>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</si>
  <si>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</si>
  <si>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</si>
  <si>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</si>
  <si>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</si>
  <si>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</si>
  <si>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</si>
  <si>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</si>
  <si>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</si>
  <si>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</si>
  <si>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</si>
  <si>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</si>
  <si>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</si>
  <si>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</si>
  <si>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</si>
  <si>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</si>
  <si>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</si>
  <si>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</si>
  <si>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</si>
  <si>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</si>
  <si>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</si>
  <si>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</si>
  <si>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</si>
  <si>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</si>
  <si>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</si>
  <si>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</si>
  <si>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</si>
  <si>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</si>
  <si>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</si>
  <si>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</si>
  <si>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</si>
  <si>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</si>
  <si>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</si>
  <si>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</si>
  <si>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</si>
  <si>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</si>
  <si>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</si>
  <si>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</si>
  <si>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</si>
  <si>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</si>
  <si>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</si>
  <si>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</si>
  <si>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</si>
  <si>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</si>
  <si>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</si>
  <si>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</si>
  <si>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</si>
  <si>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</si>
  <si>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</si>
  <si>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</si>
  <si>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Seria Nos</t>
  </si>
  <si>
    <t>Number of Items</t>
  </si>
  <si>
    <t>Avg Rating</t>
  </si>
  <si>
    <t>KPI REQUIREMENTS</t>
  </si>
  <si>
    <t>Row Labels</t>
  </si>
  <si>
    <t>TOTAL SALES BY FAT CONTENT</t>
  </si>
  <si>
    <t>Column Labels</t>
  </si>
  <si>
    <t>TOTAL SALES BY LOCATION</t>
  </si>
  <si>
    <t>SALES BY ITEM TYPE</t>
  </si>
  <si>
    <t>SALES BY ESTABLISHMENT</t>
  </si>
  <si>
    <t>SALES BY OUTLET SIZE</t>
  </si>
  <si>
    <t>SALES BY OUTLET LOCATION</t>
  </si>
  <si>
    <t>Average of Sales</t>
  </si>
  <si>
    <t>Count of Seria Nos</t>
  </si>
  <si>
    <t>SALES BY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</si>
</sst>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5" formatCode="&quot;$&quot;0"/>
    <numFmt numFmtId="166" formatCode="&quot;$&quot;0.00,,&quot;M&quot;"/>
    <numFmt numFmtId="167" formatCode="0.0"/>
    <numFmt numFmtId="169"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8">
    <xf numFmtId="0" fontId="0" fillId="0" borderId="0" xfId="0"/>
    <xf numFmtId="0" fontId="0" fillId="0" borderId="14" xfId="0" applyBorder="1" applyAlignment="1">
      <alignment wrapText="1"/>
    </xf>
    <xf numFmtId="0" fontId="0" fillId="0" borderId="0" xfId="0" applyBorder="1" applyAlignment="1">
      <alignment wrapText="1"/>
    </xf>
    <xf numFmtId="0" fontId="0" fillId="0" borderId="15" xfId="0" applyBorder="1" applyAlignment="1">
      <alignment wrapText="1"/>
    </xf>
    <xf numFmtId="165" fontId="0" fillId="0" borderId="0" xfId="0" applyNumberFormat="1" applyBorder="1" applyAlignment="1">
      <alignment wrapText="1"/>
    </xf>
    <xf numFmtId="0" fontId="0" fillId="0" borderId="16" xfId="0" applyBorder="1"/>
    <xf numFmtId="0" fontId="0" fillId="0" borderId="17" xfId="0" applyBorder="1"/>
    <xf numFmtId="0" fontId="0" fillId="0" borderId="18" xfId="0" applyBorder="1"/>
    <xf numFmtId="166" fontId="0" fillId="0" borderId="14" xfId="0" applyNumberFormat="1" applyBorder="1" applyAlignment="1">
      <alignment wrapText="1"/>
    </xf>
    <xf numFmtId="167" fontId="0" fillId="0" borderId="15" xfId="0" applyNumberFormat="1" applyBorder="1" applyAlignment="1">
      <alignment wrapText="1"/>
    </xf>
    <xf numFmtId="0" fontId="0" fillId="0" borderId="14" xfId="0" pivotButton="1" applyBorder="1" applyAlignment="1">
      <alignment wrapText="1"/>
    </xf>
    <xf numFmtId="0" fontId="0" fillId="0" borderId="19" xfId="0" applyNumberFormat="1" applyBorder="1" applyAlignment="1">
      <alignment wrapText="1"/>
    </xf>
    <xf numFmtId="0" fontId="0" fillId="0" borderId="20" xfId="0" applyNumberFormat="1" applyBorder="1" applyAlignment="1">
      <alignment wrapText="1"/>
    </xf>
    <xf numFmtId="0" fontId="0" fillId="0" borderId="21" xfId="0" applyNumberFormat="1" applyBorder="1" applyAlignment="1">
      <alignment wrapText="1"/>
    </xf>
    <xf numFmtId="0" fontId="0" fillId="0" borderId="19" xfId="0" applyBorder="1" applyAlignment="1">
      <alignment wrapText="1"/>
    </xf>
    <xf numFmtId="0" fontId="0" fillId="0" borderId="20" xfId="0" applyBorder="1" applyAlignment="1">
      <alignment wrapText="1"/>
    </xf>
    <xf numFmtId="0" fontId="0" fillId="0" borderId="21" xfId="0" applyBorder="1" applyAlignment="1">
      <alignment wrapText="1"/>
    </xf>
    <xf numFmtId="0" fontId="0" fillId="0" borderId="23" xfId="0" applyBorder="1" applyAlignment="1">
      <alignment horizontal="left" wrapText="1"/>
    </xf>
    <xf numFmtId="0" fontId="0" fillId="0" borderId="14" xfId="0" applyBorder="1" applyAlignment="1">
      <alignment horizontal="left" wrapText="1"/>
    </xf>
    <xf numFmtId="0" fontId="0" fillId="0" borderId="16" xfId="0" applyBorder="1" applyAlignment="1">
      <alignment horizontal="left" wrapText="1"/>
    </xf>
    <xf numFmtId="0" fontId="0" fillId="0" borderId="11" xfId="0" applyBorder="1"/>
    <xf numFmtId="0" fontId="0" fillId="0" borderId="12" xfId="0" applyBorder="1"/>
    <xf numFmtId="0" fontId="0" fillId="0" borderId="13" xfId="0" applyBorder="1"/>
    <xf numFmtId="0" fontId="0" fillId="0" borderId="0" xfId="0" applyBorder="1"/>
    <xf numFmtId="0" fontId="0" fillId="0" borderId="15" xfId="0" applyBorder="1"/>
    <xf numFmtId="0" fontId="16" fillId="33" borderId="11" xfId="0" applyFont="1" applyFill="1" applyBorder="1" applyAlignment="1">
      <alignment horizontal="center" wrapText="1"/>
    </xf>
    <xf numFmtId="0" fontId="0" fillId="33" borderId="12" xfId="0" applyFill="1" applyBorder="1" applyAlignment="1">
      <alignment horizontal="center" wrapText="1"/>
    </xf>
    <xf numFmtId="0" fontId="0" fillId="33" borderId="13" xfId="0" applyFill="1" applyBorder="1" applyAlignment="1">
      <alignment horizontal="center" wrapText="1"/>
    </xf>
    <xf numFmtId="0" fontId="0" fillId="0" borderId="10" xfId="0" pivotButton="1" applyBorder="1" applyAlignment="1">
      <alignment wrapText="1"/>
    </xf>
    <xf numFmtId="0" fontId="0" fillId="0" borderId="22" xfId="0" applyBorder="1" applyAlignment="1">
      <alignment horizontal="left" wrapText="1"/>
    </xf>
    <xf numFmtId="0" fontId="0" fillId="0" borderId="10" xfId="0" applyBorder="1" applyAlignment="1">
      <alignment wrapText="1"/>
    </xf>
    <xf numFmtId="169" fontId="0" fillId="0" borderId="22" xfId="0" applyNumberFormat="1" applyBorder="1" applyAlignment="1">
      <alignment wrapText="1"/>
    </xf>
    <xf numFmtId="169" fontId="0" fillId="0" borderId="23" xfId="0" applyNumberFormat="1" applyBorder="1" applyAlignment="1">
      <alignment wrapText="1"/>
    </xf>
    <xf numFmtId="169" fontId="0" fillId="0" borderId="15" xfId="0" applyNumberFormat="1" applyBorder="1" applyAlignment="1">
      <alignment wrapText="1"/>
    </xf>
    <xf numFmtId="169" fontId="0" fillId="0" borderId="18" xfId="0" applyNumberFormat="1" applyBorder="1" applyAlignment="1">
      <alignment wrapText="1"/>
    </xf>
    <xf numFmtId="169" fontId="0" fillId="0" borderId="11" xfId="0" applyNumberFormat="1" applyBorder="1" applyAlignment="1">
      <alignment wrapText="1"/>
    </xf>
    <xf numFmtId="169" fontId="0" fillId="0" borderId="13" xfId="0" applyNumberFormat="1" applyBorder="1" applyAlignment="1">
      <alignment wrapText="1"/>
    </xf>
    <xf numFmtId="169" fontId="0" fillId="0" borderId="16" xfId="0" applyNumberFormat="1" applyBorder="1" applyAlignment="1">
      <alignment wrapText="1"/>
    </xf>
    <xf numFmtId="169" fontId="0" fillId="0" borderId="14" xfId="0" applyNumberFormat="1" applyBorder="1" applyAlignment="1">
      <alignment wrapText="1"/>
    </xf>
    <xf numFmtId="0" fontId="16" fillId="33" borderId="19" xfId="0" applyFont="1" applyFill="1" applyBorder="1" applyAlignment="1">
      <alignment horizontal="center" wrapText="1"/>
    </xf>
    <xf numFmtId="0" fontId="0" fillId="33" borderId="20" xfId="0" applyFill="1" applyBorder="1" applyAlignment="1">
      <alignment horizontal="center" wrapText="1"/>
    </xf>
    <xf numFmtId="0" fontId="0" fillId="33" borderId="21" xfId="0" applyFill="1" applyBorder="1" applyAlignment="1">
      <alignment horizontal="center" wrapText="1"/>
    </xf>
    <xf numFmtId="169" fontId="0" fillId="0" borderId="0" xfId="0" applyNumberFormat="1" applyBorder="1"/>
    <xf numFmtId="0" fontId="0" fillId="0" borderId="14" xfId="0" applyBorder="1"/>
    <xf numFmtId="169" fontId="0" fillId="0" borderId="23" xfId="0" applyNumberFormat="1" applyBorder="1"/>
    <xf numFmtId="0" fontId="0" fillId="0" borderId="10" xfId="0" applyBorder="1"/>
    <xf numFmtId="169" fontId="0" fillId="0" borderId="22" xfId="0" applyNumberFormat="1" applyBorder="1"/>
    <xf numFmtId="169" fontId="0" fillId="0" borderId="24" xfId="0" applyNumberFormat="1" applyBorder="1"/>
    <xf numFmtId="165" fontId="0" fillId="0" borderId="22" xfId="0" applyNumberFormat="1" applyBorder="1"/>
    <xf numFmtId="165" fontId="0" fillId="0" borderId="24" xfId="0" applyNumberFormat="1" applyBorder="1"/>
    <xf numFmtId="165" fontId="0" fillId="0" borderId="23" xfId="0" applyNumberFormat="1" applyBorder="1"/>
    <xf numFmtId="0" fontId="0" fillId="0" borderId="24" xfId="0" applyBorder="1" applyAlignment="1">
      <alignment horizontal="left"/>
    </xf>
    <xf numFmtId="0" fontId="0" fillId="0" borderId="23" xfId="0" applyBorder="1" applyAlignment="1">
      <alignment horizontal="left"/>
    </xf>
    <xf numFmtId="1" fontId="0" fillId="0" borderId="22" xfId="0" applyNumberFormat="1" applyBorder="1"/>
    <xf numFmtId="1" fontId="0" fillId="0" borderId="24" xfId="0" applyNumberFormat="1" applyBorder="1"/>
    <xf numFmtId="1" fontId="0" fillId="0" borderId="23" xfId="0" applyNumberFormat="1" applyBorder="1"/>
    <xf numFmtId="0" fontId="0" fillId="0" borderId="10" xfId="0" pivotButton="1" applyBorder="1"/>
    <xf numFmtId="0" fontId="0" fillId="0" borderId="22"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7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font>
        <b/>
        <color theme="1"/>
      </font>
      <border>
        <bottom style="thin">
          <color theme="7"/>
        </bottom>
        <vertical/>
        <horizontal/>
      </border>
    </dxf>
    <dxf>
      <font>
        <color theme="1"/>
      </font>
      <fill>
        <patternFill>
          <bgColor rgb="FFFFD200"/>
        </patternFill>
      </fill>
      <border>
        <vertical/>
        <horizontal/>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s>
  <tableStyles count="1" defaultTableStyle="TableStyleMedium2" defaultPivotStyle="PivotStyleLight16">
    <tableStyle name="SLICER" pivot="0" table="0" count="10" xr9:uid="{6821B51D-F4DD-4A2F-8FBE-FB79F86415D8}">
      <tableStyleElement type="wholeTable" dxfId="1713"/>
      <tableStyleElement type="headerRow" dxfId="1712"/>
    </tableStyle>
  </tableStyles>
  <colors>
    <mruColors>
      <color rgb="FFD09E00"/>
      <color rgb="FFFFD2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dashboard.xlsx]Pivot Tables!PivotTable2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Tables'!$B$10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 Tables'!$A$11:$A$12</c:f>
              <c:strCache>
                <c:ptCount val="2"/>
                <c:pt idx="0">
                  <c:v>Low Fat</c:v>
                </c:pt>
                <c:pt idx="1">
                  <c:v>Regular</c:v>
                </c:pt>
              </c:strCache>
            </c:strRef>
          </c:cat>
          <c:val>
            <c:numRef>
              <c:f>'Pivot Tables'!$B$11:$B$12</c:f>
              <c:numCache>
                <c:formatCode>"$"0.0,"K"</c:formatCode>
                <c:ptCount val="2"/>
                <c:pt idx="0">
                  <c:v>776319.68840000057</c:v>
                </c:pt>
                <c:pt idx="1">
                  <c:v>425361.8043999995</c:v>
                </c:pt>
              </c:numCache>
            </c:numRef>
          </c:val>
          <c:extLst>
            <c:ext xmlns:c16="http://schemas.microsoft.com/office/drawing/2014/chart" uri="{C3380CC4-5D6E-409C-BE32-E72D297353CC}">
              <c16:uniqueId val="{00000000-E683-496F-9733-40BB356D9EF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dashboard.xlsx]Pivot Tables!PivotTable3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Tables'!$B$17:$B$18</c:f>
              <c:strCache>
                <c:ptCount val="1"/>
                <c:pt idx="0">
                  <c:v>Regular</c:v>
                </c:pt>
              </c:strCache>
            </c:strRef>
          </c:tx>
          <c:spPr>
            <a:solidFill>
              <a:schemeClr val="accent1"/>
            </a:solidFill>
            <a:ln>
              <a:noFill/>
            </a:ln>
            <a:effectLst/>
          </c:spPr>
          <c:invertIfNegative val="0"/>
          <c:cat>
            <c:strRef>
              <c:f>'Pivot Tables'!$A$19:$A$21</c:f>
              <c:strCache>
                <c:ptCount val="3"/>
                <c:pt idx="0">
                  <c:v>Tier 1</c:v>
                </c:pt>
                <c:pt idx="1">
                  <c:v>Tier 2</c:v>
                </c:pt>
                <c:pt idx="2">
                  <c:v>Tier 3</c:v>
                </c:pt>
              </c:strCache>
            </c:strRef>
          </c:cat>
          <c:val>
            <c:numRef>
              <c:f>'Pivot Tables'!$B$19:$B$21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42A4-4CB9-B50C-55107249E091}"/>
            </c:ext>
          </c:extLst>
        </c:ser>
        <c:ser>
          <c:idx val="1"/>
          <c:order val="1"/>
          <c:tx>
            <c:strRef>
              <c:f>'Pivot Tables'!$C$17:$C$18</c:f>
              <c:strCache>
                <c:ptCount val="1"/>
                <c:pt idx="0">
                  <c:v>Low Fat</c:v>
                </c:pt>
              </c:strCache>
            </c:strRef>
          </c:tx>
          <c:spPr>
            <a:solidFill>
              <a:schemeClr val="accent2"/>
            </a:solidFill>
            <a:ln>
              <a:noFill/>
            </a:ln>
            <a:effectLst/>
          </c:spPr>
          <c:invertIfNegative val="0"/>
          <c:cat>
            <c:strRef>
              <c:f>'Pivot Tables'!$A$19:$A$21</c:f>
              <c:strCache>
                <c:ptCount val="3"/>
                <c:pt idx="0">
                  <c:v>Tier 1</c:v>
                </c:pt>
                <c:pt idx="1">
                  <c:v>Tier 2</c:v>
                </c:pt>
                <c:pt idx="2">
                  <c:v>Tier 3</c:v>
                </c:pt>
              </c:strCache>
            </c:strRef>
          </c:cat>
          <c:val>
            <c:numRef>
              <c:f>'Pivot Tables'!$C$19:$C$21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42A4-4CB9-B50C-55107249E091}"/>
            </c:ext>
          </c:extLst>
        </c:ser>
        <c:dLbls>
          <c:showLegendKey val="0"/>
          <c:showVal val="0"/>
          <c:showCatName val="0"/>
          <c:showSerName val="0"/>
          <c:showPercent val="0"/>
          <c:showBubbleSize val="0"/>
        </c:dLbls>
        <c:gapWidth val="182"/>
        <c:axId val="1279375935"/>
        <c:axId val="1279374271"/>
      </c:barChart>
      <c:catAx>
        <c:axId val="1279375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74271"/>
        <c:crosses val="autoZero"/>
        <c:auto val="1"/>
        <c:lblAlgn val="ctr"/>
        <c:lblOffset val="100"/>
        <c:noMultiLvlLbl val="0"/>
      </c:catAx>
      <c:valAx>
        <c:axId val="1279374271"/>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75935"/>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dashboard.xlsx]Pivot Tables!PivotTable6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Tables'!$B$24</c:f>
              <c:strCache>
                <c:ptCount val="1"/>
                <c:pt idx="0">
                  <c:v>Total</c:v>
                </c:pt>
              </c:strCache>
            </c:strRef>
          </c:tx>
          <c:spPr>
            <a:solidFill>
              <a:schemeClr val="accent1"/>
            </a:solidFill>
            <a:ln>
              <a:noFill/>
            </a:ln>
            <a:effectLst/>
          </c:spPr>
          <c:invertIfNegative val="0"/>
          <c:cat>
            <c:strRef>
              <c:f>'Pivot Tables'!$A$25:$A$40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Tables'!$B$25:$B$40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5DA-4929-98E2-9244BE85EBDC}"/>
            </c:ext>
          </c:extLst>
        </c:ser>
        <c:dLbls>
          <c:showLegendKey val="0"/>
          <c:showVal val="0"/>
          <c:showCatName val="0"/>
          <c:showSerName val="0"/>
          <c:showPercent val="0"/>
          <c:showBubbleSize val="0"/>
        </c:dLbls>
        <c:gapWidth val="182"/>
        <c:axId val="1384518303"/>
        <c:axId val="1384521215"/>
      </c:barChart>
      <c:catAx>
        <c:axId val="1384518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521215"/>
        <c:crosses val="autoZero"/>
        <c:auto val="1"/>
        <c:lblAlgn val="ctr"/>
        <c:lblOffset val="100"/>
        <c:noMultiLvlLbl val="0"/>
      </c:catAx>
      <c:valAx>
        <c:axId val="1384521215"/>
        <c:scaling>
          <c:orientation val="minMax"/>
        </c:scaling>
        <c:delete val="1"/>
        <c:axPos val="b"/>
        <c:numFmt formatCode="&quot;$&quot;0.0,&quot;K&quot;" sourceLinked="1"/>
        <c:majorTickMark val="none"/>
        <c:minorTickMark val="none"/>
        <c:tickLblPos val="nextTo"/>
        <c:crossAx val="13845183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dashboard.xlsx]Pivot Tables!PivotTable7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Tables'!$B$44</c:f>
              <c:strCache>
                <c:ptCount val="1"/>
                <c:pt idx="0">
                  <c:v>Total</c:v>
                </c:pt>
              </c:strCache>
            </c:strRef>
          </c:tx>
          <c:spPr>
            <a:solidFill>
              <a:schemeClr val="accent1"/>
            </a:solidFill>
            <a:ln>
              <a:noFill/>
            </a:ln>
            <a:effectLst/>
          </c:spPr>
          <c:cat>
            <c:strRef>
              <c:f>'Pivot Tables'!$A$45:$A$53</c:f>
              <c:strCache>
                <c:ptCount val="9"/>
                <c:pt idx="0">
                  <c:v>2011</c:v>
                </c:pt>
                <c:pt idx="1">
                  <c:v>2012</c:v>
                </c:pt>
                <c:pt idx="2">
                  <c:v>2014</c:v>
                </c:pt>
                <c:pt idx="3">
                  <c:v>2015</c:v>
                </c:pt>
                <c:pt idx="4">
                  <c:v>2016</c:v>
                </c:pt>
                <c:pt idx="5">
                  <c:v>2017</c:v>
                </c:pt>
                <c:pt idx="6">
                  <c:v>2018</c:v>
                </c:pt>
                <c:pt idx="7">
                  <c:v>2020</c:v>
                </c:pt>
                <c:pt idx="8">
                  <c:v>2022</c:v>
                </c:pt>
              </c:strCache>
            </c:strRef>
          </c:cat>
          <c:val>
            <c:numRef>
              <c:f>'Pivot Tables'!$B$45:$B$53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509-4A6C-ADD9-9146067F6B45}"/>
            </c:ext>
          </c:extLst>
        </c:ser>
        <c:dLbls>
          <c:showLegendKey val="0"/>
          <c:showVal val="0"/>
          <c:showCatName val="0"/>
          <c:showSerName val="0"/>
          <c:showPercent val="0"/>
          <c:showBubbleSize val="0"/>
        </c:dLbls>
        <c:axId val="1404862191"/>
        <c:axId val="1404860111"/>
      </c:areaChart>
      <c:catAx>
        <c:axId val="1404862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860111"/>
        <c:crosses val="autoZero"/>
        <c:auto val="1"/>
        <c:lblAlgn val="ctr"/>
        <c:lblOffset val="100"/>
        <c:noMultiLvlLbl val="0"/>
      </c:catAx>
      <c:valAx>
        <c:axId val="1404860111"/>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8621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dashboard.xlsx]Pivot Tables!PivotTable8</c:name>
    <c:fmtId val="8"/>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s>
    <c:plotArea>
      <c:layout/>
      <c:doughnutChart>
        <c:varyColors val="1"/>
        <c:ser>
          <c:idx val="0"/>
          <c:order val="0"/>
          <c:tx>
            <c:strRef>
              <c:f>'Pivot Tables'!$B$57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E225-48BE-887D-AF95F796A0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E225-48BE-887D-AF95F796A0E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8-E225-48BE-887D-AF95F796A0EB}"/>
              </c:ext>
            </c:extLst>
          </c:dPt>
          <c:cat>
            <c:strRef>
              <c:f>'Pivot Tables'!$A$58:$A$60</c:f>
              <c:strCache>
                <c:ptCount val="3"/>
                <c:pt idx="0">
                  <c:v>High</c:v>
                </c:pt>
                <c:pt idx="1">
                  <c:v>Medium</c:v>
                </c:pt>
                <c:pt idx="2">
                  <c:v>Small</c:v>
                </c:pt>
              </c:strCache>
            </c:strRef>
          </c:cat>
          <c:val>
            <c:numRef>
              <c:f>'Pivot Tables'!$B$58:$B$60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9-E225-48BE-887D-AF95F796A0EB}"/>
            </c:ext>
          </c:extLst>
        </c:ser>
        <c:dLbls>
          <c:showLegendKey val="0"/>
          <c:showVal val="0"/>
          <c:showCatName val="0"/>
          <c:showSerName val="0"/>
          <c:showPercent val="0"/>
          <c:showBubbleSize val="0"/>
          <c:showLeaderLines val="1"/>
        </c:dLbls>
        <c:firstSliceAng val="0"/>
        <c:holeSize val="75"/>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dashboard.xlsx]Pivot Tables!PivotTable10</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Tables'!$B$80</c:f>
              <c:strCache>
                <c:ptCount val="1"/>
                <c:pt idx="0">
                  <c:v>Total</c:v>
                </c:pt>
              </c:strCache>
            </c:strRef>
          </c:tx>
          <c:spPr>
            <a:solidFill>
              <a:schemeClr val="accent1"/>
            </a:solidFill>
            <a:ln>
              <a:noFill/>
            </a:ln>
            <a:effectLst/>
          </c:spPr>
          <c:invertIfNegative val="0"/>
          <c:cat>
            <c:strRef>
              <c:f>'Pivot Tables'!$A$81:$A$84</c:f>
              <c:strCache>
                <c:ptCount val="4"/>
                <c:pt idx="0">
                  <c:v>Grocery Store</c:v>
                </c:pt>
                <c:pt idx="1">
                  <c:v>Supermarket Type3</c:v>
                </c:pt>
                <c:pt idx="2">
                  <c:v>Supermarket Type2</c:v>
                </c:pt>
                <c:pt idx="3">
                  <c:v>Supermarket Type1</c:v>
                </c:pt>
              </c:strCache>
            </c:strRef>
          </c:cat>
          <c:val>
            <c:numRef>
              <c:f>'Pivot Tables'!$B$81:$B$84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825-4836-A67A-A7478AE2D9DE}"/>
            </c:ext>
          </c:extLst>
        </c:ser>
        <c:dLbls>
          <c:showLegendKey val="0"/>
          <c:showVal val="0"/>
          <c:showCatName val="0"/>
          <c:showSerName val="0"/>
          <c:showPercent val="0"/>
          <c:showBubbleSize val="0"/>
        </c:dLbls>
        <c:gapWidth val="182"/>
        <c:axId val="1214565519"/>
        <c:axId val="1214564687"/>
      </c:barChart>
      <c:catAx>
        <c:axId val="12145655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564687"/>
        <c:crosses val="autoZero"/>
        <c:auto val="1"/>
        <c:lblAlgn val="ctr"/>
        <c:lblOffset val="100"/>
        <c:noMultiLvlLbl val="0"/>
      </c:catAx>
      <c:valAx>
        <c:axId val="1214564687"/>
        <c:scaling>
          <c:orientation val="minMax"/>
        </c:scaling>
        <c:delete val="1"/>
        <c:axPos val="b"/>
        <c:numFmt formatCode="&quot;$&quot;0.0,&quot;K&quot;" sourceLinked="1"/>
        <c:majorTickMark val="out"/>
        <c:minorTickMark val="none"/>
        <c:tickLblPos val="nextTo"/>
        <c:crossAx val="1214565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dashboard.xlsx]Pivot Tables!PivotTable11</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Tables'!$B$86</c:f>
              <c:strCache>
                <c:ptCount val="1"/>
                <c:pt idx="0">
                  <c:v>Total</c:v>
                </c:pt>
              </c:strCache>
            </c:strRef>
          </c:tx>
          <c:spPr>
            <a:solidFill>
              <a:schemeClr val="accent1"/>
            </a:solidFill>
            <a:ln>
              <a:noFill/>
            </a:ln>
            <a:effectLst/>
          </c:spPr>
          <c:invertIfNegative val="0"/>
          <c:cat>
            <c:strRef>
              <c:f>'Pivot Tables'!$A$87:$A$90</c:f>
              <c:strCache>
                <c:ptCount val="4"/>
                <c:pt idx="0">
                  <c:v>Grocery Store</c:v>
                </c:pt>
                <c:pt idx="1">
                  <c:v>Supermarket Type3</c:v>
                </c:pt>
                <c:pt idx="2">
                  <c:v>Supermarket Type2</c:v>
                </c:pt>
                <c:pt idx="3">
                  <c:v>Supermarket Type1</c:v>
                </c:pt>
              </c:strCache>
            </c:strRef>
          </c:cat>
          <c:val>
            <c:numRef>
              <c:f>'Pivot Tables'!$B$87:$B$90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896-4315-B022-98E8ED6CF25E}"/>
            </c:ext>
          </c:extLst>
        </c:ser>
        <c:dLbls>
          <c:showLegendKey val="0"/>
          <c:showVal val="0"/>
          <c:showCatName val="0"/>
          <c:showSerName val="0"/>
          <c:showPercent val="0"/>
          <c:showBubbleSize val="0"/>
        </c:dLbls>
        <c:gapWidth val="182"/>
        <c:axId val="1508204079"/>
        <c:axId val="1508215727"/>
      </c:barChart>
      <c:catAx>
        <c:axId val="1508204079"/>
        <c:scaling>
          <c:orientation val="minMax"/>
        </c:scaling>
        <c:delete val="1"/>
        <c:axPos val="l"/>
        <c:numFmt formatCode="General" sourceLinked="1"/>
        <c:majorTickMark val="none"/>
        <c:minorTickMark val="none"/>
        <c:tickLblPos val="nextTo"/>
        <c:crossAx val="1508215727"/>
        <c:crosses val="autoZero"/>
        <c:auto val="1"/>
        <c:lblAlgn val="ctr"/>
        <c:lblOffset val="100"/>
        <c:noMultiLvlLbl val="0"/>
      </c:catAx>
      <c:valAx>
        <c:axId val="1508215727"/>
        <c:scaling>
          <c:orientation val="minMax"/>
        </c:scaling>
        <c:delete val="1"/>
        <c:axPos val="b"/>
        <c:numFmt formatCode="&quot;$&quot;0" sourceLinked="1"/>
        <c:majorTickMark val="none"/>
        <c:minorTickMark val="none"/>
        <c:tickLblPos val="nextTo"/>
        <c:crossAx val="150820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dashboard.xlsx]Pivot Tables!PivotTable12</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Tables'!$B$92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Tables'!$A$93:$A$96</c:f>
              <c:strCache>
                <c:ptCount val="4"/>
                <c:pt idx="0">
                  <c:v>Grocery Store</c:v>
                </c:pt>
                <c:pt idx="1">
                  <c:v>Supermarket Type3</c:v>
                </c:pt>
                <c:pt idx="2">
                  <c:v>Supermarket Type2</c:v>
                </c:pt>
                <c:pt idx="3">
                  <c:v>Supermarket Type1</c:v>
                </c:pt>
              </c:strCache>
            </c:strRef>
          </c:cat>
          <c:val>
            <c:numRef>
              <c:f>'Pivot Tables'!$B$93:$B$96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469-4AEA-9C51-103A257DEA7A}"/>
            </c:ext>
          </c:extLst>
        </c:ser>
        <c:dLbls>
          <c:dLblPos val="outEnd"/>
          <c:showLegendKey val="0"/>
          <c:showVal val="1"/>
          <c:showCatName val="0"/>
          <c:showSerName val="0"/>
          <c:showPercent val="0"/>
          <c:showBubbleSize val="0"/>
        </c:dLbls>
        <c:gapWidth val="182"/>
        <c:axId val="1384541183"/>
        <c:axId val="1384539935"/>
      </c:barChart>
      <c:catAx>
        <c:axId val="1384541183"/>
        <c:scaling>
          <c:orientation val="minMax"/>
        </c:scaling>
        <c:delete val="1"/>
        <c:axPos val="l"/>
        <c:numFmt formatCode="General" sourceLinked="1"/>
        <c:majorTickMark val="none"/>
        <c:minorTickMark val="none"/>
        <c:tickLblPos val="nextTo"/>
        <c:crossAx val="1384539935"/>
        <c:crosses val="autoZero"/>
        <c:auto val="1"/>
        <c:lblAlgn val="ctr"/>
        <c:lblOffset val="100"/>
        <c:noMultiLvlLbl val="0"/>
      </c:catAx>
      <c:valAx>
        <c:axId val="1384539935"/>
        <c:scaling>
          <c:orientation val="minMax"/>
        </c:scaling>
        <c:delete val="1"/>
        <c:axPos val="b"/>
        <c:numFmt formatCode="0" sourceLinked="1"/>
        <c:majorTickMark val="none"/>
        <c:minorTickMark val="none"/>
        <c:tickLblPos val="nextTo"/>
        <c:crossAx val="138454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dashboard.xlsx]Pivot Tables!PivotTable2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173184357541899"/>
              <c:y val="5.4794520547945202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4.6555118110236222E-2"/>
              <c:y val="-0.18721461187214611"/>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686219739292361"/>
                  <c:h val="0.25543378995433791"/>
                </c:manualLayout>
              </c15:layout>
            </c:ext>
          </c:extLst>
        </c:dLbl>
      </c:pivotFmt>
    </c:pivotFmts>
    <c:plotArea>
      <c:layout>
        <c:manualLayout>
          <c:layoutTarget val="inner"/>
          <c:xMode val="edge"/>
          <c:yMode val="edge"/>
          <c:x val="8.5654115162978925E-2"/>
          <c:y val="5.3367130478553196E-2"/>
          <c:w val="0.48257122538453645"/>
          <c:h val="0.94663286952144676"/>
        </c:manualLayout>
      </c:layout>
      <c:doughnutChart>
        <c:varyColors val="1"/>
        <c:ser>
          <c:idx val="0"/>
          <c:order val="0"/>
          <c:tx>
            <c:strRef>
              <c:f>'Pivot Tables'!$B$10</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8-A21E-4C66-8169-1636604C7F5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A21E-4C66-8169-1636604C7F57}"/>
              </c:ext>
            </c:extLst>
          </c:dPt>
          <c:dLbls>
            <c:dLbl>
              <c:idx val="0"/>
              <c:layout>
                <c:manualLayout>
                  <c:x val="0.11173184357541899"/>
                  <c:y val="5.479452054794520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A21E-4C66-8169-1636604C7F57}"/>
                </c:ext>
              </c:extLst>
            </c:dLbl>
            <c:dLbl>
              <c:idx val="1"/>
              <c:layout>
                <c:manualLayout>
                  <c:x val="-4.6555118110236222E-2"/>
                  <c:y val="-0.18721461187214611"/>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686219739292361"/>
                      <c:h val="0.25543378995433791"/>
                    </c:manualLayout>
                  </c15:layout>
                </c:ext>
                <c:ext xmlns:c16="http://schemas.microsoft.com/office/drawing/2014/chart" uri="{C3380CC4-5D6E-409C-BE32-E72D297353CC}">
                  <c16:uniqueId val="{00000007-A21E-4C66-8169-1636604C7F57}"/>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Tables'!$A$11:$A$12</c:f>
              <c:strCache>
                <c:ptCount val="2"/>
                <c:pt idx="0">
                  <c:v>Low Fat</c:v>
                </c:pt>
                <c:pt idx="1">
                  <c:v>Regular</c:v>
                </c:pt>
              </c:strCache>
            </c:strRef>
          </c:cat>
          <c:val>
            <c:numRef>
              <c:f>'Pivot Tables'!$B$11:$B$12</c:f>
              <c:numCache>
                <c:formatCode>"$"0.0,"K"</c:formatCode>
                <c:ptCount val="2"/>
                <c:pt idx="0">
                  <c:v>776319.68840000057</c:v>
                </c:pt>
                <c:pt idx="1">
                  <c:v>425361.8043999995</c:v>
                </c:pt>
              </c:numCache>
            </c:numRef>
          </c:val>
          <c:extLst>
            <c:ext xmlns:c16="http://schemas.microsoft.com/office/drawing/2014/chart" uri="{C3380CC4-5D6E-409C-BE32-E72D297353CC}">
              <c16:uniqueId val="{00000006-A21E-4C66-8169-1636604C7F5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7715655654774998"/>
          <c:y val="0.19977061086542264"/>
          <c:w val="0.22485153741257202"/>
          <c:h val="0.32603171178945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dashboard.xlsx]Pivot Tables!PivotTable3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96238212605696"/>
          <c:y val="0.21935730255940233"/>
          <c:w val="0.80371998167819048"/>
          <c:h val="0.74536932883389573"/>
        </c:manualLayout>
      </c:layout>
      <c:barChart>
        <c:barDir val="bar"/>
        <c:grouping val="clustered"/>
        <c:varyColors val="0"/>
        <c:ser>
          <c:idx val="0"/>
          <c:order val="0"/>
          <c:tx>
            <c:strRef>
              <c:f>'Pivot Tables'!$B$17:$B$18</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Tables'!$A$19:$A$21</c:f>
              <c:strCache>
                <c:ptCount val="3"/>
                <c:pt idx="0">
                  <c:v>Tier 1</c:v>
                </c:pt>
                <c:pt idx="1">
                  <c:v>Tier 2</c:v>
                </c:pt>
                <c:pt idx="2">
                  <c:v>Tier 3</c:v>
                </c:pt>
              </c:strCache>
            </c:strRef>
          </c:cat>
          <c:val>
            <c:numRef>
              <c:f>'Pivot Tables'!$B$19:$B$21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D4E-4CC6-A56F-0764B61AABFC}"/>
            </c:ext>
          </c:extLst>
        </c:ser>
        <c:ser>
          <c:idx val="1"/>
          <c:order val="1"/>
          <c:tx>
            <c:strRef>
              <c:f>'Pivot Tables'!$C$17:$C$18</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Tables'!$A$19:$A$21</c:f>
              <c:strCache>
                <c:ptCount val="3"/>
                <c:pt idx="0">
                  <c:v>Tier 1</c:v>
                </c:pt>
                <c:pt idx="1">
                  <c:v>Tier 2</c:v>
                </c:pt>
                <c:pt idx="2">
                  <c:v>Tier 3</c:v>
                </c:pt>
              </c:strCache>
            </c:strRef>
          </c:cat>
          <c:val>
            <c:numRef>
              <c:f>'Pivot Tables'!$C$19:$C$21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7D4E-4CC6-A56F-0764B61AABFC}"/>
            </c:ext>
          </c:extLst>
        </c:ser>
        <c:dLbls>
          <c:showLegendKey val="0"/>
          <c:showVal val="0"/>
          <c:showCatName val="0"/>
          <c:showSerName val="0"/>
          <c:showPercent val="0"/>
          <c:showBubbleSize val="0"/>
        </c:dLbls>
        <c:gapWidth val="60"/>
        <c:axId val="1279375935"/>
        <c:axId val="1279374271"/>
      </c:barChart>
      <c:catAx>
        <c:axId val="12793759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74271"/>
        <c:crosses val="autoZero"/>
        <c:auto val="1"/>
        <c:lblAlgn val="ctr"/>
        <c:lblOffset val="100"/>
        <c:noMultiLvlLbl val="0"/>
      </c:catAx>
      <c:valAx>
        <c:axId val="1279374271"/>
        <c:scaling>
          <c:orientation val="minMax"/>
        </c:scaling>
        <c:delete val="1"/>
        <c:axPos val="b"/>
        <c:numFmt formatCode="&quot;$&quot;0.0,&quot;K&quot;" sourceLinked="1"/>
        <c:majorTickMark val="out"/>
        <c:minorTickMark val="none"/>
        <c:tickLblPos val="nextTo"/>
        <c:crossAx val="1279375935"/>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dashboard.xlsx]Pivot Tables!PivotTable6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213733418457827"/>
          <c:y val="4.3702820818434643E-2"/>
          <c:w val="0.56434915230190819"/>
          <c:h val="0.92619228615493387"/>
        </c:manualLayout>
      </c:layout>
      <c:barChart>
        <c:barDir val="bar"/>
        <c:grouping val="clustered"/>
        <c:varyColors val="0"/>
        <c:ser>
          <c:idx val="0"/>
          <c:order val="0"/>
          <c:tx>
            <c:strRef>
              <c:f>'Pivot Tables'!$B$24</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Tables'!$A$25:$A$40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Tables'!$B$25:$B$40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437-4C4F-A7B3-36C979F0D743}"/>
            </c:ext>
          </c:extLst>
        </c:ser>
        <c:dLbls>
          <c:showLegendKey val="0"/>
          <c:showVal val="0"/>
          <c:showCatName val="0"/>
          <c:showSerName val="0"/>
          <c:showPercent val="0"/>
          <c:showBubbleSize val="0"/>
        </c:dLbls>
        <c:gapWidth val="50"/>
        <c:axId val="1384518303"/>
        <c:axId val="1384521215"/>
      </c:barChart>
      <c:catAx>
        <c:axId val="1384518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384521215"/>
        <c:crosses val="autoZero"/>
        <c:auto val="1"/>
        <c:lblAlgn val="ctr"/>
        <c:lblOffset val="100"/>
        <c:noMultiLvlLbl val="0"/>
      </c:catAx>
      <c:valAx>
        <c:axId val="1384521215"/>
        <c:scaling>
          <c:orientation val="minMax"/>
        </c:scaling>
        <c:delete val="1"/>
        <c:axPos val="b"/>
        <c:numFmt formatCode="&quot;$&quot;0.0,&quot;K&quot;" sourceLinked="1"/>
        <c:majorTickMark val="none"/>
        <c:minorTickMark val="none"/>
        <c:tickLblPos val="nextTo"/>
        <c:crossAx val="13845183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dashboard.xlsx]Pivot Tables!PivotTable7</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alpha val="80000"/>
            </a:srgbClr>
          </a:solidFill>
          <a:ln w="25400">
            <a:solidFill>
              <a:schemeClr val="tx1"/>
            </a:solidFill>
          </a:ln>
          <a:effectLst>
            <a:innerShdw dist="12700" dir="16200000">
              <a:schemeClr val="lt1">
                <a:alpha val="75000"/>
              </a:schemeClr>
            </a:innerShdw>
          </a:effectLst>
        </c:spPr>
        <c:marker>
          <c:symbol val="circle"/>
          <c:size val="5"/>
          <c:spPr>
            <a:solidFill>
              <a:srgbClr val="D09E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alpha val="80000"/>
            </a:srgbClr>
          </a:solidFill>
          <a:ln w="25400">
            <a:solidFill>
              <a:schemeClr val="tx1"/>
            </a:solidFill>
          </a:ln>
          <a:effectLst>
            <a:innerShdw dist="12700" dir="16200000">
              <a:schemeClr val="lt1">
                <a:alpha val="75000"/>
              </a:schemeClr>
            </a:innerShdw>
          </a:effectLst>
        </c:spPr>
        <c:dLbl>
          <c:idx val="0"/>
          <c:layout>
            <c:manualLayout>
              <c:x val="0"/>
              <c:y val="-0.195360195360195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alpha val="80000"/>
            </a:srgbClr>
          </a:solidFill>
          <a:ln w="25400">
            <a:solidFill>
              <a:schemeClr val="tx1"/>
            </a:solidFill>
          </a:ln>
          <a:effectLst>
            <a:innerShdw dist="12700" dir="16200000">
              <a:schemeClr val="lt1">
                <a:alpha val="75000"/>
              </a:schemeClr>
            </a:innerShdw>
          </a:effectLst>
        </c:spPr>
        <c:dLbl>
          <c:idx val="0"/>
          <c:layout>
            <c:manualLayout>
              <c:x val="-2.7188689505165853E-3"/>
              <c:y val="-0.244200244200244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alpha val="80000"/>
            </a:srgbClr>
          </a:solidFill>
          <a:ln w="25400">
            <a:solidFill>
              <a:schemeClr val="tx1"/>
            </a:solidFill>
          </a:ln>
          <a:effectLst>
            <a:innerShdw dist="12700" dir="16200000">
              <a:schemeClr val="lt1">
                <a:alpha val="75000"/>
              </a:schemeClr>
            </a:innerShdw>
          </a:effectLst>
        </c:spPr>
        <c:dLbl>
          <c:idx val="0"/>
          <c:layout>
            <c:manualLayout>
              <c:x val="-2.7188689505165853E-3"/>
              <c:y val="-0.244200244200244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alpha val="80000"/>
            </a:srgbClr>
          </a:solidFill>
          <a:ln w="25400">
            <a:solidFill>
              <a:schemeClr val="tx1"/>
            </a:solidFill>
          </a:ln>
          <a:effectLst>
            <a:innerShdw dist="12700" dir="16200000">
              <a:schemeClr val="lt1">
                <a:alpha val="75000"/>
              </a:schemeClr>
            </a:innerShdw>
          </a:effectLst>
        </c:spPr>
        <c:dLbl>
          <c:idx val="0"/>
          <c:layout>
            <c:manualLayout>
              <c:x val="0"/>
              <c:y val="-0.244200244200244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alpha val="80000"/>
            </a:srgbClr>
          </a:solidFill>
          <a:ln w="25400">
            <a:solidFill>
              <a:schemeClr val="tx1"/>
            </a:solidFill>
          </a:ln>
          <a:effectLst>
            <a:innerShdw dist="12700" dir="16200000">
              <a:schemeClr val="lt1">
                <a:alpha val="75000"/>
              </a:schemeClr>
            </a:innerShdw>
          </a:effectLst>
        </c:spPr>
        <c:dLbl>
          <c:idx val="0"/>
          <c:layout>
            <c:manualLayout>
              <c:x val="-5.4377379010331203E-3"/>
              <c:y val="-0.25030525030525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alpha val="80000"/>
            </a:srgbClr>
          </a:solidFill>
          <a:ln w="25400">
            <a:solidFill>
              <a:schemeClr val="tx1"/>
            </a:solidFill>
          </a:ln>
          <a:effectLst>
            <a:innerShdw dist="12700" dir="16200000">
              <a:schemeClr val="lt1">
                <a:alpha val="75000"/>
              </a:schemeClr>
            </a:innerShdw>
          </a:effectLst>
        </c:spPr>
        <c:dLbl>
          <c:idx val="0"/>
          <c:layout>
            <c:manualLayout>
              <c:x val="-2.7188689505166846E-3"/>
              <c:y val="-0.293040293040293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alpha val="80000"/>
            </a:srgbClr>
          </a:solidFill>
          <a:ln w="25400">
            <a:solidFill>
              <a:schemeClr val="tx1"/>
            </a:solidFill>
          </a:ln>
          <a:effectLst>
            <a:innerShdw dist="12700" dir="16200000">
              <a:schemeClr val="lt1">
                <a:alpha val="75000"/>
              </a:schemeClr>
            </a:innerShdw>
          </a:effectLst>
        </c:spPr>
        <c:dLbl>
          <c:idx val="0"/>
          <c:layout>
            <c:manualLayout>
              <c:x val="-9.9690709883353942E-17"/>
              <c:y val="-0.347985347985347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alpha val="80000"/>
            </a:srgbClr>
          </a:solidFill>
          <a:ln w="25400">
            <a:solidFill>
              <a:schemeClr val="tx1"/>
            </a:solidFill>
          </a:ln>
          <a:effectLst>
            <a:innerShdw dist="12700" dir="16200000">
              <a:schemeClr val="lt1">
                <a:alpha val="75000"/>
              </a:schemeClr>
            </a:innerShdw>
          </a:effectLst>
        </c:spPr>
        <c:dLbl>
          <c:idx val="0"/>
          <c:layout>
            <c:manualLayout>
              <c:x val="8.1566068515498552E-3"/>
              <c:y val="-0.286935286935286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alpha val="80000"/>
            </a:srgbClr>
          </a:solidFill>
          <a:ln w="25400">
            <a:solidFill>
              <a:schemeClr val="tx1"/>
            </a:solidFill>
          </a:ln>
          <a:effectLst>
            <a:innerShdw dist="12700" dir="16200000">
              <a:schemeClr val="lt1">
                <a:alpha val="75000"/>
              </a:schemeClr>
            </a:innerShdw>
          </a:effectLst>
        </c:spPr>
        <c:dLbl>
          <c:idx val="0"/>
          <c:layout>
            <c:manualLayout>
              <c:x val="-1.9938141976670788E-16"/>
              <c:y val="-0.26251526251526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736162669715226E-2"/>
          <c:y val="2.1493096753316794E-2"/>
          <c:w val="0.91778140293637844"/>
          <c:h val="0.791219366809918"/>
        </c:manualLayout>
      </c:layout>
      <c:areaChart>
        <c:grouping val="standard"/>
        <c:varyColors val="0"/>
        <c:ser>
          <c:idx val="0"/>
          <c:order val="0"/>
          <c:tx>
            <c:strRef>
              <c:f>'Pivot Tables'!$B$44</c:f>
              <c:strCache>
                <c:ptCount val="1"/>
                <c:pt idx="0">
                  <c:v>Total</c:v>
                </c:pt>
              </c:strCache>
            </c:strRef>
          </c:tx>
          <c:spPr>
            <a:solidFill>
              <a:srgbClr val="D09E00">
                <a:alpha val="80000"/>
              </a:srgbClr>
            </a:solidFill>
            <a:ln w="25400">
              <a:solidFill>
                <a:schemeClr val="tx1"/>
              </a:solidFill>
            </a:ln>
            <a:effectLst>
              <a:innerShdw dist="12700" dir="16200000">
                <a:schemeClr val="lt1">
                  <a:alpha val="75000"/>
                </a:schemeClr>
              </a:innerShdw>
            </a:effectLst>
          </c:spPr>
          <c:dLbls>
            <c:dLbl>
              <c:idx val="0"/>
              <c:layout>
                <c:manualLayout>
                  <c:x val="0"/>
                  <c:y val="-0.195360195360195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437-4D78-AE53-99B1C6B8F01F}"/>
                </c:ext>
              </c:extLst>
            </c:dLbl>
            <c:dLbl>
              <c:idx val="1"/>
              <c:layout>
                <c:manualLayout>
                  <c:x val="-2.7188689505165853E-3"/>
                  <c:y val="-0.244200244200244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37-4D78-AE53-99B1C6B8F01F}"/>
                </c:ext>
              </c:extLst>
            </c:dLbl>
            <c:dLbl>
              <c:idx val="2"/>
              <c:layout>
                <c:manualLayout>
                  <c:x val="-2.7188689505165853E-3"/>
                  <c:y val="-0.244200244200244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437-4D78-AE53-99B1C6B8F01F}"/>
                </c:ext>
              </c:extLst>
            </c:dLbl>
            <c:dLbl>
              <c:idx val="3"/>
              <c:layout>
                <c:manualLayout>
                  <c:x val="0"/>
                  <c:y val="-0.244200244200244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37-4D78-AE53-99B1C6B8F01F}"/>
                </c:ext>
              </c:extLst>
            </c:dLbl>
            <c:dLbl>
              <c:idx val="4"/>
              <c:layout>
                <c:manualLayout>
                  <c:x val="-5.4377379010331203E-3"/>
                  <c:y val="-0.25030525030525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437-4D78-AE53-99B1C6B8F01F}"/>
                </c:ext>
              </c:extLst>
            </c:dLbl>
            <c:dLbl>
              <c:idx val="5"/>
              <c:layout>
                <c:manualLayout>
                  <c:x val="-2.7188689505166846E-3"/>
                  <c:y val="-0.293040293040293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437-4D78-AE53-99B1C6B8F01F}"/>
                </c:ext>
              </c:extLst>
            </c:dLbl>
            <c:dLbl>
              <c:idx val="6"/>
              <c:layout>
                <c:manualLayout>
                  <c:x val="-9.9690709883353942E-17"/>
                  <c:y val="-0.347985347985347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437-4D78-AE53-99B1C6B8F01F}"/>
                </c:ext>
              </c:extLst>
            </c:dLbl>
            <c:dLbl>
              <c:idx val="7"/>
              <c:layout>
                <c:manualLayout>
                  <c:x val="8.1566068515498552E-3"/>
                  <c:y val="-0.286935286935286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437-4D78-AE53-99B1C6B8F01F}"/>
                </c:ext>
              </c:extLst>
            </c:dLbl>
            <c:dLbl>
              <c:idx val="8"/>
              <c:layout>
                <c:manualLayout>
                  <c:x val="-1.9938141976670788E-16"/>
                  <c:y val="-0.26251526251526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437-4D78-AE53-99B1C6B8F01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Tables'!$A$45:$A$53</c:f>
              <c:strCache>
                <c:ptCount val="9"/>
                <c:pt idx="0">
                  <c:v>2011</c:v>
                </c:pt>
                <c:pt idx="1">
                  <c:v>2012</c:v>
                </c:pt>
                <c:pt idx="2">
                  <c:v>2014</c:v>
                </c:pt>
                <c:pt idx="3">
                  <c:v>2015</c:v>
                </c:pt>
                <c:pt idx="4">
                  <c:v>2016</c:v>
                </c:pt>
                <c:pt idx="5">
                  <c:v>2017</c:v>
                </c:pt>
                <c:pt idx="6">
                  <c:v>2018</c:v>
                </c:pt>
                <c:pt idx="7">
                  <c:v>2020</c:v>
                </c:pt>
                <c:pt idx="8">
                  <c:v>2022</c:v>
                </c:pt>
              </c:strCache>
            </c:strRef>
          </c:cat>
          <c:val>
            <c:numRef>
              <c:f>'Pivot Tables'!$B$45:$B$53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437-4D78-AE53-99B1C6B8F01F}"/>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404862191"/>
        <c:axId val="1404860111"/>
      </c:areaChart>
      <c:catAx>
        <c:axId val="140486219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crossAx val="1404860111"/>
        <c:crosses val="autoZero"/>
        <c:auto val="1"/>
        <c:lblAlgn val="ctr"/>
        <c:lblOffset val="100"/>
        <c:noMultiLvlLbl val="0"/>
      </c:catAx>
      <c:valAx>
        <c:axId val="1404860111"/>
        <c:scaling>
          <c:orientation val="minMax"/>
        </c:scaling>
        <c:delete val="1"/>
        <c:axPos val="l"/>
        <c:numFmt formatCode="&quot;$&quot;0.0,&quot;K&quot;" sourceLinked="1"/>
        <c:majorTickMark val="out"/>
        <c:minorTickMark val="none"/>
        <c:tickLblPos val="nextTo"/>
        <c:crossAx val="14048621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dashboard.xlsx]Pivot Tables!PivotTable8</c:name>
    <c:fmtId val="1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marker>
          <c:symbol val="none"/>
        </c:marker>
        <c:dLbl>
          <c:idx val="0"/>
          <c:spPr>
            <a:noFill/>
            <a:ln>
              <a:noFill/>
            </a:ln>
            <a:effectLst/>
          </c:spPr>
          <c:txPr>
            <a:bodyPr wrap="square" lIns="38100" tIns="19050" rIns="38100" bIns="19050" anchor="ctr">
              <a:spAutoFit/>
            </a:bodyPr>
            <a:lstStyle/>
            <a:p>
              <a:pPr>
                <a:defRPr sz="700" b="1">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w="19050">
            <a:solidFill>
              <a:schemeClr val="lt1"/>
            </a:solidFill>
          </a:ln>
          <a:effectLst/>
        </c:spPr>
        <c:dLbl>
          <c:idx val="0"/>
          <c:layout>
            <c:manualLayout>
              <c:x val="0.11494252873563213"/>
              <c:y val="-6.6100094428706332E-2"/>
            </c:manualLayout>
          </c:layout>
          <c:spPr>
            <a:noFill/>
            <a:ln>
              <a:noFill/>
            </a:ln>
            <a:effectLst/>
          </c:spPr>
          <c:txPr>
            <a:bodyPr wrap="square" lIns="38100" tIns="19050" rIns="38100" bIns="19050" anchor="ctr">
              <a:spAutoFit/>
            </a:bodyPr>
            <a:lstStyle/>
            <a:p>
              <a:pPr>
                <a:defRPr sz="700" b="1">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D09E00"/>
          </a:solidFill>
          <a:ln w="19050">
            <a:solidFill>
              <a:schemeClr val="lt1"/>
            </a:solidFill>
          </a:ln>
          <a:effectLst/>
        </c:spPr>
        <c:dLbl>
          <c:idx val="0"/>
          <c:layout>
            <c:manualLayout>
              <c:x val="0.14367816091954022"/>
              <c:y val="2.8328611898016998E-2"/>
            </c:manualLayout>
          </c:layout>
          <c:spPr>
            <a:noFill/>
            <a:ln>
              <a:noFill/>
            </a:ln>
            <a:effectLst/>
          </c:spPr>
          <c:txPr>
            <a:bodyPr wrap="square" lIns="38100" tIns="19050" rIns="38100" bIns="19050" anchor="ctr">
              <a:spAutoFit/>
            </a:bodyPr>
            <a:lstStyle/>
            <a:p>
              <a:pPr>
                <a:defRPr sz="700" b="1">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75000"/>
            </a:schemeClr>
          </a:solidFill>
          <a:ln w="19050">
            <a:solidFill>
              <a:schemeClr val="lt1"/>
            </a:solidFill>
          </a:ln>
          <a:effectLst/>
        </c:spPr>
        <c:dLbl>
          <c:idx val="0"/>
          <c:layout>
            <c:manualLayout>
              <c:x val="-6.3218390804597721E-2"/>
              <c:y val="-0.16997167138810196"/>
            </c:manualLayout>
          </c:layout>
          <c:spPr>
            <a:noFill/>
            <a:ln>
              <a:noFill/>
            </a:ln>
            <a:effectLst/>
          </c:spPr>
          <c:txPr>
            <a:bodyPr wrap="square" lIns="38100" tIns="19050" rIns="38100" bIns="19050" anchor="ctr">
              <a:spAutoFit/>
            </a:bodyPr>
            <a:lstStyle/>
            <a:p>
              <a:pPr>
                <a:defRPr sz="700" b="1">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Tables'!$B$57</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8FE-4757-952C-D23DE46A40CC}"/>
              </c:ext>
            </c:extLst>
          </c:dPt>
          <c:dPt>
            <c:idx val="1"/>
            <c:bubble3D val="0"/>
            <c:spPr>
              <a:solidFill>
                <a:srgbClr val="D09E00"/>
              </a:solidFill>
              <a:ln w="19050">
                <a:solidFill>
                  <a:schemeClr val="lt1"/>
                </a:solidFill>
              </a:ln>
              <a:effectLst/>
            </c:spPr>
            <c:extLst>
              <c:ext xmlns:c16="http://schemas.microsoft.com/office/drawing/2014/chart" uri="{C3380CC4-5D6E-409C-BE32-E72D297353CC}">
                <c16:uniqueId val="{00000003-F8FE-4757-952C-D23DE46A40C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F8FE-4757-952C-D23DE46A40CC}"/>
              </c:ext>
            </c:extLst>
          </c:dPt>
          <c:dLbls>
            <c:dLbl>
              <c:idx val="0"/>
              <c:layout>
                <c:manualLayout>
                  <c:x val="0.11494252873563213"/>
                  <c:y val="-6.61000944287063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FE-4757-952C-D23DE46A40CC}"/>
                </c:ext>
              </c:extLst>
            </c:dLbl>
            <c:dLbl>
              <c:idx val="1"/>
              <c:layout>
                <c:manualLayout>
                  <c:x val="0.14367816091954022"/>
                  <c:y val="2.83286118980169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FE-4757-952C-D23DE46A40CC}"/>
                </c:ext>
              </c:extLst>
            </c:dLbl>
            <c:dLbl>
              <c:idx val="2"/>
              <c:layout>
                <c:manualLayout>
                  <c:x val="-6.3218390804597721E-2"/>
                  <c:y val="-0.169971671388101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FE-4757-952C-D23DE46A40CC}"/>
                </c:ext>
              </c:extLst>
            </c:dLbl>
            <c:spPr>
              <a:noFill/>
              <a:ln>
                <a:noFill/>
              </a:ln>
              <a:effectLst/>
            </c:spPr>
            <c:txPr>
              <a:bodyPr wrap="square" lIns="38100" tIns="19050" rIns="38100" bIns="19050" anchor="ctr">
                <a:spAutoFit/>
              </a:bodyPr>
              <a:lstStyle/>
              <a:p>
                <a:pPr>
                  <a:defRPr sz="700" b="1">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'Pivot Tables'!$A$58:$A$60</c:f>
              <c:strCache>
                <c:ptCount val="3"/>
                <c:pt idx="0">
                  <c:v>High</c:v>
                </c:pt>
                <c:pt idx="1">
                  <c:v>Medium</c:v>
                </c:pt>
                <c:pt idx="2">
                  <c:v>Small</c:v>
                </c:pt>
              </c:strCache>
            </c:strRef>
          </c:cat>
          <c:val>
            <c:numRef>
              <c:f>'Pivot Tables'!$B$58:$B$60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F8FE-4757-952C-D23DE46A40CC}"/>
            </c:ext>
          </c:extLst>
        </c:ser>
        <c:dLbls>
          <c:showLegendKey val="0"/>
          <c:showVal val="1"/>
          <c:showCatName val="0"/>
          <c:showSerName val="0"/>
          <c:showPercent val="0"/>
          <c:showBubbleSize val="0"/>
          <c:showLeaderLines val="1"/>
        </c:dLbls>
        <c:firstSliceAng val="0"/>
        <c:holeSize val="61"/>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dashboard.xlsx]Pivot Tables!PivotTable10</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0.24293785310734464"/>
              <c:y val="8.9365504915102558E-3"/>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52792218836043"/>
          <c:y val="9.8302055406613048E-2"/>
          <c:w val="0.43050595032888839"/>
          <c:h val="0.88137327338104188"/>
        </c:manualLayout>
      </c:layout>
      <c:barChart>
        <c:barDir val="bar"/>
        <c:grouping val="clustered"/>
        <c:varyColors val="0"/>
        <c:ser>
          <c:idx val="0"/>
          <c:order val="0"/>
          <c:tx>
            <c:strRef>
              <c:f>'Pivot Tables'!$B$80</c:f>
              <c:strCache>
                <c:ptCount val="1"/>
                <c:pt idx="0">
                  <c:v>Total</c:v>
                </c:pt>
              </c:strCache>
            </c:strRef>
          </c:tx>
          <c:spPr>
            <a:solidFill>
              <a:srgbClr val="D09E00"/>
            </a:solidFill>
            <a:ln>
              <a:noFill/>
            </a:ln>
            <a:effectLst/>
          </c:spPr>
          <c:invertIfNegative val="0"/>
          <c:dLbls>
            <c:dLbl>
              <c:idx val="3"/>
              <c:layout>
                <c:manualLayout>
                  <c:x val="-0.24293785310734464"/>
                  <c:y val="8.936550491510255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B34-4569-9E55-234DA0F708DE}"/>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Tables'!$A$81:$A$84</c:f>
              <c:strCache>
                <c:ptCount val="4"/>
                <c:pt idx="0">
                  <c:v>Grocery Store</c:v>
                </c:pt>
                <c:pt idx="1">
                  <c:v>Supermarket Type3</c:v>
                </c:pt>
                <c:pt idx="2">
                  <c:v>Supermarket Type2</c:v>
                </c:pt>
                <c:pt idx="3">
                  <c:v>Supermarket Type1</c:v>
                </c:pt>
              </c:strCache>
            </c:strRef>
          </c:cat>
          <c:val>
            <c:numRef>
              <c:f>'Pivot Tables'!$B$81:$B$84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B34-4569-9E55-234DA0F708DE}"/>
            </c:ext>
          </c:extLst>
        </c:ser>
        <c:dLbls>
          <c:showLegendKey val="0"/>
          <c:showVal val="0"/>
          <c:showCatName val="0"/>
          <c:showSerName val="0"/>
          <c:showPercent val="0"/>
          <c:showBubbleSize val="0"/>
        </c:dLbls>
        <c:gapWidth val="100"/>
        <c:axId val="1214565519"/>
        <c:axId val="1214564687"/>
      </c:barChart>
      <c:catAx>
        <c:axId val="1214565519"/>
        <c:scaling>
          <c:orientation val="minMax"/>
        </c:scaling>
        <c:delete val="0"/>
        <c:axPos val="l"/>
        <c:numFmt formatCode="General" sourceLinked="1"/>
        <c:majorTickMark val="out"/>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7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214564687"/>
        <c:crosses val="autoZero"/>
        <c:auto val="1"/>
        <c:lblAlgn val="ctr"/>
        <c:lblOffset val="100"/>
        <c:noMultiLvlLbl val="0"/>
      </c:catAx>
      <c:valAx>
        <c:axId val="1214564687"/>
        <c:scaling>
          <c:orientation val="minMax"/>
        </c:scaling>
        <c:delete val="1"/>
        <c:axPos val="b"/>
        <c:numFmt formatCode="&quot;$&quot;0.0,&quot;K&quot;" sourceLinked="1"/>
        <c:majorTickMark val="out"/>
        <c:minorTickMark val="none"/>
        <c:tickLblPos val="nextTo"/>
        <c:crossAx val="1214565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dashboard.xlsx]Pivot Tables!PivotTable11</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071987480438178E-2"/>
          <c:y val="9.6491228070175433E-2"/>
          <c:w val="0.82785602503912359"/>
          <c:h val="0.85087719298245612"/>
        </c:manualLayout>
      </c:layout>
      <c:barChart>
        <c:barDir val="bar"/>
        <c:grouping val="clustered"/>
        <c:varyColors val="0"/>
        <c:ser>
          <c:idx val="0"/>
          <c:order val="0"/>
          <c:tx>
            <c:strRef>
              <c:f>'Pivot Tables'!$B$86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Tables'!$A$87:$A$90</c:f>
              <c:strCache>
                <c:ptCount val="4"/>
                <c:pt idx="0">
                  <c:v>Grocery Store</c:v>
                </c:pt>
                <c:pt idx="1">
                  <c:v>Supermarket Type3</c:v>
                </c:pt>
                <c:pt idx="2">
                  <c:v>Supermarket Type2</c:v>
                </c:pt>
                <c:pt idx="3">
                  <c:v>Supermarket Type1</c:v>
                </c:pt>
              </c:strCache>
            </c:strRef>
          </c:cat>
          <c:val>
            <c:numRef>
              <c:f>'Pivot Tables'!$B$87:$B$90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236-412F-9878-CE5B0DA17361}"/>
            </c:ext>
          </c:extLst>
        </c:ser>
        <c:dLbls>
          <c:showLegendKey val="0"/>
          <c:showVal val="0"/>
          <c:showCatName val="0"/>
          <c:showSerName val="0"/>
          <c:showPercent val="0"/>
          <c:showBubbleSize val="0"/>
        </c:dLbls>
        <c:gapWidth val="100"/>
        <c:axId val="1508204079"/>
        <c:axId val="1508215727"/>
      </c:barChart>
      <c:catAx>
        <c:axId val="1508204079"/>
        <c:scaling>
          <c:orientation val="minMax"/>
        </c:scaling>
        <c:delete val="1"/>
        <c:axPos val="l"/>
        <c:numFmt formatCode="General" sourceLinked="1"/>
        <c:majorTickMark val="none"/>
        <c:minorTickMark val="none"/>
        <c:tickLblPos val="nextTo"/>
        <c:crossAx val="1508215727"/>
        <c:crosses val="autoZero"/>
        <c:auto val="1"/>
        <c:lblAlgn val="ctr"/>
        <c:lblOffset val="100"/>
        <c:noMultiLvlLbl val="0"/>
      </c:catAx>
      <c:valAx>
        <c:axId val="1508215727"/>
        <c:scaling>
          <c:orientation val="minMax"/>
        </c:scaling>
        <c:delete val="1"/>
        <c:axPos val="b"/>
        <c:numFmt formatCode="&quot;$&quot;0" sourceLinked="1"/>
        <c:majorTickMark val="none"/>
        <c:minorTickMark val="none"/>
        <c:tickLblPos val="nextTo"/>
        <c:crossAx val="150820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dashboard.xlsx]Pivot Tables!PivotTable12</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909173478655772E-2"/>
          <c:y val="9.8039215686274508E-2"/>
          <c:w val="0.9000908265213442"/>
          <c:h val="0.86631016042780751"/>
        </c:manualLayout>
      </c:layout>
      <c:barChart>
        <c:barDir val="bar"/>
        <c:grouping val="clustered"/>
        <c:varyColors val="0"/>
        <c:ser>
          <c:idx val="0"/>
          <c:order val="0"/>
          <c:tx>
            <c:strRef>
              <c:f>'Pivot Tables'!$B$92</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Tables'!$A$93:$A$96</c:f>
              <c:strCache>
                <c:ptCount val="4"/>
                <c:pt idx="0">
                  <c:v>Grocery Store</c:v>
                </c:pt>
                <c:pt idx="1">
                  <c:v>Supermarket Type3</c:v>
                </c:pt>
                <c:pt idx="2">
                  <c:v>Supermarket Type2</c:v>
                </c:pt>
                <c:pt idx="3">
                  <c:v>Supermarket Type1</c:v>
                </c:pt>
              </c:strCache>
            </c:strRef>
          </c:cat>
          <c:val>
            <c:numRef>
              <c:f>'Pivot Tables'!$B$93:$B$96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78C-423A-ADB2-EB6AFFF6B7CA}"/>
            </c:ext>
          </c:extLst>
        </c:ser>
        <c:dLbls>
          <c:dLblPos val="outEnd"/>
          <c:showLegendKey val="0"/>
          <c:showVal val="1"/>
          <c:showCatName val="0"/>
          <c:showSerName val="0"/>
          <c:showPercent val="0"/>
          <c:showBubbleSize val="0"/>
        </c:dLbls>
        <c:gapWidth val="100"/>
        <c:axId val="1384541183"/>
        <c:axId val="1384539935"/>
      </c:barChart>
      <c:catAx>
        <c:axId val="1384541183"/>
        <c:scaling>
          <c:orientation val="minMax"/>
        </c:scaling>
        <c:delete val="1"/>
        <c:axPos val="l"/>
        <c:numFmt formatCode="General" sourceLinked="1"/>
        <c:majorTickMark val="none"/>
        <c:minorTickMark val="none"/>
        <c:tickLblPos val="nextTo"/>
        <c:crossAx val="1384539935"/>
        <c:crosses val="autoZero"/>
        <c:auto val="1"/>
        <c:lblAlgn val="ctr"/>
        <c:lblOffset val="100"/>
        <c:noMultiLvlLbl val="0"/>
      </c:catAx>
      <c:valAx>
        <c:axId val="1384539935"/>
        <c:scaling>
          <c:orientation val="minMax"/>
        </c:scaling>
        <c:delete val="1"/>
        <c:axPos val="b"/>
        <c:numFmt formatCode="0" sourceLinked="1"/>
        <c:majorTickMark val="none"/>
        <c:minorTickMark val="none"/>
        <c:tickLblPos val="nextTo"/>
        <c:crossAx val="138454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70EF80BF-30A6-4D6B-A556-620CA21F8884}">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70EF80BF-30A6-4D6B-A556-620CA21F8884}">
          <cx:spPr>
            <a:solidFill>
              <a:schemeClr val="accent6">
                <a:lumMod val="60000"/>
                <a:lumOff val="40000"/>
              </a:schemeClr>
            </a:solidFill>
          </cx:spPr>
          <cx:dataPt idx="0">
            <cx:spPr>
              <a:solidFill>
                <a:srgbClr val="D09E00"/>
              </a:solidFill>
            </cx:spPr>
          </cx:dataPt>
          <cx:dataPt idx="1">
            <cx:spPr>
              <a:solidFill>
                <a:srgbClr val="70AD47">
                  <a:lumMod val="75000"/>
                </a:srgbClr>
              </a:solidFill>
            </cx:spPr>
          </cx:dataPt>
          <cx:dataLabels>
            <cx:spPr>
              <a:noFill/>
            </cx:spPr>
            <cx:txPr>
              <a:bodyPr spcFirstLastPara="1" vertOverflow="ellipsis" horzOverflow="overflow" wrap="square" lIns="0" tIns="0" rIns="0" bIns="0" anchor="ctr" anchorCtr="1"/>
              <a:lstStyle/>
              <a:p>
                <a:pPr algn="ctr" rtl="0">
                  <a:defRPr sz="700" b="1">
                    <a:solidFill>
                      <a:schemeClr val="bg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700" b="1" i="0" u="none" strike="noStrike" baseline="0">
                  <a:solidFill>
                    <a:schemeClr val="bg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spPr>
          <a:ln>
            <a:solidFill>
              <a:schemeClr val="bg1"/>
            </a:solidFill>
          </a:ln>
        </cx:spPr>
        <cx:txPr>
          <a:bodyPr spcFirstLastPara="1" vertOverflow="ellipsis" horzOverflow="overflow" wrap="square" lIns="0" tIns="0" rIns="0" bIns="0" anchor="ctr" anchorCtr="1"/>
          <a:lstStyle/>
          <a:p>
            <a:pPr algn="ctr" rtl="0">
              <a:defRPr sz="700"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7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a:effectLst>
      <a:outerShdw blurRad="50800" dist="38100" dir="8100000" algn="tr"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Pivot Tables'!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148590</xdr:colOff>
      <xdr:row>9</xdr:row>
      <xdr:rowOff>15240</xdr:rowOff>
    </xdr:from>
    <xdr:to>
      <xdr:col>3</xdr:col>
      <xdr:colOff>426720</xdr:colOff>
      <xdr:row>13</xdr:row>
      <xdr:rowOff>7620</xdr:rowOff>
    </xdr:to>
    <xdr:graphicFrame macro="">
      <xdr:nvGraphicFramePr>
        <xdr:cNvPr id="2" name="Chart 1">
          <a:extLst>
            <a:ext uri="{FF2B5EF4-FFF2-40B4-BE49-F238E27FC236}">
              <a16:creationId xmlns:a16="http://schemas.microsoft.com/office/drawing/2014/main" id="{06326300-B3AE-49A9-BBC9-9C33702FD7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72390</xdr:colOff>
      <xdr:row>16</xdr:row>
      <xdr:rowOff>22860</xdr:rowOff>
    </xdr:from>
    <xdr:to>
      <xdr:col>5</xdr:col>
      <xdr:colOff>541020</xdr:colOff>
      <xdr:row>21</xdr:row>
      <xdr:rowOff>129540</xdr:rowOff>
    </xdr:to>
    <xdr:graphicFrame macro="">
      <xdr:nvGraphicFramePr>
        <xdr:cNvPr id="3" name="Chart 2">
          <a:extLst>
            <a:ext uri="{FF2B5EF4-FFF2-40B4-BE49-F238E27FC236}">
              <a16:creationId xmlns:a16="http://schemas.microsoft.com/office/drawing/2014/main" id="{5B990653-CD29-4100-BBB8-7110BF0D06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102870</xdr:colOff>
      <xdr:row>24</xdr:row>
      <xdr:rowOff>182880</xdr:rowOff>
    </xdr:from>
    <xdr:to>
      <xdr:col>6</xdr:col>
      <xdr:colOff>419100</xdr:colOff>
      <xdr:row>38</xdr:row>
      <xdr:rowOff>152400</xdr:rowOff>
    </xdr:to>
    <xdr:graphicFrame macro="">
      <xdr:nvGraphicFramePr>
        <xdr:cNvPr id="4" name="Chart 3">
          <a:extLst>
            <a:ext uri="{FF2B5EF4-FFF2-40B4-BE49-F238E27FC236}">
              <a16:creationId xmlns:a16="http://schemas.microsoft.com/office/drawing/2014/main" id="{11651D3C-E5AD-417B-8A14-D33FCDEF26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118110</xdr:colOff>
      <xdr:row>42</xdr:row>
      <xdr:rowOff>167640</xdr:rowOff>
    </xdr:from>
    <xdr:to>
      <xdr:col>6</xdr:col>
      <xdr:colOff>541020</xdr:colOff>
      <xdr:row>53</xdr:row>
      <xdr:rowOff>45720</xdr:rowOff>
    </xdr:to>
    <xdr:graphicFrame macro="">
      <xdr:nvGraphicFramePr>
        <xdr:cNvPr id="5" name="Chart 4">
          <a:extLst>
            <a:ext uri="{FF2B5EF4-FFF2-40B4-BE49-F238E27FC236}">
              <a16:creationId xmlns:a16="http://schemas.microsoft.com/office/drawing/2014/main" id="{B1DED14B-6E81-47E9-91F1-5F0EE5BC2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49530</xdr:colOff>
      <xdr:row>55</xdr:row>
      <xdr:rowOff>167640</xdr:rowOff>
    </xdr:from>
    <xdr:to>
      <xdr:col>4</xdr:col>
      <xdr:colOff>38100</xdr:colOff>
      <xdr:row>60</xdr:row>
      <xdr:rowOff>7620</xdr:rowOff>
    </xdr:to>
    <xdr:graphicFrame macro="">
      <xdr:nvGraphicFramePr>
        <xdr:cNvPr id="6" name="Chart 5">
          <a:extLst>
            <a:ext uri="{FF2B5EF4-FFF2-40B4-BE49-F238E27FC236}">
              <a16:creationId xmlns:a16="http://schemas.microsoft.com/office/drawing/2014/main" id="{2DAEAAE3-ECD8-4F6B-8A86-3D637B7615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453390</xdr:colOff>
      <xdr:row>67</xdr:row>
      <xdr:rowOff>91440</xdr:rowOff>
    </xdr:from>
    <xdr:to>
      <xdr:col>3</xdr:col>
      <xdr:colOff>281940</xdr:colOff>
      <xdr:row>76</xdr:row>
      <xdr:rowOff>91440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5683935B-35D0-4201-A476-4BE1DF42F1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53390" y="14371320"/>
              <a:ext cx="2198370" cy="1790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118110</xdr:colOff>
      <xdr:row>78</xdr:row>
      <xdr:rowOff>167640</xdr:rowOff>
    </xdr:from>
    <xdr:to>
      <xdr:col>6</xdr:col>
      <xdr:colOff>38100</xdr:colOff>
      <xdr:row>84</xdr:row>
      <xdr:rowOff>15240</xdr:rowOff>
    </xdr:to>
    <xdr:graphicFrame macro="">
      <xdr:nvGraphicFramePr>
        <xdr:cNvPr id="9" name="Chart 8">
          <a:extLst>
            <a:ext uri="{FF2B5EF4-FFF2-40B4-BE49-F238E27FC236}">
              <a16:creationId xmlns:a16="http://schemas.microsoft.com/office/drawing/2014/main" id="{42862C73-FD4D-45E1-8003-2839D66568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72390</xdr:colOff>
      <xdr:row>85</xdr:row>
      <xdr:rowOff>15240</xdr:rowOff>
    </xdr:from>
    <xdr:to>
      <xdr:col>6</xdr:col>
      <xdr:colOff>45720</xdr:colOff>
      <xdr:row>90</xdr:row>
      <xdr:rowOff>30480</xdr:rowOff>
    </xdr:to>
    <xdr:graphicFrame macro="">
      <xdr:nvGraphicFramePr>
        <xdr:cNvPr id="10" name="Chart 9">
          <a:extLst>
            <a:ext uri="{FF2B5EF4-FFF2-40B4-BE49-F238E27FC236}">
              <a16:creationId xmlns:a16="http://schemas.microsoft.com/office/drawing/2014/main" id="{14F5C78B-88C6-4B69-B646-8B24A0E8EF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87630</xdr:colOff>
      <xdr:row>90</xdr:row>
      <xdr:rowOff>198120</xdr:rowOff>
    </xdr:from>
    <xdr:to>
      <xdr:col>6</xdr:col>
      <xdr:colOff>0</xdr:colOff>
      <xdr:row>95</xdr:row>
      <xdr:rowOff>182880</xdr:rowOff>
    </xdr:to>
    <xdr:graphicFrame macro="">
      <xdr:nvGraphicFramePr>
        <xdr:cNvPr id="12" name="Chart 11">
          <a:extLst>
            <a:ext uri="{FF2B5EF4-FFF2-40B4-BE49-F238E27FC236}">
              <a16:creationId xmlns:a16="http://schemas.microsoft.com/office/drawing/2014/main" id="{49B4ECB3-EAA1-4AA4-B0A6-1CCA38DBDF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556260</xdr:colOff>
      <xdr:row>7</xdr:row>
      <xdr:rowOff>182880</xdr:rowOff>
    </xdr:from>
    <xdr:to>
      <xdr:col>13</xdr:col>
      <xdr:colOff>175260</xdr:colOff>
      <xdr:row>20</xdr:row>
      <xdr:rowOff>36195</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9865B5B4-1BA8-4E37-B76C-7A05D697F73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606540" y="240030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533400</xdr:colOff>
      <xdr:row>7</xdr:row>
      <xdr:rowOff>160020</xdr:rowOff>
    </xdr:from>
    <xdr:to>
      <xdr:col>13</xdr:col>
      <xdr:colOff>152400</xdr:colOff>
      <xdr:row>20</xdr:row>
      <xdr:rowOff>13335</xdr:rowOff>
    </xdr:to>
    <mc:AlternateContent xmlns:mc="http://schemas.openxmlformats.org/markup-compatibility/2006">
      <mc:Choice xmlns:a14="http://schemas.microsoft.com/office/drawing/2010/main" Requires="a14">
        <xdr:graphicFrame macro="">
          <xdr:nvGraphicFramePr>
            <xdr:cNvPr id="15" name="Outlet Size">
              <a:extLst>
                <a:ext uri="{FF2B5EF4-FFF2-40B4-BE49-F238E27FC236}">
                  <a16:creationId xmlns:a16="http://schemas.microsoft.com/office/drawing/2014/main" id="{AC2539E9-57E7-4F82-A36A-1B0CB3140A3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6583680" y="237744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129540</xdr:colOff>
      <xdr:row>4</xdr:row>
      <xdr:rowOff>160020</xdr:rowOff>
    </xdr:from>
    <xdr:to>
      <xdr:col>9</xdr:col>
      <xdr:colOff>274320</xdr:colOff>
      <xdr:row>17</xdr:row>
      <xdr:rowOff>211455</xdr:rowOff>
    </xdr:to>
    <mc:AlternateContent xmlns:mc="http://schemas.openxmlformats.org/markup-compatibility/2006">
      <mc:Choice xmlns:a14="http://schemas.microsoft.com/office/drawing/2010/main" Requires="a14">
        <xdr:graphicFrame macro="">
          <xdr:nvGraphicFramePr>
            <xdr:cNvPr id="17" name="Outlet Location Type">
              <a:extLst>
                <a:ext uri="{FF2B5EF4-FFF2-40B4-BE49-F238E27FC236}">
                  <a16:creationId xmlns:a16="http://schemas.microsoft.com/office/drawing/2014/main" id="{8FE450B2-EBD3-4CF7-9F47-2DB7ABDAAEF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495800" y="177546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22860</xdr:colOff>
      <xdr:row>0</xdr:row>
      <xdr:rowOff>38100</xdr:rowOff>
    </xdr:from>
    <xdr:to>
      <xdr:col>19</xdr:col>
      <xdr:colOff>662940</xdr:colOff>
      <xdr:row>31</xdr:row>
      <xdr:rowOff>160020</xdr:rowOff>
    </xdr:to>
    <xdr:sp macro="" textlink="">
      <xdr:nvSpPr>
        <xdr:cNvPr id="3" name="Rectangle 2">
          <a:extLst>
            <a:ext uri="{FF2B5EF4-FFF2-40B4-BE49-F238E27FC236}">
              <a16:creationId xmlns:a16="http://schemas.microsoft.com/office/drawing/2014/main" id="{52FF5C9C-2794-4D88-AA93-CA48A955E3C5}"/>
            </a:ext>
          </a:extLst>
        </xdr:cNvPr>
        <xdr:cNvSpPr/>
      </xdr:nvSpPr>
      <xdr:spPr>
        <a:xfrm>
          <a:off x="693420" y="38100"/>
          <a:ext cx="12710160" cy="6263640"/>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110490</xdr:colOff>
      <xdr:row>0</xdr:row>
      <xdr:rowOff>137160</xdr:rowOff>
    </xdr:from>
    <xdr:to>
      <xdr:col>3</xdr:col>
      <xdr:colOff>281940</xdr:colOff>
      <xdr:row>31</xdr:row>
      <xdr:rowOff>106680</xdr:rowOff>
    </xdr:to>
    <xdr:sp macro="" textlink="">
      <xdr:nvSpPr>
        <xdr:cNvPr id="4" name="Rectangle: Top Corners Rounded 3">
          <a:extLst>
            <a:ext uri="{FF2B5EF4-FFF2-40B4-BE49-F238E27FC236}">
              <a16:creationId xmlns:a16="http://schemas.microsoft.com/office/drawing/2014/main" id="{3083C918-55C8-4520-A5D9-3523BA4FCFD1}"/>
            </a:ext>
          </a:extLst>
        </xdr:cNvPr>
        <xdr:cNvSpPr/>
      </xdr:nvSpPr>
      <xdr:spPr>
        <a:xfrm rot="5400000">
          <a:off x="-1518285" y="2436495"/>
          <a:ext cx="6111240" cy="151257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22860</xdr:colOff>
      <xdr:row>0</xdr:row>
      <xdr:rowOff>106680</xdr:rowOff>
    </xdr:from>
    <xdr:to>
      <xdr:col>3</xdr:col>
      <xdr:colOff>342900</xdr:colOff>
      <xdr:row>3</xdr:row>
      <xdr:rowOff>106680</xdr:rowOff>
    </xdr:to>
    <xdr:sp macro="" textlink="">
      <xdr:nvSpPr>
        <xdr:cNvPr id="5" name="TextBox 4">
          <a:extLst>
            <a:ext uri="{FF2B5EF4-FFF2-40B4-BE49-F238E27FC236}">
              <a16:creationId xmlns:a16="http://schemas.microsoft.com/office/drawing/2014/main" id="{4B14C8EF-5D2A-4062-A7FA-D27EEBE75709}"/>
            </a:ext>
          </a:extLst>
        </xdr:cNvPr>
        <xdr:cNvSpPr txBox="1"/>
      </xdr:nvSpPr>
      <xdr:spPr>
        <a:xfrm>
          <a:off x="693420" y="106680"/>
          <a:ext cx="1661160"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000">
              <a:latin typeface="Segoe UI Black" panose="020B0A02040204020203" pitchFamily="34" charset="0"/>
              <a:ea typeface="Segoe UI Black" panose="020B0A02040204020203" pitchFamily="34" charset="0"/>
            </a:rPr>
            <a:t>Blink</a:t>
          </a:r>
          <a:r>
            <a:rPr lang="en-US" sz="3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137160</xdr:colOff>
      <xdr:row>2</xdr:row>
      <xdr:rowOff>167640</xdr:rowOff>
    </xdr:from>
    <xdr:to>
      <xdr:col>3</xdr:col>
      <xdr:colOff>68580</xdr:colOff>
      <xdr:row>3</xdr:row>
      <xdr:rowOff>144780</xdr:rowOff>
    </xdr:to>
    <xdr:sp macro="" textlink="">
      <xdr:nvSpPr>
        <xdr:cNvPr id="6" name="TextBox 5">
          <a:extLst>
            <a:ext uri="{FF2B5EF4-FFF2-40B4-BE49-F238E27FC236}">
              <a16:creationId xmlns:a16="http://schemas.microsoft.com/office/drawing/2014/main" id="{EC6E5A97-1C94-4C99-8018-E45C119E7A68}"/>
            </a:ext>
          </a:extLst>
        </xdr:cNvPr>
        <xdr:cNvSpPr txBox="1"/>
      </xdr:nvSpPr>
      <xdr:spPr>
        <a:xfrm>
          <a:off x="807720" y="563880"/>
          <a:ext cx="127254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00" b="1">
              <a:latin typeface="Arial" panose="020B0604020202020204" pitchFamily="34" charset="0"/>
              <a:ea typeface="Segoe UI Black" panose="020B0A02040204020203" pitchFamily="34" charset="0"/>
              <a:cs typeface="Arial" panose="020B0604020202020204" pitchFamily="34" charset="0"/>
            </a:rPr>
            <a:t>India's Last</a:t>
          </a:r>
          <a:r>
            <a:rPr lang="en-US" sz="700" b="1" baseline="0">
              <a:latin typeface="Arial" panose="020B0604020202020204" pitchFamily="34" charset="0"/>
              <a:ea typeface="Segoe UI Black" panose="020B0A02040204020203" pitchFamily="34" charset="0"/>
              <a:cs typeface="Arial" panose="020B0604020202020204" pitchFamily="34" charset="0"/>
            </a:rPr>
            <a:t> Minute App</a:t>
          </a:r>
          <a:endParaRPr lang="en-US" sz="700" b="1">
            <a:solidFill>
              <a:schemeClr val="accent6">
                <a:lumMod val="50000"/>
              </a:schemeClr>
            </a:solidFill>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3</xdr:col>
      <xdr:colOff>487680</xdr:colOff>
      <xdr:row>0</xdr:row>
      <xdr:rowOff>118110</xdr:rowOff>
    </xdr:from>
    <xdr:to>
      <xdr:col>12</xdr:col>
      <xdr:colOff>320040</xdr:colOff>
      <xdr:row>13</xdr:row>
      <xdr:rowOff>41910</xdr:rowOff>
    </xdr:to>
    <xdr:grpSp>
      <xdr:nvGrpSpPr>
        <xdr:cNvPr id="15" name="Group 14">
          <a:extLst>
            <a:ext uri="{FF2B5EF4-FFF2-40B4-BE49-F238E27FC236}">
              <a16:creationId xmlns:a16="http://schemas.microsoft.com/office/drawing/2014/main" id="{A103F722-91F5-4918-A7C8-E6E16E3AF4B2}"/>
            </a:ext>
          </a:extLst>
        </xdr:cNvPr>
        <xdr:cNvGrpSpPr/>
      </xdr:nvGrpSpPr>
      <xdr:grpSpPr>
        <a:xfrm>
          <a:off x="2499360" y="118110"/>
          <a:ext cx="5867400" cy="2499360"/>
          <a:chOff x="2499360" y="148590"/>
          <a:chExt cx="5867400" cy="2499360"/>
        </a:xfrm>
      </xdr:grpSpPr>
      <xdr:sp macro="" textlink="">
        <xdr:nvSpPr>
          <xdr:cNvPr id="7" name="Rectangle: Rounded Corners 6">
            <a:extLst>
              <a:ext uri="{FF2B5EF4-FFF2-40B4-BE49-F238E27FC236}">
                <a16:creationId xmlns:a16="http://schemas.microsoft.com/office/drawing/2014/main" id="{374B079F-6798-4D0F-87DA-0F2985B9176B}"/>
              </a:ext>
            </a:extLst>
          </xdr:cNvPr>
          <xdr:cNvSpPr/>
        </xdr:nvSpPr>
        <xdr:spPr>
          <a:xfrm>
            <a:off x="2499360" y="148590"/>
            <a:ext cx="2872740" cy="1203960"/>
          </a:xfrm>
          <a:prstGeom prst="roundRect">
            <a:avLst>
              <a:gd name="adj" fmla="val 7806"/>
            </a:avLst>
          </a:prstGeom>
          <a:gradFill flip="none" rotWithShape="1">
            <a:gsLst>
              <a:gs pos="0">
                <a:srgbClr val="FFD200">
                  <a:alpha val="60000"/>
                </a:srgbClr>
              </a:gs>
              <a:gs pos="40000">
                <a:schemeClr val="accent6">
                  <a:lumMod val="7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777BD882-6401-409E-B4E8-1415153C9FDB}"/>
              </a:ext>
            </a:extLst>
          </xdr:cNvPr>
          <xdr:cNvSpPr/>
        </xdr:nvSpPr>
        <xdr:spPr>
          <a:xfrm>
            <a:off x="5494020" y="148590"/>
            <a:ext cx="2872740" cy="1203960"/>
          </a:xfrm>
          <a:prstGeom prst="roundRect">
            <a:avLst>
              <a:gd name="adj" fmla="val 5275"/>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Rounded Corners 12">
            <a:extLst>
              <a:ext uri="{FF2B5EF4-FFF2-40B4-BE49-F238E27FC236}">
                <a16:creationId xmlns:a16="http://schemas.microsoft.com/office/drawing/2014/main" id="{C0097550-EEF6-4A41-AE56-410AD3142EA8}"/>
              </a:ext>
            </a:extLst>
          </xdr:cNvPr>
          <xdr:cNvSpPr/>
        </xdr:nvSpPr>
        <xdr:spPr>
          <a:xfrm>
            <a:off x="2499360" y="1443990"/>
            <a:ext cx="2872740" cy="1203960"/>
          </a:xfrm>
          <a:prstGeom prst="roundRect">
            <a:avLst>
              <a:gd name="adj" fmla="val 4009"/>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Rounded Corners 13">
            <a:extLst>
              <a:ext uri="{FF2B5EF4-FFF2-40B4-BE49-F238E27FC236}">
                <a16:creationId xmlns:a16="http://schemas.microsoft.com/office/drawing/2014/main" id="{99E9D3CD-65F7-46F3-B7E0-AC485FE4C508}"/>
              </a:ext>
            </a:extLst>
          </xdr:cNvPr>
          <xdr:cNvSpPr/>
        </xdr:nvSpPr>
        <xdr:spPr>
          <a:xfrm>
            <a:off x="5494020" y="1443990"/>
            <a:ext cx="2872740" cy="1203960"/>
          </a:xfrm>
          <a:prstGeom prst="roundRect">
            <a:avLst>
              <a:gd name="adj" fmla="val 6540"/>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38100</xdr:colOff>
      <xdr:row>1</xdr:row>
      <xdr:rowOff>99060</xdr:rowOff>
    </xdr:from>
    <xdr:to>
      <xdr:col>6</xdr:col>
      <xdr:colOff>167640</xdr:colOff>
      <xdr:row>3</xdr:row>
      <xdr:rowOff>190500</xdr:rowOff>
    </xdr:to>
    <xdr:sp macro="" textlink="'Pivot Tables'!A6">
      <xdr:nvSpPr>
        <xdr:cNvPr id="16" name="TextBox 15">
          <a:extLst>
            <a:ext uri="{FF2B5EF4-FFF2-40B4-BE49-F238E27FC236}">
              <a16:creationId xmlns:a16="http://schemas.microsoft.com/office/drawing/2014/main" id="{2271586B-DD09-4214-9648-6A8ABA12E428}"/>
            </a:ext>
          </a:extLst>
        </xdr:cNvPr>
        <xdr:cNvSpPr txBox="1"/>
      </xdr:nvSpPr>
      <xdr:spPr>
        <a:xfrm>
          <a:off x="2720340" y="297180"/>
          <a:ext cx="147066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7E9E7C9-BE02-4428-BF6A-34DAC381B8D5}"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800">
            <a:latin typeface="Segoe UI Black" panose="020B0A02040204020203" pitchFamily="34" charset="0"/>
            <a:ea typeface="Segoe UI Black" panose="020B0A02040204020203" pitchFamily="34" charset="0"/>
          </a:endParaRPr>
        </a:p>
      </xdr:txBody>
    </xdr:sp>
    <xdr:clientData/>
  </xdr:twoCellAnchor>
  <xdr:twoCellAnchor>
    <xdr:from>
      <xdr:col>3</xdr:col>
      <xdr:colOff>647700</xdr:colOff>
      <xdr:row>3</xdr:row>
      <xdr:rowOff>160020</xdr:rowOff>
    </xdr:from>
    <xdr:to>
      <xdr:col>5</xdr:col>
      <xdr:colOff>579120</xdr:colOff>
      <xdr:row>4</xdr:row>
      <xdr:rowOff>137160</xdr:rowOff>
    </xdr:to>
    <xdr:sp macro="" textlink="">
      <xdr:nvSpPr>
        <xdr:cNvPr id="17" name="TextBox 16">
          <a:extLst>
            <a:ext uri="{FF2B5EF4-FFF2-40B4-BE49-F238E27FC236}">
              <a16:creationId xmlns:a16="http://schemas.microsoft.com/office/drawing/2014/main" id="{A655DDD5-4D4A-4573-986F-0B634A797F75}"/>
            </a:ext>
          </a:extLst>
        </xdr:cNvPr>
        <xdr:cNvSpPr txBox="1"/>
      </xdr:nvSpPr>
      <xdr:spPr>
        <a:xfrm>
          <a:off x="2659380" y="754380"/>
          <a:ext cx="127254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latin typeface="Segoe UI Semibold" panose="020B0702040204020203" pitchFamily="34" charset="0"/>
              <a:ea typeface="Segoe UI Black" panose="020B0A02040204020203" pitchFamily="34" charset="0"/>
              <a:cs typeface="Segoe UI Semibold" panose="020B0702040204020203" pitchFamily="34" charset="0"/>
            </a:rPr>
            <a:t>TOTAL SALES</a:t>
          </a:r>
          <a:endParaRPr lang="en-US" sz="1050" b="1">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8</xdr:col>
      <xdr:colOff>167640</xdr:colOff>
      <xdr:row>1</xdr:row>
      <xdr:rowOff>99060</xdr:rowOff>
    </xdr:from>
    <xdr:to>
      <xdr:col>10</xdr:col>
      <xdr:colOff>297180</xdr:colOff>
      <xdr:row>3</xdr:row>
      <xdr:rowOff>190500</xdr:rowOff>
    </xdr:to>
    <xdr:sp macro="" textlink="'Pivot Tables'!B6">
      <xdr:nvSpPr>
        <xdr:cNvPr id="18" name="TextBox 17">
          <a:extLst>
            <a:ext uri="{FF2B5EF4-FFF2-40B4-BE49-F238E27FC236}">
              <a16:creationId xmlns:a16="http://schemas.microsoft.com/office/drawing/2014/main" id="{9AE0D9B0-7C90-4FEF-B15D-B30611CA925F}"/>
            </a:ext>
          </a:extLst>
        </xdr:cNvPr>
        <xdr:cNvSpPr txBox="1"/>
      </xdr:nvSpPr>
      <xdr:spPr>
        <a:xfrm>
          <a:off x="5532120" y="297180"/>
          <a:ext cx="147066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B03921-91E8-482F-9DF8-29CC44D12575}"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3</xdr:col>
      <xdr:colOff>594360</xdr:colOff>
      <xdr:row>7</xdr:row>
      <xdr:rowOff>152400</xdr:rowOff>
    </xdr:from>
    <xdr:to>
      <xdr:col>6</xdr:col>
      <xdr:colOff>53340</xdr:colOff>
      <xdr:row>10</xdr:row>
      <xdr:rowOff>45720</xdr:rowOff>
    </xdr:to>
    <xdr:sp macro="" textlink="'Pivot Tables'!C6">
      <xdr:nvSpPr>
        <xdr:cNvPr id="19" name="TextBox 18">
          <a:extLst>
            <a:ext uri="{FF2B5EF4-FFF2-40B4-BE49-F238E27FC236}">
              <a16:creationId xmlns:a16="http://schemas.microsoft.com/office/drawing/2014/main" id="{87AE89B8-C27C-4474-A376-A9328CEC3671}"/>
            </a:ext>
          </a:extLst>
        </xdr:cNvPr>
        <xdr:cNvSpPr txBox="1"/>
      </xdr:nvSpPr>
      <xdr:spPr>
        <a:xfrm>
          <a:off x="2606040" y="1539240"/>
          <a:ext cx="147066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FA79731-0C0D-4717-8E46-CB1A2C13AA92}"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144780</xdr:colOff>
      <xdr:row>7</xdr:row>
      <xdr:rowOff>129540</xdr:rowOff>
    </xdr:from>
    <xdr:to>
      <xdr:col>10</xdr:col>
      <xdr:colOff>274320</xdr:colOff>
      <xdr:row>10</xdr:row>
      <xdr:rowOff>22860</xdr:rowOff>
    </xdr:to>
    <xdr:sp macro="" textlink="'Pivot Tables'!D6">
      <xdr:nvSpPr>
        <xdr:cNvPr id="20" name="TextBox 19">
          <a:extLst>
            <a:ext uri="{FF2B5EF4-FFF2-40B4-BE49-F238E27FC236}">
              <a16:creationId xmlns:a16="http://schemas.microsoft.com/office/drawing/2014/main" id="{3F7EFB54-B662-4445-8539-606B75307825}"/>
            </a:ext>
          </a:extLst>
        </xdr:cNvPr>
        <xdr:cNvSpPr txBox="1"/>
      </xdr:nvSpPr>
      <xdr:spPr>
        <a:xfrm>
          <a:off x="5509260" y="1516380"/>
          <a:ext cx="147066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1689FCD-AA5F-4C08-9935-D905431FFE5E}"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289560</xdr:colOff>
      <xdr:row>3</xdr:row>
      <xdr:rowOff>160020</xdr:rowOff>
    </xdr:from>
    <xdr:to>
      <xdr:col>10</xdr:col>
      <xdr:colOff>220980</xdr:colOff>
      <xdr:row>4</xdr:row>
      <xdr:rowOff>137160</xdr:rowOff>
    </xdr:to>
    <xdr:sp macro="" textlink="">
      <xdr:nvSpPr>
        <xdr:cNvPr id="21" name="TextBox 20">
          <a:extLst>
            <a:ext uri="{FF2B5EF4-FFF2-40B4-BE49-F238E27FC236}">
              <a16:creationId xmlns:a16="http://schemas.microsoft.com/office/drawing/2014/main" id="{1B421B2B-BB8E-47F6-A442-B282B75624FA}"/>
            </a:ext>
          </a:extLst>
        </xdr:cNvPr>
        <xdr:cNvSpPr txBox="1"/>
      </xdr:nvSpPr>
      <xdr:spPr>
        <a:xfrm>
          <a:off x="5654040" y="754380"/>
          <a:ext cx="127254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US" sz="1050" b="1">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8</xdr:col>
      <xdr:colOff>312420</xdr:colOff>
      <xdr:row>10</xdr:row>
      <xdr:rowOff>7620</xdr:rowOff>
    </xdr:from>
    <xdr:to>
      <xdr:col>10</xdr:col>
      <xdr:colOff>243840</xdr:colOff>
      <xdr:row>10</xdr:row>
      <xdr:rowOff>182880</xdr:rowOff>
    </xdr:to>
    <xdr:sp macro="" textlink="">
      <xdr:nvSpPr>
        <xdr:cNvPr id="22" name="TextBox 21">
          <a:extLst>
            <a:ext uri="{FF2B5EF4-FFF2-40B4-BE49-F238E27FC236}">
              <a16:creationId xmlns:a16="http://schemas.microsoft.com/office/drawing/2014/main" id="{00A608C1-B8ED-49E5-B58B-22EF6B4087FA}"/>
            </a:ext>
          </a:extLst>
        </xdr:cNvPr>
        <xdr:cNvSpPr txBox="1"/>
      </xdr:nvSpPr>
      <xdr:spPr>
        <a:xfrm>
          <a:off x="5676900" y="1988820"/>
          <a:ext cx="127254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latin typeface="Segoe UI Semibold" panose="020B0702040204020203" pitchFamily="34" charset="0"/>
              <a:ea typeface="Segoe UI Black" panose="020B0A02040204020203" pitchFamily="34" charset="0"/>
              <a:cs typeface="Segoe UI Semibold" panose="020B0702040204020203" pitchFamily="34" charset="0"/>
            </a:rPr>
            <a:t>AVG RATING</a:t>
          </a:r>
          <a:endParaRPr lang="en-US" sz="1050" b="1">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4</xdr:col>
      <xdr:colOff>22860</xdr:colOff>
      <xdr:row>10</xdr:row>
      <xdr:rowOff>15240</xdr:rowOff>
    </xdr:from>
    <xdr:to>
      <xdr:col>5</xdr:col>
      <xdr:colOff>624840</xdr:colOff>
      <xdr:row>10</xdr:row>
      <xdr:rowOff>190500</xdr:rowOff>
    </xdr:to>
    <xdr:sp macro="" textlink="">
      <xdr:nvSpPr>
        <xdr:cNvPr id="23" name="TextBox 22">
          <a:extLst>
            <a:ext uri="{FF2B5EF4-FFF2-40B4-BE49-F238E27FC236}">
              <a16:creationId xmlns:a16="http://schemas.microsoft.com/office/drawing/2014/main" id="{51423383-F84B-46ED-99D8-22287E4DFEF2}"/>
            </a:ext>
          </a:extLst>
        </xdr:cNvPr>
        <xdr:cNvSpPr txBox="1"/>
      </xdr:nvSpPr>
      <xdr:spPr>
        <a:xfrm>
          <a:off x="2705100" y="1996440"/>
          <a:ext cx="127254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latin typeface="Segoe UI Semibold" panose="020B0702040204020203" pitchFamily="34" charset="0"/>
              <a:ea typeface="Segoe UI Black" panose="020B0A02040204020203" pitchFamily="34" charset="0"/>
              <a:cs typeface="Segoe UI Semibold" panose="020B0702040204020203" pitchFamily="34" charset="0"/>
            </a:rPr>
            <a:t>NO</a:t>
          </a:r>
          <a:r>
            <a:rPr lang="en-US" sz="1050" b="1" baseline="0">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US" sz="1050" b="1">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11</xdr:col>
      <xdr:colOff>472440</xdr:colOff>
      <xdr:row>1</xdr:row>
      <xdr:rowOff>182880</xdr:rowOff>
    </xdr:from>
    <xdr:to>
      <xdr:col>12</xdr:col>
      <xdr:colOff>167640</xdr:colOff>
      <xdr:row>3</xdr:row>
      <xdr:rowOff>152400</xdr:rowOff>
    </xdr:to>
    <xdr:pic>
      <xdr:nvPicPr>
        <xdr:cNvPr id="25" name="Picture 24">
          <a:extLst>
            <a:ext uri="{FF2B5EF4-FFF2-40B4-BE49-F238E27FC236}">
              <a16:creationId xmlns:a16="http://schemas.microsoft.com/office/drawing/2014/main" id="{B6A395E4-8524-45DA-B256-A6A8E143CC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48600" y="381000"/>
          <a:ext cx="365760" cy="365760"/>
        </a:xfrm>
        <a:prstGeom prst="rect">
          <a:avLst/>
        </a:prstGeom>
      </xdr:spPr>
    </xdr:pic>
    <xdr:clientData/>
  </xdr:twoCellAnchor>
  <xdr:twoCellAnchor editAs="oneCell">
    <xdr:from>
      <xdr:col>7</xdr:col>
      <xdr:colOff>175260</xdr:colOff>
      <xdr:row>8</xdr:row>
      <xdr:rowOff>7620</xdr:rowOff>
    </xdr:from>
    <xdr:to>
      <xdr:col>7</xdr:col>
      <xdr:colOff>548640</xdr:colOff>
      <xdr:row>9</xdr:row>
      <xdr:rowOff>182880</xdr:rowOff>
    </xdr:to>
    <xdr:pic>
      <xdr:nvPicPr>
        <xdr:cNvPr id="27" name="Picture 26">
          <a:extLst>
            <a:ext uri="{FF2B5EF4-FFF2-40B4-BE49-F238E27FC236}">
              <a16:creationId xmlns:a16="http://schemas.microsoft.com/office/drawing/2014/main" id="{56EE6381-5379-4F0F-AD64-EC5A13B208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69180" y="1592580"/>
          <a:ext cx="373380" cy="373380"/>
        </a:xfrm>
        <a:prstGeom prst="rect">
          <a:avLst/>
        </a:prstGeom>
      </xdr:spPr>
    </xdr:pic>
    <xdr:clientData/>
  </xdr:twoCellAnchor>
  <xdr:twoCellAnchor editAs="oneCell">
    <xdr:from>
      <xdr:col>11</xdr:col>
      <xdr:colOff>441961</xdr:colOff>
      <xdr:row>7</xdr:row>
      <xdr:rowOff>175261</xdr:rowOff>
    </xdr:from>
    <xdr:to>
      <xdr:col>12</xdr:col>
      <xdr:colOff>144780</xdr:colOff>
      <xdr:row>9</xdr:row>
      <xdr:rowOff>152400</xdr:rowOff>
    </xdr:to>
    <xdr:pic>
      <xdr:nvPicPr>
        <xdr:cNvPr id="29" name="Picture 28">
          <a:extLst>
            <a:ext uri="{FF2B5EF4-FFF2-40B4-BE49-F238E27FC236}">
              <a16:creationId xmlns:a16="http://schemas.microsoft.com/office/drawing/2014/main" id="{4BED0644-F7F6-4FA7-BC5F-8B442A63B9A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18121" y="1562101"/>
          <a:ext cx="373379" cy="373379"/>
        </a:xfrm>
        <a:prstGeom prst="rect">
          <a:avLst/>
        </a:prstGeom>
      </xdr:spPr>
    </xdr:pic>
    <xdr:clientData/>
  </xdr:twoCellAnchor>
  <xdr:twoCellAnchor editAs="oneCell">
    <xdr:from>
      <xdr:col>7</xdr:col>
      <xdr:colOff>220980</xdr:colOff>
      <xdr:row>1</xdr:row>
      <xdr:rowOff>160020</xdr:rowOff>
    </xdr:from>
    <xdr:to>
      <xdr:col>7</xdr:col>
      <xdr:colOff>555650</xdr:colOff>
      <xdr:row>3</xdr:row>
      <xdr:rowOff>98450</xdr:rowOff>
    </xdr:to>
    <xdr:pic>
      <xdr:nvPicPr>
        <xdr:cNvPr id="31" name="Picture 30">
          <a:extLst>
            <a:ext uri="{FF2B5EF4-FFF2-40B4-BE49-F238E27FC236}">
              <a16:creationId xmlns:a16="http://schemas.microsoft.com/office/drawing/2014/main" id="{02E5F234-8DBE-41FB-AF82-18228DE9888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14900" y="358140"/>
          <a:ext cx="334670" cy="334670"/>
        </a:xfrm>
        <a:prstGeom prst="rect">
          <a:avLst/>
        </a:prstGeom>
      </xdr:spPr>
    </xdr:pic>
    <xdr:clientData/>
  </xdr:twoCellAnchor>
  <xdr:twoCellAnchor>
    <xdr:from>
      <xdr:col>3</xdr:col>
      <xdr:colOff>502920</xdr:colOff>
      <xdr:row>13</xdr:row>
      <xdr:rowOff>163830</xdr:rowOff>
    </xdr:from>
    <xdr:to>
      <xdr:col>12</xdr:col>
      <xdr:colOff>320040</xdr:colOff>
      <xdr:row>31</xdr:row>
      <xdr:rowOff>76200</xdr:rowOff>
    </xdr:to>
    <xdr:sp macro="" textlink="">
      <xdr:nvSpPr>
        <xdr:cNvPr id="34" name="Rectangle: Rounded Corners 33">
          <a:extLst>
            <a:ext uri="{FF2B5EF4-FFF2-40B4-BE49-F238E27FC236}">
              <a16:creationId xmlns:a16="http://schemas.microsoft.com/office/drawing/2014/main" id="{AEBE3416-AF29-42E1-855B-047B74124811}"/>
            </a:ext>
          </a:extLst>
        </xdr:cNvPr>
        <xdr:cNvSpPr/>
      </xdr:nvSpPr>
      <xdr:spPr>
        <a:xfrm>
          <a:off x="2514600" y="2739390"/>
          <a:ext cx="5852160" cy="3478530"/>
        </a:xfrm>
        <a:prstGeom prst="roundRect">
          <a:avLst>
            <a:gd name="adj" fmla="val 1763"/>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579120</xdr:colOff>
      <xdr:row>15</xdr:row>
      <xdr:rowOff>26670</xdr:rowOff>
    </xdr:from>
    <xdr:to>
      <xdr:col>7</xdr:col>
      <xdr:colOff>624840</xdr:colOff>
      <xdr:row>22</xdr:row>
      <xdr:rowOff>30480</xdr:rowOff>
    </xdr:to>
    <xdr:graphicFrame macro="">
      <xdr:nvGraphicFramePr>
        <xdr:cNvPr id="35" name="Chart 34">
          <a:extLst>
            <a:ext uri="{FF2B5EF4-FFF2-40B4-BE49-F238E27FC236}">
              <a16:creationId xmlns:a16="http://schemas.microsoft.com/office/drawing/2014/main" id="{26B1301D-8615-4681-BE40-85C77E94F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281940</xdr:colOff>
      <xdr:row>14</xdr:row>
      <xdr:rowOff>15240</xdr:rowOff>
    </xdr:from>
    <xdr:to>
      <xdr:col>5</xdr:col>
      <xdr:colOff>213360</xdr:colOff>
      <xdr:row>14</xdr:row>
      <xdr:rowOff>190500</xdr:rowOff>
    </xdr:to>
    <xdr:sp macro="" textlink="">
      <xdr:nvSpPr>
        <xdr:cNvPr id="36" name="TextBox 35">
          <a:extLst>
            <a:ext uri="{FF2B5EF4-FFF2-40B4-BE49-F238E27FC236}">
              <a16:creationId xmlns:a16="http://schemas.microsoft.com/office/drawing/2014/main" id="{1092590D-4D40-4A92-9688-DB78594FC248}"/>
            </a:ext>
          </a:extLst>
        </xdr:cNvPr>
        <xdr:cNvSpPr txBox="1"/>
      </xdr:nvSpPr>
      <xdr:spPr>
        <a:xfrm>
          <a:off x="2293620" y="2788920"/>
          <a:ext cx="127254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gency FB" panose="020B0503020202020204" pitchFamily="34" charset="0"/>
              <a:ea typeface="Segoe UI Black" panose="020B0A02040204020203" pitchFamily="34" charset="0"/>
              <a:cs typeface="Segoe UI Semibold" panose="020B0702040204020203" pitchFamily="34" charset="0"/>
            </a:rPr>
            <a:t>FAT CONTENT</a:t>
          </a:r>
          <a:endParaRPr lang="en-US" sz="1200" b="1">
            <a:solidFill>
              <a:schemeClr val="accent6">
                <a:lumMod val="50000"/>
              </a:schemeClr>
            </a:solidFill>
            <a:latin typeface="Agency FB" panose="020B0503020202020204" pitchFamily="34" charset="0"/>
            <a:ea typeface="Segoe UI Black" panose="020B0A02040204020203" pitchFamily="34" charset="0"/>
            <a:cs typeface="Segoe UI Semibold" panose="020B0702040204020203" pitchFamily="34" charset="0"/>
          </a:endParaRPr>
        </a:p>
      </xdr:txBody>
    </xdr:sp>
    <xdr:clientData/>
  </xdr:twoCellAnchor>
  <xdr:twoCellAnchor>
    <xdr:from>
      <xdr:col>3</xdr:col>
      <xdr:colOff>579120</xdr:colOff>
      <xdr:row>23</xdr:row>
      <xdr:rowOff>190500</xdr:rowOff>
    </xdr:from>
    <xdr:to>
      <xdr:col>7</xdr:col>
      <xdr:colOff>647700</xdr:colOff>
      <xdr:row>31</xdr:row>
      <xdr:rowOff>45720</xdr:rowOff>
    </xdr:to>
    <xdr:graphicFrame macro="">
      <xdr:nvGraphicFramePr>
        <xdr:cNvPr id="37" name="Chart 36">
          <a:extLst>
            <a:ext uri="{FF2B5EF4-FFF2-40B4-BE49-F238E27FC236}">
              <a16:creationId xmlns:a16="http://schemas.microsoft.com/office/drawing/2014/main" id="{977A8302-E8D2-40F5-8C47-726ECF7DE2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320040</xdr:colOff>
      <xdr:row>22</xdr:row>
      <xdr:rowOff>182880</xdr:rowOff>
    </xdr:from>
    <xdr:to>
      <xdr:col>5</xdr:col>
      <xdr:colOff>251460</xdr:colOff>
      <xdr:row>23</xdr:row>
      <xdr:rowOff>160020</xdr:rowOff>
    </xdr:to>
    <xdr:sp macro="" textlink="">
      <xdr:nvSpPr>
        <xdr:cNvPr id="38" name="TextBox 37">
          <a:extLst>
            <a:ext uri="{FF2B5EF4-FFF2-40B4-BE49-F238E27FC236}">
              <a16:creationId xmlns:a16="http://schemas.microsoft.com/office/drawing/2014/main" id="{6FDAE7C2-DB73-41E6-BDD2-50811C0ACEAD}"/>
            </a:ext>
          </a:extLst>
        </xdr:cNvPr>
        <xdr:cNvSpPr txBox="1"/>
      </xdr:nvSpPr>
      <xdr:spPr>
        <a:xfrm>
          <a:off x="2331720" y="4541520"/>
          <a:ext cx="127254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gency FB" panose="020B0503020202020204" pitchFamily="34" charset="0"/>
              <a:ea typeface="Segoe UI Black" panose="020B0A02040204020203" pitchFamily="34" charset="0"/>
              <a:cs typeface="Segoe UI Semibold" panose="020B0702040204020203" pitchFamily="34" charset="0"/>
            </a:rPr>
            <a:t>FAT BY</a:t>
          </a:r>
          <a:r>
            <a:rPr lang="en-US" sz="1200" b="1" baseline="0">
              <a:latin typeface="Agency FB" panose="020B0503020202020204" pitchFamily="34" charset="0"/>
              <a:ea typeface="Segoe UI Black" panose="020B0A02040204020203" pitchFamily="34" charset="0"/>
              <a:cs typeface="Segoe UI Semibold" panose="020B0702040204020203" pitchFamily="34" charset="0"/>
            </a:rPr>
            <a:t> OUTLET</a:t>
          </a:r>
        </a:p>
      </xdr:txBody>
    </xdr:sp>
    <xdr:clientData/>
  </xdr:twoCellAnchor>
  <xdr:twoCellAnchor>
    <xdr:from>
      <xdr:col>8</xdr:col>
      <xdr:colOff>106680</xdr:colOff>
      <xdr:row>15</xdr:row>
      <xdr:rowOff>11430</xdr:rowOff>
    </xdr:from>
    <xdr:to>
      <xdr:col>12</xdr:col>
      <xdr:colOff>243840</xdr:colOff>
      <xdr:row>31</xdr:row>
      <xdr:rowOff>38100</xdr:rowOff>
    </xdr:to>
    <xdr:graphicFrame macro="">
      <xdr:nvGraphicFramePr>
        <xdr:cNvPr id="39" name="Chart 38">
          <a:extLst>
            <a:ext uri="{FF2B5EF4-FFF2-40B4-BE49-F238E27FC236}">
              <a16:creationId xmlns:a16="http://schemas.microsoft.com/office/drawing/2014/main" id="{414F2744-7382-44C6-A4D0-7024D220B6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518160</xdr:colOff>
      <xdr:row>14</xdr:row>
      <xdr:rowOff>30480</xdr:rowOff>
    </xdr:from>
    <xdr:to>
      <xdr:col>9</xdr:col>
      <xdr:colOff>449580</xdr:colOff>
      <xdr:row>15</xdr:row>
      <xdr:rowOff>7620</xdr:rowOff>
    </xdr:to>
    <xdr:sp macro="" textlink="">
      <xdr:nvSpPr>
        <xdr:cNvPr id="40" name="TextBox 39">
          <a:extLst>
            <a:ext uri="{FF2B5EF4-FFF2-40B4-BE49-F238E27FC236}">
              <a16:creationId xmlns:a16="http://schemas.microsoft.com/office/drawing/2014/main" id="{87D13EA5-8F69-4EBD-8287-5A7E2465182F}"/>
            </a:ext>
          </a:extLst>
        </xdr:cNvPr>
        <xdr:cNvSpPr txBox="1"/>
      </xdr:nvSpPr>
      <xdr:spPr>
        <a:xfrm>
          <a:off x="5212080" y="2804160"/>
          <a:ext cx="127254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gency FB" panose="020B0503020202020204" pitchFamily="34" charset="0"/>
              <a:ea typeface="Segoe UI Black" panose="020B0A02040204020203" pitchFamily="34" charset="0"/>
              <a:cs typeface="Segoe UI Semibold" panose="020B0702040204020203" pitchFamily="34" charset="0"/>
            </a:rPr>
            <a:t>FAT CONTENT</a:t>
          </a:r>
          <a:endParaRPr lang="en-US" sz="1200" b="1">
            <a:solidFill>
              <a:schemeClr val="accent6">
                <a:lumMod val="50000"/>
              </a:schemeClr>
            </a:solidFill>
            <a:latin typeface="Agency FB" panose="020B0503020202020204"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533400</xdr:colOff>
      <xdr:row>0</xdr:row>
      <xdr:rowOff>125730</xdr:rowOff>
    </xdr:from>
    <xdr:to>
      <xdr:col>19</xdr:col>
      <xdr:colOff>586740</xdr:colOff>
      <xdr:row>31</xdr:row>
      <xdr:rowOff>68580</xdr:rowOff>
    </xdr:to>
    <xdr:sp macro="" textlink="">
      <xdr:nvSpPr>
        <xdr:cNvPr id="42" name="Rectangle: Rounded Corners 41">
          <a:extLst>
            <a:ext uri="{FF2B5EF4-FFF2-40B4-BE49-F238E27FC236}">
              <a16:creationId xmlns:a16="http://schemas.microsoft.com/office/drawing/2014/main" id="{5017AD04-E0B0-4E39-816C-BF0B61A3230C}"/>
            </a:ext>
          </a:extLst>
        </xdr:cNvPr>
        <xdr:cNvSpPr/>
      </xdr:nvSpPr>
      <xdr:spPr>
        <a:xfrm>
          <a:off x="8580120" y="125730"/>
          <a:ext cx="4747260" cy="6084570"/>
        </a:xfrm>
        <a:prstGeom prst="roundRect">
          <a:avLst>
            <a:gd name="adj" fmla="val 1763"/>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518160</xdr:colOff>
      <xdr:row>2</xdr:row>
      <xdr:rowOff>7620</xdr:rowOff>
    </xdr:from>
    <xdr:to>
      <xdr:col>19</xdr:col>
      <xdr:colOff>495300</xdr:colOff>
      <xdr:row>13</xdr:row>
      <xdr:rowOff>53340</xdr:rowOff>
    </xdr:to>
    <xdr:graphicFrame macro="">
      <xdr:nvGraphicFramePr>
        <xdr:cNvPr id="41" name="Chart 40">
          <a:extLst>
            <a:ext uri="{FF2B5EF4-FFF2-40B4-BE49-F238E27FC236}">
              <a16:creationId xmlns:a16="http://schemas.microsoft.com/office/drawing/2014/main" id="{2448E52B-185F-4285-AC4F-C54CE7DC05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419100</xdr:colOff>
      <xdr:row>0</xdr:row>
      <xdr:rowOff>182880</xdr:rowOff>
    </xdr:from>
    <xdr:to>
      <xdr:col>14</xdr:col>
      <xdr:colOff>640080</xdr:colOff>
      <xdr:row>1</xdr:row>
      <xdr:rowOff>182880</xdr:rowOff>
    </xdr:to>
    <xdr:sp macro="" textlink="">
      <xdr:nvSpPr>
        <xdr:cNvPr id="43" name="TextBox 42">
          <a:extLst>
            <a:ext uri="{FF2B5EF4-FFF2-40B4-BE49-F238E27FC236}">
              <a16:creationId xmlns:a16="http://schemas.microsoft.com/office/drawing/2014/main" id="{929C324A-E731-4F1C-89B3-2AE9970828A8}"/>
            </a:ext>
          </a:extLst>
        </xdr:cNvPr>
        <xdr:cNvSpPr txBox="1"/>
      </xdr:nvSpPr>
      <xdr:spPr>
        <a:xfrm>
          <a:off x="8465820" y="182880"/>
          <a:ext cx="156210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dk1"/>
              </a:solidFill>
              <a:latin typeface="Agency FB" panose="020B0503020202020204" pitchFamily="34" charset="0"/>
              <a:ea typeface="Segoe UI Black" panose="020B0A02040204020203" pitchFamily="34" charset="0"/>
              <a:cs typeface="Segoe UI Semibold" panose="020B0702040204020203" pitchFamily="34" charset="0"/>
            </a:rPr>
            <a:t>OUTLET</a:t>
          </a:r>
          <a:r>
            <a:rPr lang="en-US" sz="1200" b="1" baseline="0">
              <a:solidFill>
                <a:schemeClr val="dk1"/>
              </a:solidFill>
              <a:latin typeface="Agency FB" panose="020B0503020202020204" pitchFamily="34" charset="0"/>
              <a:ea typeface="Segoe UI Black" panose="020B0A02040204020203" pitchFamily="34" charset="0"/>
              <a:cs typeface="Segoe UI Semibold" panose="020B0702040204020203" pitchFamily="34" charset="0"/>
            </a:rPr>
            <a:t> ESTABLISHMENT</a:t>
          </a:r>
          <a:endParaRPr lang="en-US" sz="1200" b="1">
            <a:solidFill>
              <a:schemeClr val="accent6">
                <a:lumMod val="50000"/>
              </a:schemeClr>
            </a:solidFill>
            <a:latin typeface="Agency FB" panose="020B0503020202020204"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7620</xdr:colOff>
      <xdr:row>13</xdr:row>
      <xdr:rowOff>99060</xdr:rowOff>
    </xdr:from>
    <xdr:to>
      <xdr:col>19</xdr:col>
      <xdr:colOff>327660</xdr:colOff>
      <xdr:row>13</xdr:row>
      <xdr:rowOff>99060</xdr:rowOff>
    </xdr:to>
    <xdr:cxnSp macro="">
      <xdr:nvCxnSpPr>
        <xdr:cNvPr id="45" name="Straight Connector 44">
          <a:extLst>
            <a:ext uri="{FF2B5EF4-FFF2-40B4-BE49-F238E27FC236}">
              <a16:creationId xmlns:a16="http://schemas.microsoft.com/office/drawing/2014/main" id="{278634C5-331E-44AD-9411-BED94C36F385}"/>
            </a:ext>
          </a:extLst>
        </xdr:cNvPr>
        <xdr:cNvCxnSpPr/>
      </xdr:nvCxnSpPr>
      <xdr:spPr>
        <a:xfrm>
          <a:off x="8724900" y="2674620"/>
          <a:ext cx="4343400" cy="0"/>
        </a:xfrm>
        <a:prstGeom prst="line">
          <a:avLst/>
        </a:prstGeom>
        <a:ln w="15875">
          <a:solidFill>
            <a:schemeClr val="bg1">
              <a:lumMod val="85000"/>
            </a:schemeClr>
          </a:solidFill>
        </a:ln>
        <a:effectLst>
          <a:outerShdw blurRad="12700" dist="38100" dir="5400000" algn="t" rotWithShape="0">
            <a:prstClr val="black">
              <a:alpha val="56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548640</xdr:colOff>
      <xdr:row>13</xdr:row>
      <xdr:rowOff>190500</xdr:rowOff>
    </xdr:from>
    <xdr:to>
      <xdr:col>14</xdr:col>
      <xdr:colOff>45720</xdr:colOff>
      <xdr:row>15</xdr:row>
      <xdr:rowOff>30480</xdr:rowOff>
    </xdr:to>
    <xdr:sp macro="" textlink="">
      <xdr:nvSpPr>
        <xdr:cNvPr id="48" name="TextBox 47">
          <a:extLst>
            <a:ext uri="{FF2B5EF4-FFF2-40B4-BE49-F238E27FC236}">
              <a16:creationId xmlns:a16="http://schemas.microsoft.com/office/drawing/2014/main" id="{530F04AD-15C9-4F2C-9758-6ACC65FFDE8F}"/>
            </a:ext>
          </a:extLst>
        </xdr:cNvPr>
        <xdr:cNvSpPr txBox="1"/>
      </xdr:nvSpPr>
      <xdr:spPr>
        <a:xfrm>
          <a:off x="8595360" y="2766060"/>
          <a:ext cx="8382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dk1"/>
              </a:solidFill>
              <a:latin typeface="Agency FB" panose="020B0503020202020204" pitchFamily="34" charset="0"/>
              <a:ea typeface="Segoe UI Black" panose="020B0A02040204020203" pitchFamily="34" charset="0"/>
              <a:cs typeface="Segoe UI Semibold" panose="020B0702040204020203" pitchFamily="34" charset="0"/>
            </a:rPr>
            <a:t>OUTLET</a:t>
          </a:r>
          <a:r>
            <a:rPr lang="en-US" sz="1200" b="1" baseline="0">
              <a:solidFill>
                <a:schemeClr val="dk1"/>
              </a:solidFill>
              <a:latin typeface="Agency FB" panose="020B0503020202020204" pitchFamily="34" charset="0"/>
              <a:ea typeface="Segoe UI Black" panose="020B0A02040204020203" pitchFamily="34" charset="0"/>
              <a:cs typeface="Segoe UI Semibold" panose="020B0702040204020203" pitchFamily="34" charset="0"/>
            </a:rPr>
            <a:t> SIZE</a:t>
          </a:r>
          <a:endParaRPr lang="en-US" sz="1200" b="1">
            <a:solidFill>
              <a:schemeClr val="accent6">
                <a:lumMod val="50000"/>
              </a:schemeClr>
            </a:solidFill>
            <a:latin typeface="Agency FB" panose="020B0503020202020204"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609600</xdr:colOff>
      <xdr:row>15</xdr:row>
      <xdr:rowOff>49530</xdr:rowOff>
    </xdr:from>
    <xdr:to>
      <xdr:col>16</xdr:col>
      <xdr:colOff>137160</xdr:colOff>
      <xdr:row>22</xdr:row>
      <xdr:rowOff>7620</xdr:rowOff>
    </xdr:to>
    <xdr:graphicFrame macro="">
      <xdr:nvGraphicFramePr>
        <xdr:cNvPr id="49" name="Chart 48">
          <a:extLst>
            <a:ext uri="{FF2B5EF4-FFF2-40B4-BE49-F238E27FC236}">
              <a16:creationId xmlns:a16="http://schemas.microsoft.com/office/drawing/2014/main" id="{B7369D4F-B221-4803-9170-CB678198E1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243840</xdr:colOff>
      <xdr:row>15</xdr:row>
      <xdr:rowOff>3810</xdr:rowOff>
    </xdr:from>
    <xdr:to>
      <xdr:col>19</xdr:col>
      <xdr:colOff>541020</xdr:colOff>
      <xdr:row>22</xdr:row>
      <xdr:rowOff>30480</xdr:rowOff>
    </xdr:to>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1DD7F188-1200-4649-92BF-C42D292C23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972800" y="2975610"/>
              <a:ext cx="2308860" cy="14135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129540</xdr:colOff>
      <xdr:row>13</xdr:row>
      <xdr:rowOff>175260</xdr:rowOff>
    </xdr:from>
    <xdr:to>
      <xdr:col>19</xdr:col>
      <xdr:colOff>563880</xdr:colOff>
      <xdr:row>15</xdr:row>
      <xdr:rowOff>38100</xdr:rowOff>
    </xdr:to>
    <xdr:sp macro="" textlink="">
      <xdr:nvSpPr>
        <xdr:cNvPr id="51" name="TextBox 50">
          <a:extLst>
            <a:ext uri="{FF2B5EF4-FFF2-40B4-BE49-F238E27FC236}">
              <a16:creationId xmlns:a16="http://schemas.microsoft.com/office/drawing/2014/main" id="{68C1E9CA-3F27-411D-BD34-DB03B380FB34}"/>
            </a:ext>
          </a:extLst>
        </xdr:cNvPr>
        <xdr:cNvSpPr txBox="1"/>
      </xdr:nvSpPr>
      <xdr:spPr>
        <a:xfrm>
          <a:off x="12199620" y="2750820"/>
          <a:ext cx="11049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dk1"/>
              </a:solidFill>
              <a:latin typeface="Agency FB" panose="020B0503020202020204" pitchFamily="34" charset="0"/>
              <a:ea typeface="Segoe UI Black" panose="020B0A02040204020203" pitchFamily="34" charset="0"/>
              <a:cs typeface="Segoe UI Semibold" panose="020B0702040204020203" pitchFamily="34" charset="0"/>
            </a:rPr>
            <a:t>OUTLET</a:t>
          </a:r>
          <a:r>
            <a:rPr lang="en-US" sz="1200" b="1" baseline="0">
              <a:solidFill>
                <a:schemeClr val="dk1"/>
              </a:solidFill>
              <a:latin typeface="Agency FB" panose="020B0503020202020204" pitchFamily="34" charset="0"/>
              <a:ea typeface="Segoe UI Black" panose="020B0A02040204020203" pitchFamily="34" charset="0"/>
              <a:cs typeface="Segoe UI Semibold" panose="020B0702040204020203" pitchFamily="34" charset="0"/>
            </a:rPr>
            <a:t> LOCATION</a:t>
          </a:r>
          <a:endParaRPr lang="en-US" sz="1200" b="1">
            <a:solidFill>
              <a:schemeClr val="accent6">
                <a:lumMod val="50000"/>
              </a:schemeClr>
            </a:solidFill>
            <a:latin typeface="Agency FB" panose="020B0503020202020204"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464820</xdr:colOff>
      <xdr:row>22</xdr:row>
      <xdr:rowOff>68580</xdr:rowOff>
    </xdr:from>
    <xdr:to>
      <xdr:col>14</xdr:col>
      <xdr:colOff>68580</xdr:colOff>
      <xdr:row>23</xdr:row>
      <xdr:rowOff>144780</xdr:rowOff>
    </xdr:to>
    <xdr:sp macro="" textlink="">
      <xdr:nvSpPr>
        <xdr:cNvPr id="52" name="TextBox 51">
          <a:extLst>
            <a:ext uri="{FF2B5EF4-FFF2-40B4-BE49-F238E27FC236}">
              <a16:creationId xmlns:a16="http://schemas.microsoft.com/office/drawing/2014/main" id="{CBDD85A1-377B-4632-A9BA-89B76FD054B0}"/>
            </a:ext>
          </a:extLst>
        </xdr:cNvPr>
        <xdr:cNvSpPr txBox="1"/>
      </xdr:nvSpPr>
      <xdr:spPr>
        <a:xfrm>
          <a:off x="8511540" y="4427220"/>
          <a:ext cx="9448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dk1"/>
              </a:solidFill>
              <a:latin typeface="Agency FB" panose="020B0503020202020204" pitchFamily="34" charset="0"/>
              <a:ea typeface="Segoe UI Black" panose="020B0A02040204020203" pitchFamily="34" charset="0"/>
              <a:cs typeface="Segoe UI Semibold" panose="020B0702040204020203" pitchFamily="34" charset="0"/>
            </a:rPr>
            <a:t>OUTLET</a:t>
          </a:r>
          <a:r>
            <a:rPr lang="en-US" sz="1200" b="1" baseline="0">
              <a:solidFill>
                <a:schemeClr val="dk1"/>
              </a:solidFill>
              <a:latin typeface="Agency FB" panose="020B0503020202020204" pitchFamily="34" charset="0"/>
              <a:ea typeface="Segoe UI Black" panose="020B0A02040204020203" pitchFamily="34" charset="0"/>
              <a:cs typeface="Segoe UI Semibold" panose="020B0702040204020203" pitchFamily="34" charset="0"/>
            </a:rPr>
            <a:t> TYPE</a:t>
          </a:r>
          <a:endParaRPr lang="en-US" sz="1200" b="1">
            <a:solidFill>
              <a:schemeClr val="accent6">
                <a:lumMod val="50000"/>
              </a:schemeClr>
            </a:solidFill>
            <a:latin typeface="Agency FB" panose="020B0503020202020204"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518160</xdr:colOff>
      <xdr:row>23</xdr:row>
      <xdr:rowOff>26670</xdr:rowOff>
    </xdr:from>
    <xdr:to>
      <xdr:col>16</xdr:col>
      <xdr:colOff>83820</xdr:colOff>
      <xdr:row>30</xdr:row>
      <xdr:rowOff>60960</xdr:rowOff>
    </xdr:to>
    <xdr:graphicFrame macro="">
      <xdr:nvGraphicFramePr>
        <xdr:cNvPr id="53" name="Chart 52">
          <a:extLst>
            <a:ext uri="{FF2B5EF4-FFF2-40B4-BE49-F238E27FC236}">
              <a16:creationId xmlns:a16="http://schemas.microsoft.com/office/drawing/2014/main" id="{A7AAB00A-90A7-47A2-99BD-C1120CE18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373380</xdr:colOff>
      <xdr:row>23</xdr:row>
      <xdr:rowOff>38100</xdr:rowOff>
    </xdr:from>
    <xdr:to>
      <xdr:col>17</xdr:col>
      <xdr:colOff>655320</xdr:colOff>
      <xdr:row>30</xdr:row>
      <xdr:rowOff>99060</xdr:rowOff>
    </xdr:to>
    <xdr:graphicFrame macro="">
      <xdr:nvGraphicFramePr>
        <xdr:cNvPr id="54" name="Chart 53">
          <a:extLst>
            <a:ext uri="{FF2B5EF4-FFF2-40B4-BE49-F238E27FC236}">
              <a16:creationId xmlns:a16="http://schemas.microsoft.com/office/drawing/2014/main" id="{F3C8C30C-1A9A-4EF9-A186-21E4E1E7BE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624840</xdr:colOff>
      <xdr:row>23</xdr:row>
      <xdr:rowOff>53340</xdr:rowOff>
    </xdr:from>
    <xdr:to>
      <xdr:col>19</xdr:col>
      <xdr:colOff>655320</xdr:colOff>
      <xdr:row>30</xdr:row>
      <xdr:rowOff>91440</xdr:rowOff>
    </xdr:to>
    <xdr:graphicFrame macro="">
      <xdr:nvGraphicFramePr>
        <xdr:cNvPr id="55" name="Chart 54">
          <a:extLst>
            <a:ext uri="{FF2B5EF4-FFF2-40B4-BE49-F238E27FC236}">
              <a16:creationId xmlns:a16="http://schemas.microsoft.com/office/drawing/2014/main" id="{6237EA83-0853-4162-B64B-10E58970EB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525780</xdr:colOff>
      <xdr:row>30</xdr:row>
      <xdr:rowOff>30480</xdr:rowOff>
    </xdr:from>
    <xdr:to>
      <xdr:col>19</xdr:col>
      <xdr:colOff>22860</xdr:colOff>
      <xdr:row>31</xdr:row>
      <xdr:rowOff>15240</xdr:rowOff>
    </xdr:to>
    <xdr:sp macro="" textlink="">
      <xdr:nvSpPr>
        <xdr:cNvPr id="56" name="TextBox 55">
          <a:extLst>
            <a:ext uri="{FF2B5EF4-FFF2-40B4-BE49-F238E27FC236}">
              <a16:creationId xmlns:a16="http://schemas.microsoft.com/office/drawing/2014/main" id="{42FFC8C1-0A8A-45A5-A761-D01F4161BA60}"/>
            </a:ext>
          </a:extLst>
        </xdr:cNvPr>
        <xdr:cNvSpPr txBox="1"/>
      </xdr:nvSpPr>
      <xdr:spPr>
        <a:xfrm>
          <a:off x="11925300" y="5974080"/>
          <a:ext cx="8382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a:solidFill>
                <a:schemeClr val="dk1"/>
              </a:solidFill>
              <a:latin typeface="+mj-lt"/>
              <a:ea typeface="Segoe UI Black" panose="020B0A02040204020203" pitchFamily="34" charset="0"/>
              <a:cs typeface="Segoe UI Semibold" panose="020B0702040204020203" pitchFamily="34" charset="0"/>
            </a:rPr>
            <a:t>No Of Items</a:t>
          </a:r>
        </a:p>
      </xdr:txBody>
    </xdr:sp>
    <xdr:clientData/>
  </xdr:twoCellAnchor>
  <xdr:twoCellAnchor>
    <xdr:from>
      <xdr:col>15</xdr:col>
      <xdr:colOff>533400</xdr:colOff>
      <xdr:row>30</xdr:row>
      <xdr:rowOff>22860</xdr:rowOff>
    </xdr:from>
    <xdr:to>
      <xdr:col>17</xdr:col>
      <xdr:colOff>30480</xdr:colOff>
      <xdr:row>31</xdr:row>
      <xdr:rowOff>15240</xdr:rowOff>
    </xdr:to>
    <xdr:sp macro="" textlink="">
      <xdr:nvSpPr>
        <xdr:cNvPr id="57" name="TextBox 56">
          <a:extLst>
            <a:ext uri="{FF2B5EF4-FFF2-40B4-BE49-F238E27FC236}">
              <a16:creationId xmlns:a16="http://schemas.microsoft.com/office/drawing/2014/main" id="{166C9190-9E48-4BEE-B365-6F0865AD3F0A}"/>
            </a:ext>
          </a:extLst>
        </xdr:cNvPr>
        <xdr:cNvSpPr txBox="1"/>
      </xdr:nvSpPr>
      <xdr:spPr>
        <a:xfrm>
          <a:off x="10591800" y="5966460"/>
          <a:ext cx="8382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a:solidFill>
                <a:schemeClr val="dk1"/>
              </a:solidFill>
              <a:latin typeface="+mj-lt"/>
              <a:ea typeface="Segoe UI Black" panose="020B0A02040204020203" pitchFamily="34" charset="0"/>
              <a:cs typeface="Segoe UI Semibold" panose="020B0702040204020203" pitchFamily="34" charset="0"/>
            </a:rPr>
            <a:t>Avg Sales</a:t>
          </a:r>
        </a:p>
      </xdr:txBody>
    </xdr:sp>
    <xdr:clientData/>
  </xdr:twoCellAnchor>
  <xdr:twoCellAnchor>
    <xdr:from>
      <xdr:col>14</xdr:col>
      <xdr:colOff>205740</xdr:colOff>
      <xdr:row>30</xdr:row>
      <xdr:rowOff>0</xdr:rowOff>
    </xdr:from>
    <xdr:to>
      <xdr:col>15</xdr:col>
      <xdr:colOff>373380</xdr:colOff>
      <xdr:row>31</xdr:row>
      <xdr:rowOff>38100</xdr:rowOff>
    </xdr:to>
    <xdr:sp macro="" textlink="">
      <xdr:nvSpPr>
        <xdr:cNvPr id="58" name="TextBox 57">
          <a:extLst>
            <a:ext uri="{FF2B5EF4-FFF2-40B4-BE49-F238E27FC236}">
              <a16:creationId xmlns:a16="http://schemas.microsoft.com/office/drawing/2014/main" id="{4CDE8A3A-65F2-4ACE-954C-A49E9255A22D}"/>
            </a:ext>
          </a:extLst>
        </xdr:cNvPr>
        <xdr:cNvSpPr txBox="1"/>
      </xdr:nvSpPr>
      <xdr:spPr>
        <a:xfrm>
          <a:off x="9593580" y="5943600"/>
          <a:ext cx="8382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chemeClr val="dk1"/>
              </a:solidFill>
              <a:latin typeface="+mj-lt"/>
              <a:ea typeface="Segoe UI Black" panose="020B0A02040204020203" pitchFamily="34" charset="0"/>
              <a:cs typeface="Segoe UI Semibold" panose="020B0702040204020203" pitchFamily="34" charset="0"/>
            </a:rPr>
            <a:t>Total</a:t>
          </a:r>
          <a:r>
            <a:rPr lang="en-US" sz="1000" b="1" baseline="0">
              <a:solidFill>
                <a:schemeClr val="dk1"/>
              </a:solidFill>
              <a:latin typeface="+mj-lt"/>
              <a:ea typeface="Segoe UI Black" panose="020B0A02040204020203" pitchFamily="34" charset="0"/>
              <a:cs typeface="Segoe UI Semibold" panose="020B0702040204020203" pitchFamily="34" charset="0"/>
            </a:rPr>
            <a:t> Sales</a:t>
          </a:r>
          <a:endParaRPr lang="en-US" sz="1000" b="1">
            <a:solidFill>
              <a:schemeClr val="accent6">
                <a:lumMod val="50000"/>
              </a:schemeClr>
            </a:solidFill>
            <a:latin typeface="+mj-lt"/>
            <a:ea typeface="Segoe UI Black" panose="020B0A02040204020203" pitchFamily="34" charset="0"/>
            <a:cs typeface="Segoe UI Semibold" panose="020B0702040204020203" pitchFamily="34" charset="0"/>
          </a:endParaRPr>
        </a:p>
      </xdr:txBody>
    </xdr:sp>
    <xdr:clientData/>
  </xdr:twoCellAnchor>
  <xdr:twoCellAnchor editAs="oneCell">
    <xdr:from>
      <xdr:col>1</xdr:col>
      <xdr:colOff>152400</xdr:colOff>
      <xdr:row>19</xdr:row>
      <xdr:rowOff>175261</xdr:rowOff>
    </xdr:from>
    <xdr:to>
      <xdr:col>3</xdr:col>
      <xdr:colOff>266700</xdr:colOff>
      <xdr:row>28</xdr:row>
      <xdr:rowOff>182881</xdr:rowOff>
    </xdr:to>
    <mc:AlternateContent xmlns:mc="http://schemas.openxmlformats.org/markup-compatibility/2006">
      <mc:Choice xmlns:a14="http://schemas.microsoft.com/office/drawing/2010/main" Requires="a14">
        <xdr:graphicFrame macro="">
          <xdr:nvGraphicFramePr>
            <xdr:cNvPr id="59" name="Item Type 1">
              <a:extLst>
                <a:ext uri="{FF2B5EF4-FFF2-40B4-BE49-F238E27FC236}">
                  <a16:creationId xmlns:a16="http://schemas.microsoft.com/office/drawing/2014/main" id="{BB13FA8F-411E-4FBA-9988-C0BF5EF7766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822960" y="3939541"/>
              <a:ext cx="1455420" cy="179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129540</xdr:colOff>
      <xdr:row>6</xdr:row>
      <xdr:rowOff>106681</xdr:rowOff>
    </xdr:from>
    <xdr:to>
      <xdr:col>3</xdr:col>
      <xdr:colOff>259080</xdr:colOff>
      <xdr:row>12</xdr:row>
      <xdr:rowOff>160021</xdr:rowOff>
    </xdr:to>
    <mc:AlternateContent xmlns:mc="http://schemas.openxmlformats.org/markup-compatibility/2006">
      <mc:Choice xmlns:a14="http://schemas.microsoft.com/office/drawing/2010/main" Requires="a14">
        <xdr:graphicFrame macro="">
          <xdr:nvGraphicFramePr>
            <xdr:cNvPr id="60" name="Outlet Size 1">
              <a:extLst>
                <a:ext uri="{FF2B5EF4-FFF2-40B4-BE49-F238E27FC236}">
                  <a16:creationId xmlns:a16="http://schemas.microsoft.com/office/drawing/2014/main" id="{4A9AFD50-DBA9-4D00-804F-76E30AC5FB99}"/>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800100" y="1295401"/>
              <a:ext cx="1470660" cy="1242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349384</xdr:colOff>
      <xdr:row>4</xdr:row>
      <xdr:rowOff>167640</xdr:rowOff>
    </xdr:from>
    <xdr:to>
      <xdr:col>3</xdr:col>
      <xdr:colOff>102870</xdr:colOff>
      <xdr:row>6</xdr:row>
      <xdr:rowOff>7620</xdr:rowOff>
    </xdr:to>
    <xdr:grpSp>
      <xdr:nvGrpSpPr>
        <xdr:cNvPr id="64" name="Group 63">
          <a:extLst>
            <a:ext uri="{FF2B5EF4-FFF2-40B4-BE49-F238E27FC236}">
              <a16:creationId xmlns:a16="http://schemas.microsoft.com/office/drawing/2014/main" id="{52D9224A-E0B7-4D92-BC75-370E0BDC8D1A}"/>
            </a:ext>
          </a:extLst>
        </xdr:cNvPr>
        <xdr:cNvGrpSpPr/>
      </xdr:nvGrpSpPr>
      <xdr:grpSpPr>
        <a:xfrm>
          <a:off x="1019944" y="960120"/>
          <a:ext cx="1094606" cy="236220"/>
          <a:chOff x="867544" y="960120"/>
          <a:chExt cx="1094606" cy="236220"/>
        </a:xfrm>
      </xdr:grpSpPr>
      <xdr:pic>
        <xdr:nvPicPr>
          <xdr:cNvPr id="62" name="Picture 61">
            <a:extLst>
              <a:ext uri="{FF2B5EF4-FFF2-40B4-BE49-F238E27FC236}">
                <a16:creationId xmlns:a16="http://schemas.microsoft.com/office/drawing/2014/main" id="{D898EA81-DCD7-4D38-B8E1-A6B6FA7E6F9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flipH="1">
            <a:off x="867544" y="960120"/>
            <a:ext cx="230872" cy="236220"/>
          </a:xfrm>
          <a:prstGeom prst="rect">
            <a:avLst/>
          </a:prstGeom>
        </xdr:spPr>
      </xdr:pic>
      <xdr:sp macro="" textlink="">
        <xdr:nvSpPr>
          <xdr:cNvPr id="63" name="TextBox 62">
            <a:extLst>
              <a:ext uri="{FF2B5EF4-FFF2-40B4-BE49-F238E27FC236}">
                <a16:creationId xmlns:a16="http://schemas.microsoft.com/office/drawing/2014/main" id="{0E9048EF-C4D9-4FEB-AED8-13384D197D6E}"/>
              </a:ext>
            </a:extLst>
          </xdr:cNvPr>
          <xdr:cNvSpPr txBox="1"/>
        </xdr:nvSpPr>
        <xdr:spPr>
          <a:xfrm>
            <a:off x="1040130" y="975360"/>
            <a:ext cx="9220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dk1"/>
                </a:solidFill>
                <a:latin typeface="Agency FB" panose="020B0503020202020204" pitchFamily="34" charset="0"/>
                <a:ea typeface="Segoe UI Black" panose="020B0A02040204020203" pitchFamily="34" charset="0"/>
                <a:cs typeface="Segoe UI Semibold" panose="020B0702040204020203" pitchFamily="34" charset="0"/>
              </a:rPr>
              <a:t>FILTER</a:t>
            </a:r>
            <a:r>
              <a:rPr lang="en-US" sz="1200" b="1" baseline="0">
                <a:solidFill>
                  <a:schemeClr val="dk1"/>
                </a:solidFill>
                <a:latin typeface="Agency FB" panose="020B0503020202020204" pitchFamily="34" charset="0"/>
                <a:ea typeface="Segoe UI Black" panose="020B0A02040204020203" pitchFamily="34" charset="0"/>
                <a:cs typeface="Segoe UI Semibold" panose="020B0702040204020203" pitchFamily="34" charset="0"/>
              </a:rPr>
              <a:t> PANEL</a:t>
            </a:r>
            <a:endParaRPr lang="en-US" sz="1200" b="1">
              <a:solidFill>
                <a:schemeClr val="accent6">
                  <a:lumMod val="50000"/>
                </a:schemeClr>
              </a:solidFill>
              <a:latin typeface="Agency FB" panose="020B0503020202020204" pitchFamily="34" charset="0"/>
              <a:ea typeface="Segoe UI Black" panose="020B0A02040204020203" pitchFamily="34" charset="0"/>
              <a:cs typeface="Segoe UI Semibold" panose="020B0702040204020203" pitchFamily="34" charset="0"/>
            </a:endParaRPr>
          </a:p>
        </xdr:txBody>
      </xdr:sp>
    </xdr:grpSp>
    <xdr:clientData/>
  </xdr:twoCellAnchor>
  <xdr:twoCellAnchor>
    <xdr:from>
      <xdr:col>1</xdr:col>
      <xdr:colOff>236220</xdr:colOff>
      <xdr:row>12</xdr:row>
      <xdr:rowOff>160020</xdr:rowOff>
    </xdr:from>
    <xdr:to>
      <xdr:col>3</xdr:col>
      <xdr:colOff>152400</xdr:colOff>
      <xdr:row>12</xdr:row>
      <xdr:rowOff>160020</xdr:rowOff>
    </xdr:to>
    <xdr:cxnSp macro="">
      <xdr:nvCxnSpPr>
        <xdr:cNvPr id="66" name="Straight Connector 65">
          <a:extLst>
            <a:ext uri="{FF2B5EF4-FFF2-40B4-BE49-F238E27FC236}">
              <a16:creationId xmlns:a16="http://schemas.microsoft.com/office/drawing/2014/main" id="{E1D0D80A-9E4E-4230-93E8-F4D3D5F46322}"/>
            </a:ext>
          </a:extLst>
        </xdr:cNvPr>
        <xdr:cNvCxnSpPr/>
      </xdr:nvCxnSpPr>
      <xdr:spPr>
        <a:xfrm>
          <a:off x="906780" y="2537460"/>
          <a:ext cx="1257300" cy="0"/>
        </a:xfrm>
        <a:prstGeom prst="line">
          <a:avLst/>
        </a:prstGeom>
        <a:ln w="25400">
          <a:solidFill>
            <a:srgbClr val="D09E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125730</xdr:colOff>
      <xdr:row>13</xdr:row>
      <xdr:rowOff>1</xdr:rowOff>
    </xdr:from>
    <xdr:to>
      <xdr:col>3</xdr:col>
      <xdr:colOff>251460</xdr:colOff>
      <xdr:row>19</xdr:row>
      <xdr:rowOff>68580</xdr:rowOff>
    </xdr:to>
    <mc:AlternateContent xmlns:mc="http://schemas.openxmlformats.org/markup-compatibility/2006">
      <mc:Choice xmlns:a14="http://schemas.microsoft.com/office/drawing/2010/main" Requires="a14">
        <xdr:graphicFrame macro="">
          <xdr:nvGraphicFramePr>
            <xdr:cNvPr id="70" name="Outlet Location ">
              <a:extLst>
                <a:ext uri="{FF2B5EF4-FFF2-40B4-BE49-F238E27FC236}">
                  <a16:creationId xmlns:a16="http://schemas.microsoft.com/office/drawing/2014/main" id="{7A912309-02EF-4574-A787-4242E7FCDD8C}"/>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dr:sp macro="" textlink="">
          <xdr:nvSpPr>
            <xdr:cNvPr id="0" name=""/>
            <xdr:cNvSpPr>
              <a:spLocks noTextEdit="1"/>
            </xdr:cNvSpPr>
          </xdr:nvSpPr>
          <xdr:spPr>
            <a:xfrm>
              <a:off x="796290" y="2575561"/>
              <a:ext cx="1466850" cy="1257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243840</xdr:colOff>
      <xdr:row>19</xdr:row>
      <xdr:rowOff>121920</xdr:rowOff>
    </xdr:from>
    <xdr:to>
      <xdr:col>3</xdr:col>
      <xdr:colOff>160020</xdr:colOff>
      <xdr:row>19</xdr:row>
      <xdr:rowOff>121920</xdr:rowOff>
    </xdr:to>
    <xdr:cxnSp macro="">
      <xdr:nvCxnSpPr>
        <xdr:cNvPr id="71" name="Straight Connector 70">
          <a:extLst>
            <a:ext uri="{FF2B5EF4-FFF2-40B4-BE49-F238E27FC236}">
              <a16:creationId xmlns:a16="http://schemas.microsoft.com/office/drawing/2014/main" id="{2AE6E1A3-F4D8-409F-A570-AD993F982B74}"/>
            </a:ext>
          </a:extLst>
        </xdr:cNvPr>
        <xdr:cNvCxnSpPr/>
      </xdr:nvCxnSpPr>
      <xdr:spPr>
        <a:xfrm>
          <a:off x="914400" y="3886200"/>
          <a:ext cx="1257300" cy="0"/>
        </a:xfrm>
        <a:prstGeom prst="line">
          <a:avLst/>
        </a:prstGeom>
        <a:ln w="25400">
          <a:solidFill>
            <a:srgbClr val="D09E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256224</xdr:colOff>
      <xdr:row>29</xdr:row>
      <xdr:rowOff>72391</xdr:rowOff>
    </xdr:from>
    <xdr:to>
      <xdr:col>1</xdr:col>
      <xdr:colOff>667703</xdr:colOff>
      <xdr:row>31</xdr:row>
      <xdr:rowOff>87630</xdr:rowOff>
    </xdr:to>
    <xdr:pic>
      <xdr:nvPicPr>
        <xdr:cNvPr id="73" name="Picture 72">
          <a:hlinkClick xmlns:r="http://schemas.openxmlformats.org/officeDocument/2006/relationships" r:id="rId15"/>
          <a:extLst>
            <a:ext uri="{FF2B5EF4-FFF2-40B4-BE49-F238E27FC236}">
              <a16:creationId xmlns:a16="http://schemas.microsoft.com/office/drawing/2014/main" id="{5DAAFAF9-B934-464C-ACA9-ED52202AB29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26784" y="5817871"/>
          <a:ext cx="411479" cy="411479"/>
        </a:xfrm>
        <a:prstGeom prst="rect">
          <a:avLst/>
        </a:prstGeom>
      </xdr:spPr>
    </xdr:pic>
    <xdr:clientData/>
  </xdr:twoCellAnchor>
  <xdr:twoCellAnchor editAs="oneCell">
    <xdr:from>
      <xdr:col>2</xdr:col>
      <xdr:colOff>329566</xdr:colOff>
      <xdr:row>29</xdr:row>
      <xdr:rowOff>99061</xdr:rowOff>
    </xdr:from>
    <xdr:to>
      <xdr:col>3</xdr:col>
      <xdr:colOff>17145</xdr:colOff>
      <xdr:row>31</xdr:row>
      <xdr:rowOff>60960</xdr:rowOff>
    </xdr:to>
    <xdr:pic>
      <xdr:nvPicPr>
        <xdr:cNvPr id="75" name="Picture 74">
          <a:hlinkClick xmlns:r="http://schemas.openxmlformats.org/officeDocument/2006/relationships" r:id="rId17"/>
          <a:extLst>
            <a:ext uri="{FF2B5EF4-FFF2-40B4-BE49-F238E27FC236}">
              <a16:creationId xmlns:a16="http://schemas.microsoft.com/office/drawing/2014/main" id="{FB008E40-3CD1-42AD-8CC6-4F52EFC93C9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670686" y="5844541"/>
          <a:ext cx="358139" cy="35813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CEE DAH JAHSRAEL" refreshedDate="45681.634341203702" createdVersion="7" refreshedVersion="7" minRefreshableVersion="3" recordCount="8523" xr:uid="{CD1EA7A6-BB77-4541-A41B-59E05C39522E}">
  <cacheSource type="worksheet">
    <worksheetSource name="Table1"/>
  </cacheSource>
  <cacheFields count="13">
    <cacheField name="Item Fat Content" numFmtId="0">
      <sharedItems count="2">
        <s v="Regular"/>
        <s v="Low Fat"/>
      </sharedItems>
    </cacheField>
    <cacheField name="Seria Nos"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717373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R28"/>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8BEB05-634C-471B-B15F-B85345C34787}" name="PivotTable12" cacheId="1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8">
  <location ref="A92:B96" firstHeaderRow="1" firstDataRow="1" firstDataCol="1"/>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eria Nos" fld="1" subtotal="count" baseField="8" baseItem="0" numFmtId="1"/>
  </dataFields>
  <formats count="13">
    <format dxfId="2283">
      <pivotArea type="all" dataOnly="0" outline="0" fieldPosition="0"/>
    </format>
    <format dxfId="2284">
      <pivotArea outline="0" collapsedLevelsAreSubtotals="1" fieldPosition="0"/>
    </format>
    <format dxfId="2285">
      <pivotArea field="3" type="button" dataOnly="0" labelOnly="1" outline="0"/>
    </format>
    <format dxfId="2286">
      <pivotArea outline="0" collapsedLevelsAreSubtotals="1" fieldPosition="0"/>
    </format>
    <format dxfId="2287">
      <pivotArea type="all" dataOnly="0" outline="0" fieldPosition="0"/>
    </format>
    <format dxfId="2288">
      <pivotArea outline="0" collapsedLevelsAreSubtotals="1" fieldPosition="0"/>
    </format>
    <format dxfId="2289">
      <pivotArea field="6" type="button" dataOnly="0" labelOnly="1" outline="0"/>
    </format>
    <format dxfId="2282">
      <pivotArea outline="0" collapsedLevelsAreSubtotals="1" fieldPosition="0"/>
    </format>
    <format dxfId="2281">
      <pivotArea type="all" dataOnly="0" outline="0" fieldPosition="0"/>
    </format>
    <format dxfId="2280">
      <pivotArea outline="0" collapsedLevelsAreSubtotals="1" fieldPosition="0"/>
    </format>
    <format dxfId="2279">
      <pivotArea field="8" type="button" dataOnly="0" labelOnly="1" outline="0" axis="axisRow" fieldPosition="0"/>
    </format>
    <format dxfId="2278">
      <pivotArea dataOnly="0" labelOnly="1" fieldPosition="0">
        <references count="1">
          <reference field="8" count="0"/>
        </references>
      </pivotArea>
    </format>
    <format dxfId="2277">
      <pivotArea dataOnly="0" labelOnly="1" outline="0" axis="axisValues" fieldPosition="0"/>
    </format>
  </formats>
  <chartFormats count="2">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781310-0CAF-4313-854F-50432243D86F}" name="PivotTable11" cacheId="1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3">
  <location ref="A86:B90"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13">
    <format dxfId="2291">
      <pivotArea type="all" dataOnly="0" outline="0" fieldPosition="0"/>
    </format>
    <format dxfId="2292">
      <pivotArea outline="0" collapsedLevelsAreSubtotals="1" fieldPosition="0"/>
    </format>
    <format dxfId="2293">
      <pivotArea field="3" type="button" dataOnly="0" labelOnly="1" outline="0"/>
    </format>
    <format dxfId="2294">
      <pivotArea outline="0" collapsedLevelsAreSubtotals="1" fieldPosition="0"/>
    </format>
    <format dxfId="2295">
      <pivotArea type="all" dataOnly="0" outline="0" fieldPosition="0"/>
    </format>
    <format dxfId="2296">
      <pivotArea outline="0" collapsedLevelsAreSubtotals="1" fieldPosition="0"/>
    </format>
    <format dxfId="2297">
      <pivotArea field="6" type="button" dataOnly="0" labelOnly="1" outline="0"/>
    </format>
    <format dxfId="2290">
      <pivotArea outline="0" collapsedLevelsAreSubtotals="1" fieldPosition="0"/>
    </format>
    <format dxfId="2276">
      <pivotArea type="all" dataOnly="0" outline="0" fieldPosition="0"/>
    </format>
    <format dxfId="2275">
      <pivotArea outline="0" collapsedLevelsAreSubtotals="1" fieldPosition="0"/>
    </format>
    <format dxfId="2274">
      <pivotArea field="8" type="button" dataOnly="0" labelOnly="1" outline="0" axis="axisRow" fieldPosition="0"/>
    </format>
    <format dxfId="2273">
      <pivotArea dataOnly="0" labelOnly="1" fieldPosition="0">
        <references count="1">
          <reference field="8" count="0"/>
        </references>
      </pivotArea>
    </format>
    <format dxfId="2272">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0"/>
          </reference>
        </references>
      </pivotArea>
    </chartFormat>
    <chartFormat chart="13" format="17"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0C0263-2468-4284-BEF0-D242330F000D}" name="PivotTable10" cacheId="1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9">
  <location ref="A80:B84"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9"/>
  </dataFields>
  <formats count="9">
    <format dxfId="2298">
      <pivotArea type="all" dataOnly="0" outline="0" fieldPosition="0"/>
    </format>
    <format dxfId="2299">
      <pivotArea outline="0" collapsedLevelsAreSubtotals="1" fieldPosition="0"/>
    </format>
    <format dxfId="2300">
      <pivotArea field="3" type="button" dataOnly="0" labelOnly="1" outline="0"/>
    </format>
    <format dxfId="2301">
      <pivotArea outline="0" collapsedLevelsAreSubtotals="1" fieldPosition="0"/>
    </format>
    <format dxfId="2271">
      <pivotArea type="all" dataOnly="0" outline="0" fieldPosition="0"/>
    </format>
    <format dxfId="2270">
      <pivotArea outline="0" collapsedLevelsAreSubtotals="1" fieldPosition="0"/>
    </format>
    <format dxfId="2269">
      <pivotArea field="8" type="button" dataOnly="0" labelOnly="1" outline="0" axis="axisRow" fieldPosition="0"/>
    </format>
    <format dxfId="2268">
      <pivotArea dataOnly="0" labelOnly="1" fieldPosition="0">
        <references count="1">
          <reference field="8" count="0"/>
        </references>
      </pivotArea>
    </format>
    <format dxfId="2267">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0"/>
          </reference>
        </references>
      </pivotArea>
    </chartFormat>
    <chartFormat chart="13" format="17"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A92A54-1D5E-496F-A614-1E542CEB2287}" name="PivotTable9" cacheId="1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4">
  <location ref="A64:B67"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9"/>
  </dataFields>
  <formats count="9">
    <format dxfId="2307">
      <pivotArea type="all" dataOnly="0" outline="0" fieldPosition="0"/>
    </format>
    <format dxfId="2308">
      <pivotArea outline="0" collapsedLevelsAreSubtotals="1" fieldPosition="0"/>
    </format>
    <format dxfId="2309">
      <pivotArea field="3" type="button" dataOnly="0" labelOnly="1" outline="0"/>
    </format>
    <format dxfId="2310">
      <pivotArea outline="0" collapsedLevelsAreSubtotals="1" fieldPosition="0"/>
    </format>
    <format dxfId="2306">
      <pivotArea type="all" dataOnly="0" outline="0" fieldPosition="0"/>
    </format>
    <format dxfId="2305">
      <pivotArea outline="0" collapsedLevelsAreSubtotals="1" fieldPosition="0"/>
    </format>
    <format dxfId="2304">
      <pivotArea field="6" type="button" dataOnly="0" labelOnly="1" outline="0" axis="axisRow" fieldPosition="0"/>
    </format>
    <format dxfId="2303">
      <pivotArea dataOnly="0" labelOnly="1" fieldPosition="0">
        <references count="1">
          <reference field="6" count="0"/>
        </references>
      </pivotArea>
    </format>
    <format dxfId="230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0"/>
          </reference>
        </references>
      </pivotArea>
    </chartFormat>
    <chartFormat chart="13"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5C238B-3A02-4B97-979A-0345AD5FCD17}" name="PivotTable8" cacheId="1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0">
  <location ref="A57:B60"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9"/>
  </dataFields>
  <formats count="10">
    <format dxfId="2316">
      <pivotArea type="all" dataOnly="0" outline="0" fieldPosition="0"/>
    </format>
    <format dxfId="2317">
      <pivotArea outline="0" collapsedLevelsAreSubtotals="1" fieldPosition="0"/>
    </format>
    <format dxfId="2318">
      <pivotArea field="3" type="button" dataOnly="0" labelOnly="1" outline="0"/>
    </format>
    <format dxfId="2319">
      <pivotArea dataOnly="0" labelOnly="1" outline="0" axis="axisValues" fieldPosition="0"/>
    </format>
    <format dxfId="2320">
      <pivotArea outline="0" collapsedLevelsAreSubtotals="1" fieldPosition="0"/>
    </format>
    <format dxfId="2315">
      <pivotArea type="all" dataOnly="0" outline="0" fieldPosition="0"/>
    </format>
    <format dxfId="2314">
      <pivotArea outline="0" collapsedLevelsAreSubtotals="1" fieldPosition="0"/>
    </format>
    <format dxfId="2313">
      <pivotArea field="7" type="button" dataOnly="0" labelOnly="1" outline="0" axis="axisRow" fieldPosition="0"/>
    </format>
    <format dxfId="2312">
      <pivotArea dataOnly="0" labelOnly="1" fieldPosition="0">
        <references count="1">
          <reference field="7" count="0"/>
        </references>
      </pivotArea>
    </format>
    <format dxfId="2311">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7" count="1" selected="0">
            <x v="0"/>
          </reference>
        </references>
      </pivotArea>
    </chartFormat>
    <chartFormat chart="8" format="11">
      <pivotArea type="data" outline="0" fieldPosition="0">
        <references count="2">
          <reference field="4294967294" count="1" selected="0">
            <x v="0"/>
          </reference>
          <reference field="7" count="1" selected="0">
            <x v="1"/>
          </reference>
        </references>
      </pivotArea>
    </chartFormat>
    <chartFormat chart="8" format="12">
      <pivotArea type="data" outline="0" fieldPosition="0">
        <references count="2">
          <reference field="4294967294" count="1" selected="0">
            <x v="0"/>
          </reference>
          <reference field="7" count="1" selected="0">
            <x v="2"/>
          </reference>
        </references>
      </pivotArea>
    </chartFormat>
    <chartFormat chart="13" format="17" series="1">
      <pivotArea type="data" outline="0" fieldPosition="0">
        <references count="1">
          <reference field="4294967294" count="1" selected="0">
            <x v="0"/>
          </reference>
        </references>
      </pivotArea>
    </chartFormat>
    <chartFormat chart="13" format="18">
      <pivotArea type="data" outline="0" fieldPosition="0">
        <references count="2">
          <reference field="4294967294" count="1" selected="0">
            <x v="0"/>
          </reference>
          <reference field="7" count="1" selected="0">
            <x v="0"/>
          </reference>
        </references>
      </pivotArea>
    </chartFormat>
    <chartFormat chart="13" format="19">
      <pivotArea type="data" outline="0" fieldPosition="0">
        <references count="2">
          <reference field="4294967294" count="1" selected="0">
            <x v="0"/>
          </reference>
          <reference field="7" count="1" selected="0">
            <x v="1"/>
          </reference>
        </references>
      </pivotArea>
    </chartFormat>
    <chartFormat chart="13" format="2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A756DC-A855-4668-9024-EF0516946EC3}" name="PivotTable7" cacheId="1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1">
  <location ref="A44:B53"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9"/>
  </dataFields>
  <formats count="10">
    <format dxfId="2326">
      <pivotArea type="all" dataOnly="0" outline="0" fieldPosition="0"/>
    </format>
    <format dxfId="2327">
      <pivotArea outline="0" collapsedLevelsAreSubtotals="1" fieldPosition="0"/>
    </format>
    <format dxfId="2328">
      <pivotArea field="3" type="button" dataOnly="0" labelOnly="1" outline="0"/>
    </format>
    <format dxfId="2329">
      <pivotArea dataOnly="0" labelOnly="1" outline="0" axis="axisValues" fieldPosition="0"/>
    </format>
    <format dxfId="2330">
      <pivotArea outline="0" collapsedLevelsAreSubtotals="1" fieldPosition="0"/>
    </format>
    <format dxfId="2325">
      <pivotArea type="all" dataOnly="0" outline="0" fieldPosition="0"/>
    </format>
    <format dxfId="2324">
      <pivotArea outline="0" collapsedLevelsAreSubtotals="1" fieldPosition="0"/>
    </format>
    <format dxfId="2323">
      <pivotArea field="4" type="button" dataOnly="0" labelOnly="1" outline="0" axis="axisRow" fieldPosition="0"/>
    </format>
    <format dxfId="2322">
      <pivotArea dataOnly="0" labelOnly="1" fieldPosition="0">
        <references count="1">
          <reference field="4" count="0"/>
        </references>
      </pivotArea>
    </format>
    <format dxfId="2321">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4" count="1" selected="0">
            <x v="0"/>
          </reference>
        </references>
      </pivotArea>
    </chartFormat>
    <chartFormat chart="7" format="4">
      <pivotArea type="data" outline="0" fieldPosition="0">
        <references count="2">
          <reference field="4294967294" count="1" selected="0">
            <x v="0"/>
          </reference>
          <reference field="4" count="1" selected="0">
            <x v="1"/>
          </reference>
        </references>
      </pivotArea>
    </chartFormat>
    <chartFormat chart="7" format="5">
      <pivotArea type="data" outline="0" fieldPosition="0">
        <references count="2">
          <reference field="4294967294" count="1" selected="0">
            <x v="0"/>
          </reference>
          <reference field="4" count="1" selected="0">
            <x v="2"/>
          </reference>
        </references>
      </pivotArea>
    </chartFormat>
    <chartFormat chart="7" format="6">
      <pivotArea type="data" outline="0" fieldPosition="0">
        <references count="2">
          <reference field="4294967294" count="1" selected="0">
            <x v="0"/>
          </reference>
          <reference field="4" count="1" selected="0">
            <x v="3"/>
          </reference>
        </references>
      </pivotArea>
    </chartFormat>
    <chartFormat chart="7" format="7">
      <pivotArea type="data" outline="0" fieldPosition="0">
        <references count="2">
          <reference field="4294967294" count="1" selected="0">
            <x v="0"/>
          </reference>
          <reference field="4" count="1" selected="0">
            <x v="4"/>
          </reference>
        </references>
      </pivotArea>
    </chartFormat>
    <chartFormat chart="7" format="8">
      <pivotArea type="data" outline="0" fieldPosition="0">
        <references count="2">
          <reference field="4294967294" count="1" selected="0">
            <x v="0"/>
          </reference>
          <reference field="4" count="1" selected="0">
            <x v="5"/>
          </reference>
        </references>
      </pivotArea>
    </chartFormat>
    <chartFormat chart="7" format="9">
      <pivotArea type="data" outline="0" fieldPosition="0">
        <references count="2">
          <reference field="4294967294" count="1" selected="0">
            <x v="0"/>
          </reference>
          <reference field="4" count="1" selected="0">
            <x v="6"/>
          </reference>
        </references>
      </pivotArea>
    </chartFormat>
    <chartFormat chart="7" format="10">
      <pivotArea type="data" outline="0" fieldPosition="0">
        <references count="2">
          <reference field="4294967294" count="1" selected="0">
            <x v="0"/>
          </reference>
          <reference field="4" count="1" selected="0">
            <x v="7"/>
          </reference>
        </references>
      </pivotArea>
    </chartFormat>
    <chartFormat chart="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66C524-E98D-4AD2-92F5-44EEEB9BADF1}" name="PivotTable6" cacheId="1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24:B40"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9"/>
  </dataFields>
  <formats count="6">
    <format dxfId="2336">
      <pivotArea type="all" dataOnly="0" outline="0" fieldPosition="0"/>
    </format>
    <format dxfId="2335">
      <pivotArea outline="0" collapsedLevelsAreSubtotals="1" fieldPosition="0"/>
    </format>
    <format dxfId="2334">
      <pivotArea field="3" type="button" dataOnly="0" labelOnly="1" outline="0" axis="axisRow" fieldPosition="0"/>
    </format>
    <format dxfId="2333">
      <pivotArea dataOnly="0" labelOnly="1" fieldPosition="0">
        <references count="1">
          <reference field="3" count="0"/>
        </references>
      </pivotArea>
    </format>
    <format dxfId="2332">
      <pivotArea dataOnly="0" labelOnly="1" outline="0" axis="axisValues" fieldPosition="0"/>
    </format>
    <format dxfId="233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17C06D-89D4-40DC-BDF8-BD6DA6A324F3}" name="PivotTable3"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A17:C21"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9"/>
  </dataFields>
  <formats count="22">
    <format dxfId="2351">
      <pivotArea type="all" dataOnly="0" outline="0" fieldPosition="0"/>
    </format>
    <format dxfId="2352">
      <pivotArea outline="0" collapsedLevelsAreSubtotals="1" fieldPosition="0"/>
    </format>
    <format dxfId="2353">
      <pivotArea type="all" dataOnly="0" outline="0" fieldPosition="0"/>
    </format>
    <format dxfId="2354">
      <pivotArea outline="0" collapsedLevelsAreSubtotals="1" fieldPosition="0"/>
    </format>
    <format dxfId="2355">
      <pivotArea field="0" type="button" dataOnly="0" labelOnly="1" outline="0" axis="axisCol" fieldPosition="0"/>
    </format>
    <format dxfId="2356">
      <pivotArea dataOnly="0" labelOnly="1" grandRow="1" outline="0" fieldPosition="0"/>
    </format>
    <format dxfId="2357">
      <pivotArea dataOnly="0" labelOnly="1" outline="0" axis="axisValues" fieldPosition="0"/>
    </format>
    <format dxfId="2358">
      <pivotArea outline="0" collapsedLevelsAreSubtotals="1" fieldPosition="0"/>
    </format>
    <format dxfId="2350">
      <pivotArea type="all" dataOnly="0" outline="0" fieldPosition="0"/>
    </format>
    <format dxfId="2349">
      <pivotArea outline="0" collapsedLevelsAreSubtotals="1" fieldPosition="0"/>
    </format>
    <format dxfId="2348">
      <pivotArea type="origin" dataOnly="0" labelOnly="1" outline="0" fieldPosition="0"/>
    </format>
    <format dxfId="2347">
      <pivotArea field="0" type="button" dataOnly="0" labelOnly="1" outline="0" axis="axisCol" fieldPosition="0"/>
    </format>
    <format dxfId="2346">
      <pivotArea type="topRight" dataOnly="0" labelOnly="1" outline="0" fieldPosition="0"/>
    </format>
    <format dxfId="2345">
      <pivotArea field="7" type="button" dataOnly="0" labelOnly="1" outline="0"/>
    </format>
    <format dxfId="2344">
      <pivotArea dataOnly="0" labelOnly="1" fieldPosition="0">
        <references count="1">
          <reference field="0" count="0"/>
        </references>
      </pivotArea>
    </format>
    <format dxfId="2343">
      <pivotArea type="all" dataOnly="0" outline="0" fieldPosition="0"/>
    </format>
    <format dxfId="2342">
      <pivotArea outline="0" collapsedLevelsAreSubtotals="1" fieldPosition="0"/>
    </format>
    <format dxfId="2341">
      <pivotArea type="origin" dataOnly="0" labelOnly="1" outline="0" fieldPosition="0"/>
    </format>
    <format dxfId="2340">
      <pivotArea field="0" type="button" dataOnly="0" labelOnly="1" outline="0" axis="axisCol" fieldPosition="0"/>
    </format>
    <format dxfId="2339">
      <pivotArea type="topRight" dataOnly="0" labelOnly="1" outline="0" fieldPosition="0"/>
    </format>
    <format dxfId="2338">
      <pivotArea field="7" type="button" dataOnly="0" labelOnly="1" outline="0"/>
    </format>
    <format dxfId="2337">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7"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E938718-CCB3-4943-BBDF-8AC13C3C4689}" name="PivotTable2" cacheId="1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10:B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2">
    <i>
      <x/>
    </i>
    <i>
      <x v="1"/>
    </i>
  </rowItems>
  <colItems count="1">
    <i/>
  </colItems>
  <dataFields count="1">
    <dataField name="Sum of Sales" fld="11" baseField="0" baseItem="0" numFmtId="169"/>
  </dataFields>
  <formats count="9">
    <format dxfId="2360">
      <pivotArea type="all" dataOnly="0" outline="0" fieldPosition="0"/>
    </format>
    <format dxfId="2361">
      <pivotArea outline="0" collapsedLevelsAreSubtotals="1" fieldPosition="0"/>
    </format>
    <format dxfId="2362">
      <pivotArea type="all" dataOnly="0" outline="0" fieldPosition="0"/>
    </format>
    <format dxfId="2363">
      <pivotArea outline="0" collapsedLevelsAreSubtotals="1" fieldPosition="0"/>
    </format>
    <format dxfId="2364">
      <pivotArea field="0" type="button" dataOnly="0" labelOnly="1" outline="0" axis="axisRow" fieldPosition="0"/>
    </format>
    <format dxfId="2365">
      <pivotArea dataOnly="0" labelOnly="1" fieldPosition="0">
        <references count="1">
          <reference field="0" count="0"/>
        </references>
      </pivotArea>
    </format>
    <format dxfId="2366">
      <pivotArea dataOnly="0" labelOnly="1" grandRow="1" outline="0" fieldPosition="0"/>
    </format>
    <format dxfId="2367">
      <pivotArea dataOnly="0" labelOnly="1" outline="0" axis="axisValues" fieldPosition="0"/>
    </format>
    <format dxfId="235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F83C63-1348-4051-A787-5E1FE9B65C00}" name="PivotTable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g Rating" fld="12" subtotal="average" baseField="0" baseItem="1"/>
  </dataFields>
  <formats count="6">
    <format dxfId="2373">
      <pivotArea type="all" dataOnly="0" outline="0" fieldPosition="0"/>
    </format>
    <format dxfId="2372">
      <pivotArea outline="0" collapsedLevelsAreSubtotals="1" fieldPosition="0"/>
    </format>
    <format dxfId="2371">
      <pivotArea dataOnly="0" labelOnly="1" outline="0" fieldPosition="0">
        <references count="1">
          <reference field="4294967294" count="4">
            <x v="0"/>
            <x v="1"/>
            <x v="2"/>
            <x v="3"/>
          </reference>
        </references>
      </pivotArea>
    </format>
    <format dxfId="2370">
      <pivotArea type="all" dataOnly="0" outline="0" fieldPosition="0"/>
    </format>
    <format dxfId="2369">
      <pivotArea outline="0" collapsedLevelsAreSubtotals="1" fieldPosition="0"/>
    </format>
    <format dxfId="236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E953CBF-D7C7-4383-80B7-0CEE5CDD60E5}" sourceName="Item Type">
  <pivotTables>
    <pivotTable tabId="2" name="PivotTable2"/>
    <pivotTable tabId="2" name="PivotTable1"/>
    <pivotTable tabId="2" name="PivotTable10"/>
    <pivotTable tabId="2" name="PivotTable11"/>
    <pivotTable tabId="2" name="PivotTable12"/>
    <pivotTable tabId="2" name="PivotTable3"/>
    <pivotTable tabId="2" name="PivotTable6"/>
    <pivotTable tabId="2" name="PivotTable7"/>
    <pivotTable tabId="2" name="PivotTable8"/>
    <pivotTable tabId="2" name="PivotTable9"/>
  </pivotTables>
  <data>
    <tabular pivotCacheId="2071737364">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6D216E7-99B2-453E-BB8D-E8C3CE19F2DC}" sourceName="Outlet Size">
  <pivotTables>
    <pivotTable tabId="2" name="PivotTable2"/>
    <pivotTable tabId="2" name="PivotTable1"/>
    <pivotTable tabId="2" name="PivotTable10"/>
    <pivotTable tabId="2" name="PivotTable11"/>
    <pivotTable tabId="2" name="PivotTable12"/>
    <pivotTable tabId="2" name="PivotTable3"/>
    <pivotTable tabId="2" name="PivotTable6"/>
    <pivotTable tabId="2" name="PivotTable7"/>
    <pivotTable tabId="2" name="PivotTable8"/>
    <pivotTable tabId="2" name="PivotTable9"/>
  </pivotTables>
  <data>
    <tabular pivotCacheId="2071737364">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EA37741-A76E-49D0-9D02-6D8266FBB149}" sourceName="Outlet Location Type">
  <pivotTables>
    <pivotTable tabId="2" name="PivotTable2"/>
    <pivotTable tabId="2" name="PivotTable1"/>
    <pivotTable tabId="2" name="PivotTable10"/>
    <pivotTable tabId="2" name="PivotTable11"/>
    <pivotTable tabId="2" name="PivotTable12"/>
    <pivotTable tabId="2" name="PivotTable3"/>
    <pivotTable tabId="2" name="PivotTable6"/>
    <pivotTable tabId="2" name="PivotTable7"/>
    <pivotTable tabId="2" name="PivotTable8"/>
    <pivotTable tabId="2" name="PivotTable9"/>
  </pivotTables>
  <data>
    <tabular pivotCacheId="207173736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0912BEDE-7D4C-4E15-9346-B57FDE780211}" cache="Slicer_Item_Type" caption="Item Type" rowHeight="260350"/>
  <slicer name="Outlet Size" xr10:uid="{D90BE0AB-BE93-4648-93A4-88773DC58471}" cache="Slicer_Outlet_Size" caption="Outlet Size" rowHeight="260350"/>
  <slicer name="Outlet Location Type" xr10:uid="{25C5B266-3B46-4A14-BB61-CF1E7C6C2C35}"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ABF29F78-E6A8-4896-B864-62B70CEB4C69}" cache="Slicer_Item_Type" caption="Item Type" style="SLICER" rowHeight="260350"/>
  <slicer name="Outlet Size 1" xr10:uid="{1AE5B312-A7B7-4EE5-AE33-DB0D12CCF289}" cache="Slicer_Outlet_Size" caption="Outlet Size" style="SLICER" rowHeight="260350"/>
  <slicer name="Outlet Location " xr10:uid="{A33B310D-956B-4B04-8BCE-EF0B222F133E}" cache="Slicer_Outlet_Location_Type" caption="Outlet Location" style="SLICE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8A1E6868-CF5B-4D99-A72E-2DB642882FDF}" name="Seria Nos"/>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tr">
        <f>+C4</f>
        <v>FDR28</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1E38C-A93D-4659-A809-A709C9F0FC50}">
  <dimension ref="A1:G96"/>
  <sheetViews>
    <sheetView workbookViewId="0"/>
  </sheetViews>
  <sheetFormatPr defaultRowHeight="15.6" x14ac:dyDescent="0.3"/>
  <cols>
    <col min="1" max="1" width="12.296875" bestFit="1" customWidth="1"/>
    <col min="2" max="2" width="11.3984375" bestFit="1" customWidth="1"/>
    <col min="3" max="3" width="7.3984375" bestFit="1" customWidth="1"/>
    <col min="4" max="4" width="11.3984375" bestFit="1" customWidth="1"/>
    <col min="5" max="7" width="7.3984375" bestFit="1" customWidth="1"/>
    <col min="8" max="8" width="8.296875" bestFit="1" customWidth="1"/>
    <col min="9" max="9" width="6.3984375" bestFit="1" customWidth="1"/>
    <col min="10" max="10" width="7.59765625" bestFit="1" customWidth="1"/>
    <col min="11" max="11" width="8.3984375" bestFit="1" customWidth="1"/>
    <col min="12" max="12" width="6.3984375" bestFit="1" customWidth="1"/>
    <col min="13" max="13" width="6.59765625" bestFit="1" customWidth="1"/>
    <col min="14" max="14" width="7.69921875" bestFit="1" customWidth="1"/>
    <col min="15" max="15" width="7.3984375" bestFit="1" customWidth="1"/>
    <col min="16" max="16" width="6.3984375" bestFit="1" customWidth="1"/>
    <col min="17" max="17" width="7" bestFit="1" customWidth="1"/>
    <col min="18" max="18" width="8.3984375" bestFit="1" customWidth="1"/>
  </cols>
  <sheetData>
    <row r="1" spans="1:6" ht="16.2" thickBot="1" x14ac:dyDescent="0.35"/>
    <row r="2" spans="1:6" ht="16.2" thickBot="1" x14ac:dyDescent="0.35">
      <c r="A2" s="25" t="s">
        <v>1615</v>
      </c>
      <c r="B2" s="26"/>
      <c r="C2" s="26"/>
      <c r="D2" s="27"/>
    </row>
    <row r="3" spans="1:6" ht="78.599999999999994" thickBot="1" x14ac:dyDescent="0.35">
      <c r="A3" s="14" t="s">
        <v>1610</v>
      </c>
      <c r="B3" s="15" t="s">
        <v>1611</v>
      </c>
      <c r="C3" s="15" t="s">
        <v>1613</v>
      </c>
      <c r="D3" s="16" t="s">
        <v>1614</v>
      </c>
    </row>
    <row r="4" spans="1:6" ht="16.2" thickBot="1" x14ac:dyDescent="0.35">
      <c r="A4" s="11">
        <v>1201681.4928000034</v>
      </c>
      <c r="B4" s="12">
        <v>140.99278338613203</v>
      </c>
      <c r="C4" s="12">
        <v>8523</v>
      </c>
      <c r="D4" s="13">
        <v>3.9658570925731196</v>
      </c>
    </row>
    <row r="5" spans="1:6" x14ac:dyDescent="0.3">
      <c r="A5" s="1"/>
      <c r="B5" s="2"/>
      <c r="C5" s="2"/>
      <c r="D5" s="3"/>
    </row>
    <row r="6" spans="1:6" x14ac:dyDescent="0.3">
      <c r="A6" s="8">
        <f>GETPIVOTDATA("Sum of Sales",$A$3)</f>
        <v>1201681.4928000034</v>
      </c>
      <c r="B6" s="4">
        <f>GETPIVOTDATA("Average Sales",$A$3)</f>
        <v>140.99278338613203</v>
      </c>
      <c r="C6" s="2">
        <f>GETPIVOTDATA("Number of Items",$A$3)</f>
        <v>8523</v>
      </c>
      <c r="D6" s="9">
        <f>GETPIVOTDATA("Avg Rating",$A$3)</f>
        <v>3.9658570925731196</v>
      </c>
    </row>
    <row r="7" spans="1:6" ht="16.2" thickBot="1" x14ac:dyDescent="0.35">
      <c r="A7" s="5"/>
      <c r="B7" s="6"/>
      <c r="C7" s="6"/>
      <c r="D7" s="7"/>
    </row>
    <row r="8" spans="1:6" ht="16.2" thickBot="1" x14ac:dyDescent="0.35"/>
    <row r="9" spans="1:6" ht="16.2" thickBot="1" x14ac:dyDescent="0.35">
      <c r="A9" s="25" t="s">
        <v>1617</v>
      </c>
      <c r="B9" s="26"/>
      <c r="C9" s="26"/>
      <c r="D9" s="27"/>
    </row>
    <row r="10" spans="1:6" ht="16.2" thickBot="1" x14ac:dyDescent="0.35">
      <c r="A10" s="28" t="s">
        <v>1616</v>
      </c>
      <c r="B10" s="30" t="s">
        <v>1610</v>
      </c>
      <c r="C10" s="23"/>
      <c r="D10" s="24"/>
    </row>
    <row r="11" spans="1:6" x14ac:dyDescent="0.3">
      <c r="A11" s="29" t="s">
        <v>17</v>
      </c>
      <c r="B11" s="31">
        <v>776319.68840000057</v>
      </c>
      <c r="C11" s="23"/>
      <c r="D11" s="24"/>
    </row>
    <row r="12" spans="1:6" ht="16.2" thickBot="1" x14ac:dyDescent="0.35">
      <c r="A12" s="17" t="s">
        <v>10</v>
      </c>
      <c r="B12" s="32">
        <v>425361.8043999995</v>
      </c>
      <c r="C12" s="23"/>
      <c r="D12" s="24"/>
    </row>
    <row r="13" spans="1:6" x14ac:dyDescent="0.3">
      <c r="C13" s="23"/>
      <c r="D13" s="24"/>
    </row>
    <row r="14" spans="1:6" ht="16.2" thickBot="1" x14ac:dyDescent="0.35">
      <c r="A14" s="5"/>
      <c r="B14" s="6"/>
      <c r="C14" s="6"/>
      <c r="D14" s="7"/>
    </row>
    <row r="15" spans="1:6" ht="16.2" thickBot="1" x14ac:dyDescent="0.35"/>
    <row r="16" spans="1:6" ht="16.2" thickBot="1" x14ac:dyDescent="0.35">
      <c r="A16" s="39" t="s">
        <v>1619</v>
      </c>
      <c r="B16" s="40"/>
      <c r="C16" s="40"/>
      <c r="D16" s="41"/>
      <c r="E16" s="21"/>
      <c r="F16" s="22"/>
    </row>
    <row r="17" spans="1:7" ht="16.2" thickBot="1" x14ac:dyDescent="0.35">
      <c r="A17" s="28" t="s">
        <v>1610</v>
      </c>
      <c r="B17" s="28" t="s">
        <v>1618</v>
      </c>
      <c r="C17" s="30"/>
      <c r="D17" s="24"/>
      <c r="E17" s="23"/>
      <c r="F17" s="24"/>
    </row>
    <row r="18" spans="1:7" ht="31.8" thickBot="1" x14ac:dyDescent="0.35">
      <c r="A18" s="10" t="s">
        <v>1616</v>
      </c>
      <c r="B18" s="14" t="s">
        <v>10</v>
      </c>
      <c r="C18" s="16" t="s">
        <v>17</v>
      </c>
      <c r="D18" s="24"/>
      <c r="E18" s="23"/>
      <c r="F18" s="24"/>
    </row>
    <row r="19" spans="1:7" x14ac:dyDescent="0.3">
      <c r="A19" s="18" t="s">
        <v>14</v>
      </c>
      <c r="B19" s="35">
        <v>121349.89940000001</v>
      </c>
      <c r="C19" s="36">
        <v>215047.9126000001</v>
      </c>
      <c r="D19" s="24"/>
      <c r="E19" s="23"/>
      <c r="F19" s="24"/>
    </row>
    <row r="20" spans="1:7" x14ac:dyDescent="0.3">
      <c r="A20" s="18" t="s">
        <v>34</v>
      </c>
      <c r="B20" s="38">
        <v>138685.86819999994</v>
      </c>
      <c r="C20" s="33">
        <v>254464.77940000014</v>
      </c>
      <c r="D20" s="24"/>
      <c r="E20" s="23"/>
      <c r="F20" s="24"/>
    </row>
    <row r="21" spans="1:7" ht="16.2" thickBot="1" x14ac:dyDescent="0.35">
      <c r="A21" s="19" t="s">
        <v>21</v>
      </c>
      <c r="B21" s="37">
        <v>165326.0368</v>
      </c>
      <c r="C21" s="34">
        <v>306806.99640000012</v>
      </c>
      <c r="D21" s="24"/>
      <c r="E21" s="23"/>
      <c r="F21" s="24"/>
    </row>
    <row r="22" spans="1:7" ht="16.2" thickBot="1" x14ac:dyDescent="0.35">
      <c r="D22" s="24"/>
      <c r="E22" s="23"/>
      <c r="F22" s="24"/>
    </row>
    <row r="23" spans="1:7" ht="16.2" thickBot="1" x14ac:dyDescent="0.35">
      <c r="A23" s="39" t="s">
        <v>1620</v>
      </c>
      <c r="B23" s="40"/>
      <c r="C23" s="40"/>
      <c r="D23" s="41"/>
      <c r="E23" s="21"/>
      <c r="F23" s="21"/>
      <c r="G23" s="22"/>
    </row>
    <row r="24" spans="1:7" ht="16.2" thickBot="1" x14ac:dyDescent="0.35">
      <c r="A24" s="56" t="s">
        <v>1616</v>
      </c>
      <c r="B24" s="45" t="s">
        <v>1610</v>
      </c>
      <c r="C24" s="23"/>
      <c r="D24" s="23"/>
      <c r="E24" s="23"/>
      <c r="F24" s="23"/>
      <c r="G24" s="24"/>
    </row>
    <row r="25" spans="1:7" x14ac:dyDescent="0.3">
      <c r="A25" s="57" t="s">
        <v>153</v>
      </c>
      <c r="B25" s="46">
        <v>9077.869999999999</v>
      </c>
      <c r="C25" s="23"/>
      <c r="D25" s="23"/>
      <c r="E25" s="23"/>
      <c r="F25" s="23"/>
      <c r="G25" s="24"/>
    </row>
    <row r="26" spans="1:7" x14ac:dyDescent="0.3">
      <c r="A26" s="51" t="s">
        <v>74</v>
      </c>
      <c r="B26" s="47">
        <v>15596.696600000001</v>
      </c>
      <c r="C26" s="23"/>
      <c r="D26" s="23"/>
      <c r="E26" s="23"/>
      <c r="F26" s="23"/>
      <c r="G26" s="24"/>
    </row>
    <row r="27" spans="1:7" x14ac:dyDescent="0.3">
      <c r="A27" s="51" t="s">
        <v>159</v>
      </c>
      <c r="B27" s="47">
        <v>21880.027399999992</v>
      </c>
      <c r="C27" s="23"/>
      <c r="D27" s="23"/>
      <c r="E27" s="23"/>
      <c r="F27" s="23"/>
      <c r="G27" s="24"/>
    </row>
    <row r="28" spans="1:7" x14ac:dyDescent="0.3">
      <c r="A28" s="51" t="s">
        <v>64</v>
      </c>
      <c r="B28" s="47">
        <v>22451.891599999999</v>
      </c>
      <c r="C28" s="23"/>
      <c r="D28" s="23"/>
      <c r="E28" s="23"/>
      <c r="F28" s="23"/>
      <c r="G28" s="24"/>
    </row>
    <row r="29" spans="1:7" x14ac:dyDescent="0.3">
      <c r="A29" s="51" t="s">
        <v>61</v>
      </c>
      <c r="B29" s="47">
        <v>29334.680599999996</v>
      </c>
      <c r="C29" s="23"/>
      <c r="D29" s="23"/>
      <c r="E29" s="23"/>
      <c r="F29" s="23"/>
      <c r="G29" s="24"/>
    </row>
    <row r="30" spans="1:7" x14ac:dyDescent="0.3">
      <c r="A30" s="51" t="s">
        <v>57</v>
      </c>
      <c r="B30" s="47">
        <v>35379.119800000015</v>
      </c>
      <c r="C30" s="23"/>
      <c r="D30" s="23"/>
      <c r="E30" s="23"/>
      <c r="F30" s="23"/>
      <c r="G30" s="24"/>
    </row>
    <row r="31" spans="1:7" x14ac:dyDescent="0.3">
      <c r="A31" s="51" t="s">
        <v>32</v>
      </c>
      <c r="B31" s="47">
        <v>58514.166999999987</v>
      </c>
      <c r="C31" s="23"/>
      <c r="D31" s="23"/>
      <c r="E31" s="23"/>
      <c r="F31" s="23"/>
      <c r="G31" s="24"/>
    </row>
    <row r="32" spans="1:7" x14ac:dyDescent="0.3">
      <c r="A32" s="51" t="s">
        <v>54</v>
      </c>
      <c r="B32" s="47">
        <v>59449.863799999992</v>
      </c>
      <c r="C32" s="23"/>
      <c r="D32" s="23"/>
      <c r="E32" s="23"/>
      <c r="F32" s="23"/>
      <c r="G32" s="24"/>
    </row>
    <row r="33" spans="1:7" x14ac:dyDescent="0.3">
      <c r="A33" s="51" t="s">
        <v>19</v>
      </c>
      <c r="B33" s="47">
        <v>68025.838800000012</v>
      </c>
      <c r="C33" s="23"/>
      <c r="D33" s="23"/>
      <c r="E33" s="23"/>
      <c r="F33" s="23"/>
      <c r="G33" s="24"/>
    </row>
    <row r="34" spans="1:7" x14ac:dyDescent="0.3">
      <c r="A34" s="51" t="s">
        <v>95</v>
      </c>
      <c r="B34" s="47">
        <v>81894.736400000009</v>
      </c>
      <c r="C34" s="23"/>
      <c r="D34" s="23"/>
      <c r="E34" s="23"/>
      <c r="F34" s="23"/>
      <c r="G34" s="24"/>
    </row>
    <row r="35" spans="1:7" x14ac:dyDescent="0.3">
      <c r="A35" s="51" t="s">
        <v>28</v>
      </c>
      <c r="B35" s="47">
        <v>90706.728999999992</v>
      </c>
      <c r="C35" s="23"/>
      <c r="D35" s="23"/>
      <c r="E35" s="23"/>
      <c r="F35" s="23"/>
      <c r="G35" s="24"/>
    </row>
    <row r="36" spans="1:7" x14ac:dyDescent="0.3">
      <c r="A36" s="51" t="s">
        <v>67</v>
      </c>
      <c r="B36" s="47">
        <v>101276.46159999995</v>
      </c>
      <c r="C36" s="23"/>
      <c r="D36" s="23"/>
      <c r="E36" s="23"/>
      <c r="F36" s="23"/>
      <c r="G36" s="24"/>
    </row>
    <row r="37" spans="1:7" x14ac:dyDescent="0.3">
      <c r="A37" s="51" t="s">
        <v>24</v>
      </c>
      <c r="B37" s="47">
        <v>118558.88140000009</v>
      </c>
      <c r="C37" s="23"/>
      <c r="D37" s="23"/>
      <c r="E37" s="23"/>
      <c r="F37" s="23"/>
      <c r="G37" s="24"/>
    </row>
    <row r="38" spans="1:7" x14ac:dyDescent="0.3">
      <c r="A38" s="51" t="s">
        <v>42</v>
      </c>
      <c r="B38" s="47">
        <v>135976.52539999998</v>
      </c>
      <c r="C38" s="23"/>
      <c r="D38" s="23"/>
      <c r="E38" s="23"/>
      <c r="F38" s="23"/>
      <c r="G38" s="24"/>
    </row>
    <row r="39" spans="1:7" x14ac:dyDescent="0.3">
      <c r="A39" s="51" t="s">
        <v>48</v>
      </c>
      <c r="B39" s="47">
        <v>175433.92240000021</v>
      </c>
      <c r="C39" s="23"/>
      <c r="D39" s="23"/>
      <c r="E39" s="23"/>
      <c r="F39" s="23"/>
      <c r="G39" s="24"/>
    </row>
    <row r="40" spans="1:7" ht="16.2" thickBot="1" x14ac:dyDescent="0.35">
      <c r="A40" s="52" t="s">
        <v>12</v>
      </c>
      <c r="B40" s="44">
        <v>178124.08099999995</v>
      </c>
      <c r="C40" s="23"/>
      <c r="D40" s="23"/>
      <c r="E40" s="23"/>
      <c r="F40" s="23"/>
      <c r="G40" s="24"/>
    </row>
    <row r="41" spans="1:7" ht="16.2" thickBot="1" x14ac:dyDescent="0.35">
      <c r="A41" s="5"/>
      <c r="B41" s="6"/>
      <c r="C41" s="6"/>
      <c r="D41" s="6"/>
      <c r="E41" s="6"/>
      <c r="F41" s="6"/>
      <c r="G41" s="7"/>
    </row>
    <row r="42" spans="1:7" ht="16.2" thickBot="1" x14ac:dyDescent="0.35"/>
    <row r="43" spans="1:7" ht="16.2" thickBot="1" x14ac:dyDescent="0.35">
      <c r="A43" s="39" t="s">
        <v>1621</v>
      </c>
      <c r="B43" s="40"/>
      <c r="C43" s="40"/>
      <c r="D43" s="41"/>
      <c r="E43" s="39"/>
      <c r="F43" s="40"/>
      <c r="G43" s="22"/>
    </row>
    <row r="44" spans="1:7" ht="16.2" thickBot="1" x14ac:dyDescent="0.35">
      <c r="A44" s="56" t="s">
        <v>1616</v>
      </c>
      <c r="B44" s="45" t="s">
        <v>1610</v>
      </c>
      <c r="C44" s="23"/>
      <c r="D44" s="23"/>
      <c r="E44" s="23"/>
      <c r="F44" s="23"/>
      <c r="G44" s="24"/>
    </row>
    <row r="45" spans="1:7" x14ac:dyDescent="0.3">
      <c r="A45" s="57">
        <v>2011</v>
      </c>
      <c r="B45" s="46">
        <v>78131.566599999976</v>
      </c>
      <c r="C45" s="23"/>
      <c r="D45" s="23"/>
      <c r="E45" s="23"/>
      <c r="F45" s="23"/>
      <c r="G45" s="24"/>
    </row>
    <row r="46" spans="1:7" x14ac:dyDescent="0.3">
      <c r="A46" s="51">
        <v>2012</v>
      </c>
      <c r="B46" s="47">
        <v>130476.85979999998</v>
      </c>
      <c r="C46" s="23"/>
      <c r="D46" s="23"/>
      <c r="E46" s="23"/>
      <c r="F46" s="23"/>
      <c r="G46" s="24"/>
    </row>
    <row r="47" spans="1:7" x14ac:dyDescent="0.3">
      <c r="A47" s="51">
        <v>2014</v>
      </c>
      <c r="B47" s="47">
        <v>131809.01560000007</v>
      </c>
      <c r="C47" s="23"/>
      <c r="D47" s="23"/>
      <c r="E47" s="23"/>
      <c r="F47" s="23"/>
      <c r="G47" s="24"/>
    </row>
    <row r="48" spans="1:7" x14ac:dyDescent="0.3">
      <c r="A48" s="51">
        <v>2015</v>
      </c>
      <c r="B48" s="47">
        <v>130942.78019999999</v>
      </c>
      <c r="C48" s="23"/>
      <c r="D48" s="23"/>
      <c r="E48" s="23"/>
      <c r="F48" s="23"/>
      <c r="G48" s="24"/>
    </row>
    <row r="49" spans="1:7" x14ac:dyDescent="0.3">
      <c r="A49" s="51">
        <v>2016</v>
      </c>
      <c r="B49" s="47">
        <v>132113.36980000007</v>
      </c>
      <c r="C49" s="23"/>
      <c r="D49" s="23"/>
      <c r="E49" s="23"/>
      <c r="F49" s="23"/>
      <c r="G49" s="24"/>
    </row>
    <row r="50" spans="1:7" x14ac:dyDescent="0.3">
      <c r="A50" s="51">
        <v>2017</v>
      </c>
      <c r="B50" s="47">
        <v>133103.90699999989</v>
      </c>
      <c r="C50" s="23"/>
      <c r="D50" s="23"/>
      <c r="E50" s="23"/>
      <c r="F50" s="23"/>
      <c r="G50" s="24"/>
    </row>
    <row r="51" spans="1:7" x14ac:dyDescent="0.3">
      <c r="A51" s="51">
        <v>2018</v>
      </c>
      <c r="B51" s="47">
        <v>204522.25700000025</v>
      </c>
      <c r="C51" s="23"/>
      <c r="D51" s="23"/>
      <c r="E51" s="23"/>
      <c r="F51" s="23"/>
      <c r="G51" s="24"/>
    </row>
    <row r="52" spans="1:7" x14ac:dyDescent="0.3">
      <c r="A52" s="51">
        <v>2020</v>
      </c>
      <c r="B52" s="47">
        <v>129103.96039999987</v>
      </c>
      <c r="C52" s="23"/>
      <c r="D52" s="23"/>
      <c r="E52" s="23"/>
      <c r="F52" s="23"/>
      <c r="G52" s="24"/>
    </row>
    <row r="53" spans="1:7" ht="16.2" thickBot="1" x14ac:dyDescent="0.35">
      <c r="A53" s="52">
        <v>2022</v>
      </c>
      <c r="B53" s="44">
        <v>131477.77639999994</v>
      </c>
      <c r="C53" s="23"/>
      <c r="D53" s="23"/>
      <c r="E53" s="23"/>
      <c r="F53" s="23"/>
      <c r="G53" s="24"/>
    </row>
    <row r="54" spans="1:7" ht="16.2" thickBot="1" x14ac:dyDescent="0.35">
      <c r="A54" s="5"/>
      <c r="B54" s="6"/>
      <c r="C54" s="6"/>
      <c r="D54" s="6"/>
      <c r="E54" s="6"/>
      <c r="F54" s="6"/>
      <c r="G54" s="7"/>
    </row>
    <row r="55" spans="1:7" ht="16.2" thickBot="1" x14ac:dyDescent="0.35"/>
    <row r="56" spans="1:7" ht="16.2" thickBot="1" x14ac:dyDescent="0.35">
      <c r="A56" s="39" t="s">
        <v>1622</v>
      </c>
      <c r="B56" s="40"/>
      <c r="C56" s="40"/>
      <c r="D56" s="41"/>
      <c r="E56" s="22"/>
    </row>
    <row r="57" spans="1:7" ht="16.2" thickBot="1" x14ac:dyDescent="0.35">
      <c r="A57" s="56" t="s">
        <v>1616</v>
      </c>
      <c r="B57" s="45" t="s">
        <v>1610</v>
      </c>
      <c r="C57" s="23"/>
      <c r="D57" s="23"/>
      <c r="E57" s="24"/>
    </row>
    <row r="58" spans="1:7" x14ac:dyDescent="0.3">
      <c r="A58" s="57" t="s">
        <v>30</v>
      </c>
      <c r="B58" s="46">
        <v>248991.58600000024</v>
      </c>
      <c r="C58" s="23"/>
      <c r="D58" s="23"/>
      <c r="E58" s="24"/>
    </row>
    <row r="59" spans="1:7" x14ac:dyDescent="0.3">
      <c r="A59" s="51" t="s">
        <v>15</v>
      </c>
      <c r="B59" s="47">
        <v>507895.7363999993</v>
      </c>
      <c r="C59" s="23"/>
      <c r="D59" s="23"/>
      <c r="E59" s="24"/>
    </row>
    <row r="60" spans="1:7" ht="16.2" thickBot="1" x14ac:dyDescent="0.35">
      <c r="A60" s="52" t="s">
        <v>26</v>
      </c>
      <c r="B60" s="44">
        <v>444794.17039999936</v>
      </c>
      <c r="C60" s="23"/>
      <c r="D60" s="23"/>
      <c r="E60" s="24"/>
    </row>
    <row r="61" spans="1:7" ht="16.2" thickBot="1" x14ac:dyDescent="0.35">
      <c r="A61" s="5"/>
      <c r="B61" s="6"/>
      <c r="C61" s="6"/>
      <c r="D61" s="6"/>
      <c r="E61" s="7"/>
    </row>
    <row r="62" spans="1:7" ht="16.2" thickBot="1" x14ac:dyDescent="0.35"/>
    <row r="63" spans="1:7" ht="16.2" thickBot="1" x14ac:dyDescent="0.35">
      <c r="A63" s="20"/>
      <c r="B63" s="39" t="s">
        <v>1623</v>
      </c>
      <c r="C63" s="40"/>
      <c r="D63" s="40"/>
      <c r="E63" s="41"/>
      <c r="F63" s="22"/>
    </row>
    <row r="64" spans="1:7" ht="16.2" thickBot="1" x14ac:dyDescent="0.35">
      <c r="A64" s="56" t="s">
        <v>1616</v>
      </c>
      <c r="B64" s="45" t="s">
        <v>1610</v>
      </c>
      <c r="C64" s="23"/>
      <c r="D64" s="23"/>
      <c r="E64" s="23"/>
      <c r="F64" s="24"/>
    </row>
    <row r="65" spans="1:7" x14ac:dyDescent="0.3">
      <c r="A65" s="57" t="s">
        <v>21</v>
      </c>
      <c r="B65" s="46">
        <v>472133.03319999954</v>
      </c>
      <c r="C65" s="23"/>
      <c r="D65" s="23" t="str">
        <f>A65</f>
        <v>Tier 3</v>
      </c>
      <c r="E65" s="42">
        <f>GETPIVOTDATA("Sales",$A$64,"Outlet Location Type",A65)</f>
        <v>472133.03319999954</v>
      </c>
      <c r="F65" s="24"/>
    </row>
    <row r="66" spans="1:7" x14ac:dyDescent="0.3">
      <c r="A66" s="51" t="s">
        <v>34</v>
      </c>
      <c r="B66" s="47">
        <v>393150.64759999956</v>
      </c>
      <c r="C66" s="23"/>
      <c r="D66" s="23" t="str">
        <f t="shared" ref="D66:D67" si="0">A66</f>
        <v>Tier 2</v>
      </c>
      <c r="E66" s="42">
        <f t="shared" ref="E66:E67" si="1">GETPIVOTDATA("Sales",$A$64,"Outlet Location Type",A66)</f>
        <v>393150.64759999956</v>
      </c>
      <c r="F66" s="24"/>
    </row>
    <row r="67" spans="1:7" ht="16.2" thickBot="1" x14ac:dyDescent="0.35">
      <c r="A67" s="52" t="s">
        <v>14</v>
      </c>
      <c r="B67" s="44">
        <v>336397.81199999945</v>
      </c>
      <c r="C67" s="23"/>
      <c r="D67" s="23" t="str">
        <f t="shared" si="0"/>
        <v>Tier 1</v>
      </c>
      <c r="E67" s="42">
        <f t="shared" si="1"/>
        <v>336397.81199999945</v>
      </c>
      <c r="F67" s="24"/>
    </row>
    <row r="68" spans="1:7" x14ac:dyDescent="0.3">
      <c r="A68" s="43"/>
      <c r="B68" s="23"/>
      <c r="C68" s="23"/>
      <c r="D68" s="23"/>
      <c r="E68" s="23"/>
      <c r="F68" s="24"/>
    </row>
    <row r="69" spans="1:7" x14ac:dyDescent="0.3">
      <c r="A69" s="43"/>
      <c r="B69" s="23"/>
      <c r="C69" s="23"/>
      <c r="D69" s="23"/>
      <c r="E69" s="23"/>
      <c r="F69" s="24"/>
    </row>
    <row r="70" spans="1:7" x14ac:dyDescent="0.3">
      <c r="A70" s="43"/>
      <c r="B70" s="23"/>
      <c r="C70" s="23"/>
      <c r="D70" s="23"/>
      <c r="E70" s="23"/>
      <c r="F70" s="24"/>
    </row>
    <row r="71" spans="1:7" x14ac:dyDescent="0.3">
      <c r="A71" s="43"/>
      <c r="B71" s="23"/>
      <c r="C71" s="23"/>
      <c r="D71" s="23"/>
      <c r="E71" s="23"/>
      <c r="F71" s="24"/>
    </row>
    <row r="72" spans="1:7" x14ac:dyDescent="0.3">
      <c r="A72" s="43"/>
      <c r="B72" s="23"/>
      <c r="C72" s="23"/>
      <c r="D72" s="23"/>
      <c r="E72" s="23"/>
      <c r="F72" s="24"/>
    </row>
    <row r="73" spans="1:7" x14ac:dyDescent="0.3">
      <c r="A73" s="43"/>
      <c r="B73" s="23"/>
      <c r="C73" s="23"/>
      <c r="D73" s="23"/>
      <c r="E73" s="23"/>
      <c r="F73" s="24"/>
    </row>
    <row r="74" spans="1:7" x14ac:dyDescent="0.3">
      <c r="A74" s="43"/>
      <c r="B74" s="23"/>
      <c r="C74" s="23"/>
      <c r="D74" s="23"/>
      <c r="E74" s="23"/>
      <c r="F74" s="24"/>
    </row>
    <row r="75" spans="1:7" x14ac:dyDescent="0.3">
      <c r="A75" s="43"/>
      <c r="B75" s="23"/>
      <c r="C75" s="23"/>
      <c r="D75" s="23"/>
      <c r="E75" s="23"/>
      <c r="F75" s="24"/>
    </row>
    <row r="76" spans="1:7" x14ac:dyDescent="0.3">
      <c r="A76" s="43"/>
      <c r="B76" s="23"/>
      <c r="C76" s="23"/>
      <c r="D76" s="23"/>
      <c r="E76" s="23"/>
      <c r="F76" s="24"/>
    </row>
    <row r="77" spans="1:7" ht="16.2" thickBot="1" x14ac:dyDescent="0.35">
      <c r="A77" s="5"/>
      <c r="B77" s="6"/>
      <c r="C77" s="6"/>
      <c r="D77" s="6"/>
      <c r="E77" s="6"/>
      <c r="F77" s="7"/>
    </row>
    <row r="78" spans="1:7" ht="16.2" thickBot="1" x14ac:dyDescent="0.35"/>
    <row r="79" spans="1:7" ht="16.2" thickBot="1" x14ac:dyDescent="0.35">
      <c r="A79" s="39" t="s">
        <v>1626</v>
      </c>
      <c r="B79" s="40"/>
      <c r="C79" s="40"/>
      <c r="D79" s="41"/>
      <c r="E79" s="21"/>
      <c r="F79" s="21"/>
      <c r="G79" s="22"/>
    </row>
    <row r="80" spans="1:7" ht="16.2" thickBot="1" x14ac:dyDescent="0.35">
      <c r="A80" s="56" t="s">
        <v>1616</v>
      </c>
      <c r="B80" s="45" t="s">
        <v>1610</v>
      </c>
      <c r="C80" s="23"/>
      <c r="D80" s="23"/>
      <c r="E80" s="23"/>
      <c r="F80" s="23"/>
      <c r="G80" s="24"/>
    </row>
    <row r="81" spans="1:7" x14ac:dyDescent="0.3">
      <c r="A81" s="57" t="s">
        <v>40</v>
      </c>
      <c r="B81" s="46">
        <v>151939.149</v>
      </c>
      <c r="C81" s="23"/>
      <c r="D81" s="23"/>
      <c r="E81" s="23"/>
      <c r="F81" s="23"/>
      <c r="G81" s="24"/>
    </row>
    <row r="82" spans="1:7" x14ac:dyDescent="0.3">
      <c r="A82" s="51" t="s">
        <v>46</v>
      </c>
      <c r="B82" s="47">
        <v>130714.67460000006</v>
      </c>
      <c r="C82" s="23"/>
      <c r="D82" s="23"/>
      <c r="E82" s="23"/>
      <c r="F82" s="23"/>
      <c r="G82" s="24"/>
    </row>
    <row r="83" spans="1:7" x14ac:dyDescent="0.3">
      <c r="A83" s="51" t="s">
        <v>22</v>
      </c>
      <c r="B83" s="47">
        <v>131477.77639999994</v>
      </c>
      <c r="C83" s="23"/>
      <c r="D83" s="23"/>
      <c r="E83" s="23"/>
      <c r="F83" s="23"/>
      <c r="G83" s="24"/>
    </row>
    <row r="84" spans="1:7" ht="16.2" thickBot="1" x14ac:dyDescent="0.35">
      <c r="A84" s="52" t="s">
        <v>16</v>
      </c>
      <c r="B84" s="44">
        <v>787549.89280000131</v>
      </c>
      <c r="C84" s="23"/>
      <c r="D84" s="23"/>
      <c r="E84" s="23"/>
      <c r="F84" s="23"/>
      <c r="G84" s="24"/>
    </row>
    <row r="85" spans="1:7" ht="16.2" thickBot="1" x14ac:dyDescent="0.35">
      <c r="A85" s="43"/>
      <c r="B85" s="23"/>
      <c r="C85" s="23"/>
      <c r="D85" s="23"/>
      <c r="E85" s="23"/>
      <c r="F85" s="23"/>
      <c r="G85" s="24"/>
    </row>
    <row r="86" spans="1:7" ht="16.2" thickBot="1" x14ac:dyDescent="0.35">
      <c r="A86" s="56" t="s">
        <v>1616</v>
      </c>
      <c r="B86" s="45" t="s">
        <v>1624</v>
      </c>
      <c r="C86" s="23"/>
      <c r="D86" s="23"/>
      <c r="E86" s="23"/>
      <c r="F86" s="23"/>
      <c r="G86" s="24"/>
    </row>
    <row r="87" spans="1:7" x14ac:dyDescent="0.3">
      <c r="A87" s="57" t="s">
        <v>40</v>
      </c>
      <c r="B87" s="48">
        <v>140.29468975069253</v>
      </c>
      <c r="C87" s="23"/>
      <c r="D87" s="23"/>
      <c r="E87" s="23"/>
      <c r="F87" s="23"/>
      <c r="G87" s="24"/>
    </row>
    <row r="88" spans="1:7" x14ac:dyDescent="0.3">
      <c r="A88" s="51" t="s">
        <v>46</v>
      </c>
      <c r="B88" s="49">
        <v>139.80179101604284</v>
      </c>
      <c r="C88" s="23"/>
      <c r="D88" s="23"/>
      <c r="E88" s="23"/>
      <c r="F88" s="23"/>
      <c r="G88" s="24"/>
    </row>
    <row r="89" spans="1:7" x14ac:dyDescent="0.3">
      <c r="A89" s="51" t="s">
        <v>22</v>
      </c>
      <c r="B89" s="49">
        <v>141.67863836206891</v>
      </c>
      <c r="C89" s="23"/>
      <c r="D89" s="23"/>
      <c r="E89" s="23"/>
      <c r="F89" s="23"/>
      <c r="G89" s="24"/>
    </row>
    <row r="90" spans="1:7" ht="16.2" thickBot="1" x14ac:dyDescent="0.35">
      <c r="A90" s="52" t="s">
        <v>16</v>
      </c>
      <c r="B90" s="50">
        <v>141.21389506903375</v>
      </c>
      <c r="C90" s="23"/>
      <c r="D90" s="23"/>
      <c r="E90" s="23"/>
      <c r="F90" s="23"/>
      <c r="G90" s="24"/>
    </row>
    <row r="91" spans="1:7" ht="16.2" thickBot="1" x14ac:dyDescent="0.35">
      <c r="A91" s="43"/>
      <c r="B91" s="23"/>
      <c r="C91" s="23"/>
      <c r="D91" s="23"/>
      <c r="E91" s="23"/>
      <c r="F91" s="23"/>
      <c r="G91" s="24"/>
    </row>
    <row r="92" spans="1:7" ht="16.2" thickBot="1" x14ac:dyDescent="0.35">
      <c r="A92" s="56" t="s">
        <v>1616</v>
      </c>
      <c r="B92" s="45" t="s">
        <v>1625</v>
      </c>
      <c r="C92" s="23"/>
      <c r="D92" s="23"/>
      <c r="E92" s="23"/>
      <c r="F92" s="23"/>
      <c r="G92" s="24"/>
    </row>
    <row r="93" spans="1:7" x14ac:dyDescent="0.3">
      <c r="A93" s="57" t="s">
        <v>40</v>
      </c>
      <c r="B93" s="53">
        <v>1083</v>
      </c>
      <c r="C93" s="23"/>
      <c r="D93" s="23"/>
      <c r="E93" s="23"/>
      <c r="F93" s="23"/>
      <c r="G93" s="24"/>
    </row>
    <row r="94" spans="1:7" x14ac:dyDescent="0.3">
      <c r="A94" s="51" t="s">
        <v>46</v>
      </c>
      <c r="B94" s="54">
        <v>935</v>
      </c>
      <c r="C94" s="23"/>
      <c r="D94" s="23"/>
      <c r="E94" s="23"/>
      <c r="F94" s="23"/>
      <c r="G94" s="24"/>
    </row>
    <row r="95" spans="1:7" x14ac:dyDescent="0.3">
      <c r="A95" s="51" t="s">
        <v>22</v>
      </c>
      <c r="B95" s="54">
        <v>928</v>
      </c>
      <c r="C95" s="23"/>
      <c r="D95" s="23"/>
      <c r="E95" s="23"/>
      <c r="F95" s="23"/>
      <c r="G95" s="24"/>
    </row>
    <row r="96" spans="1:7" ht="16.2" thickBot="1" x14ac:dyDescent="0.35">
      <c r="A96" s="52" t="s">
        <v>16</v>
      </c>
      <c r="B96" s="55">
        <v>5577</v>
      </c>
      <c r="C96" s="6"/>
      <c r="D96" s="6"/>
      <c r="E96" s="6"/>
      <c r="F96" s="6"/>
      <c r="G96" s="7"/>
    </row>
  </sheetData>
  <mergeCells count="9">
    <mergeCell ref="A56:D56"/>
    <mergeCell ref="B63:E63"/>
    <mergeCell ref="A79:D79"/>
    <mergeCell ref="A2:D2"/>
    <mergeCell ref="A9:D9"/>
    <mergeCell ref="A16:D16"/>
    <mergeCell ref="A23:D23"/>
    <mergeCell ref="A43:D43"/>
    <mergeCell ref="E43:F43"/>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F3697-BE3F-42AF-BEAE-9DD7653336EC}">
  <dimension ref="A1"/>
  <sheetViews>
    <sheetView showGridLines="0" tabSelected="1" workbookViewId="0">
      <selection activeCell="A32" sqref="A32"/>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Grocery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jacob</cp:lastModifiedBy>
  <dcterms:created xsi:type="dcterms:W3CDTF">2024-06-23T13:11:17Z</dcterms:created>
  <dcterms:modified xsi:type="dcterms:W3CDTF">2025-01-28T12:27:44Z</dcterms:modified>
</cp:coreProperties>
</file>