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3d22f1a465cb9bf1/Learning/Excel/Excel Dashboards/Sales Analytics/"/>
    </mc:Choice>
  </mc:AlternateContent>
  <xr:revisionPtr revIDLastSave="486" documentId="8_{A08FB693-D681-4DAB-A5AA-2E89EF8D0CB4}" xr6:coauthVersionLast="47" xr6:coauthVersionMax="47" xr10:uidLastSave="{368E56AD-DCAD-4A6F-AD58-8B79A77D729C}"/>
  <bookViews>
    <workbookView xWindow="-120" yWindow="-120" windowWidth="29040" windowHeight="15720" activeTab="2" xr2:uid="{00000000-000D-0000-FFFF-FFFF00000000}"/>
  </bookViews>
  <sheets>
    <sheet name="Data Tables" sheetId="1" r:id="rId1"/>
    <sheet name="Pivot Tables" sheetId="11" r:id="rId2"/>
    <sheet name="Earnings Overview" sheetId="2"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23" i="1" l="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722" i="1"/>
  <c r="G159" i="1"/>
  <c r="G112" i="1"/>
  <c r="G128" i="1"/>
  <c r="G7" i="1"/>
  <c r="G78" i="1"/>
  <c r="G79" i="1"/>
  <c r="G12" i="1"/>
  <c r="G13" i="1"/>
  <c r="G81" i="1"/>
  <c r="G129" i="1"/>
  <c r="G19" i="1"/>
  <c r="G122" i="1"/>
  <c r="G142" i="1"/>
  <c r="G24" i="1"/>
  <c r="G25" i="1"/>
  <c r="G144" i="1"/>
  <c r="G168" i="1"/>
  <c r="G30" i="1"/>
  <c r="G125" i="1"/>
  <c r="G147" i="1"/>
  <c r="G123" i="1"/>
  <c r="G149" i="1"/>
  <c r="G173" i="1"/>
  <c r="G41" i="1"/>
  <c r="G69" i="1"/>
  <c r="G132" i="1"/>
  <c r="G70" i="1"/>
  <c r="G92" i="1"/>
  <c r="G100" i="1"/>
  <c r="G47" i="1"/>
  <c r="G94" i="1"/>
  <c r="G95" i="1"/>
  <c r="G53" i="1"/>
  <c r="G97" i="1"/>
  <c r="G113" i="1"/>
  <c r="G58" i="1"/>
  <c r="G59" i="1"/>
  <c r="G2" i="1"/>
  <c r="G77" i="1"/>
  <c r="G8" i="1"/>
  <c r="G127" i="1"/>
  <c r="G14" i="1"/>
  <c r="G140" i="1"/>
  <c r="G18" i="1"/>
  <c r="G20" i="1"/>
  <c r="G166" i="1"/>
  <c r="G103" i="1"/>
  <c r="G145" i="1"/>
  <c r="G67" i="1"/>
  <c r="G170" i="1"/>
  <c r="G171" i="1"/>
  <c r="G68" i="1"/>
  <c r="G109" i="1"/>
  <c r="G90" i="1"/>
  <c r="G175" i="1"/>
  <c r="G42" i="1"/>
  <c r="G46" i="1"/>
  <c r="G93" i="1"/>
  <c r="G48" i="1"/>
  <c r="G110" i="1"/>
  <c r="G52" i="1"/>
  <c r="G54" i="1"/>
  <c r="G156" i="1"/>
  <c r="G60" i="1"/>
  <c r="G61" i="1"/>
  <c r="G57" i="1"/>
  <c r="G56" i="1"/>
  <c r="G55" i="1"/>
  <c r="G51" i="1"/>
  <c r="G50" i="1"/>
  <c r="G49" i="1"/>
  <c r="G45" i="1"/>
  <c r="G44" i="1"/>
  <c r="G43" i="1"/>
  <c r="G40" i="1"/>
  <c r="G39" i="1"/>
  <c r="G38" i="1"/>
  <c r="G37" i="1"/>
  <c r="G36" i="1"/>
  <c r="G35" i="1"/>
  <c r="G34" i="1"/>
  <c r="G33" i="1"/>
  <c r="G32" i="1"/>
  <c r="G31" i="1"/>
  <c r="G29" i="1"/>
  <c r="G28" i="1"/>
  <c r="G27" i="1"/>
  <c r="G26" i="1"/>
  <c r="G23" i="1"/>
  <c r="G22" i="1"/>
  <c r="G21" i="1"/>
  <c r="G17" i="1"/>
  <c r="G16" i="1"/>
  <c r="G15" i="1"/>
  <c r="G11" i="1"/>
  <c r="G10" i="1"/>
  <c r="G9" i="1"/>
  <c r="G6" i="1"/>
  <c r="G5" i="1"/>
  <c r="G4" i="1"/>
  <c r="G3" i="1"/>
  <c r="G74" i="1"/>
  <c r="G75" i="1"/>
  <c r="G101" i="1"/>
  <c r="G134" i="1"/>
  <c r="G158" i="1"/>
  <c r="G135" i="1"/>
  <c r="G106" i="1"/>
  <c r="G62" i="1"/>
  <c r="G76" i="1"/>
  <c r="G126" i="1"/>
  <c r="G136" i="1"/>
  <c r="G160" i="1"/>
  <c r="G137" i="1"/>
  <c r="G161" i="1"/>
  <c r="G99" i="1"/>
  <c r="G63" i="1"/>
  <c r="G138" i="1"/>
  <c r="G162" i="1"/>
  <c r="G139" i="1"/>
  <c r="G163" i="1"/>
  <c r="G114" i="1"/>
  <c r="G98" i="1"/>
  <c r="G64" i="1"/>
  <c r="G80" i="1"/>
  <c r="G164" i="1"/>
  <c r="G141" i="1"/>
  <c r="G165" i="1"/>
  <c r="G121" i="1"/>
  <c r="G111" i="1"/>
  <c r="G65" i="1"/>
  <c r="G82" i="1"/>
  <c r="G83" i="1"/>
  <c r="G143" i="1"/>
  <c r="G167" i="1"/>
  <c r="G115" i="1"/>
  <c r="G66" i="1"/>
  <c r="G84" i="1"/>
  <c r="G85" i="1"/>
  <c r="G133" i="1"/>
  <c r="G169" i="1"/>
  <c r="G102" i="1"/>
  <c r="G86" i="1"/>
  <c r="G87" i="1"/>
  <c r="G119" i="1"/>
  <c r="G146" i="1"/>
  <c r="G105" i="1"/>
  <c r="G88" i="1"/>
  <c r="G89" i="1"/>
  <c r="G120" i="1"/>
  <c r="G148" i="1"/>
  <c r="G172" i="1"/>
  <c r="G130" i="1"/>
  <c r="G91" i="1"/>
  <c r="G108" i="1"/>
  <c r="G150" i="1"/>
  <c r="G174" i="1"/>
  <c r="G151" i="1"/>
  <c r="G117" i="1"/>
  <c r="G104" i="1"/>
  <c r="G152" i="1"/>
  <c r="G176" i="1"/>
  <c r="G153" i="1"/>
  <c r="G177" i="1"/>
  <c r="G131" i="1"/>
  <c r="G71" i="1"/>
  <c r="G154" i="1"/>
  <c r="G178" i="1"/>
  <c r="G155" i="1"/>
  <c r="G179" i="1"/>
  <c r="G118" i="1"/>
  <c r="G116" i="1"/>
  <c r="G72" i="1"/>
  <c r="G96" i="1"/>
  <c r="G180" i="1"/>
  <c r="G157" i="1"/>
  <c r="G181" i="1"/>
  <c r="G124" i="1"/>
  <c r="G107" i="1"/>
  <c r="G73" i="1"/>
  <c r="E18" i="11"/>
  <c r="K4" i="11"/>
  <c r="K5" i="11"/>
  <c r="K6" i="11"/>
  <c r="K7" i="11"/>
  <c r="K8" i="11"/>
  <c r="K3" i="11"/>
  <c r="E14" i="11"/>
  <c r="F14" i="11" l="1"/>
  <c r="M3" i="11"/>
  <c r="M8" i="11"/>
  <c r="M7" i="11"/>
  <c r="M6" i="11"/>
  <c r="M5" i="11"/>
  <c r="M4" i="11"/>
  <c r="L3" i="11"/>
  <c r="L6" i="11"/>
  <c r="L5" i="11"/>
  <c r="L4" i="11"/>
  <c r="L8" i="11"/>
  <c r="L7" i="11"/>
</calcChain>
</file>

<file path=xl/sharedStrings.xml><?xml version="1.0" encoding="utf-8"?>
<sst xmlns="http://schemas.openxmlformats.org/spreadsheetml/2006/main" count="3663" uniqueCount="58">
  <si>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</si>
  <si>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</si>
  <si>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</si>
  <si>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</si>
  <si>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</si>
  <si>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</si>
  <si>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</si>
  <si>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</si>
  <si>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</si>
  <si>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</si>
  <si>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</si>
  <si>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</si>
  <si>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</si>
  <si>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</si>
  <si>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</si>
  <si>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</si>
  <si>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</si>
  <si>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</si>
  <si>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</si>
  <si>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</si>
  <si>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</si>
  <si>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</si>
  <si>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</si>
  <si>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</si>
  <si>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</si>
  <si>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</si>
  <si>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</si>
  <si>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</si>
  <si>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</si>
  <si>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</si>
  <si>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</si>
  <si>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</si>
  <si>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</si>
  <si>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</si>
  <si>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</si>
  <si>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</si>
  <si>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</si>
  <si>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</si>
  <si>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</si>
  <si>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</si>
  <si>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</si>
  <si>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</si>
  <si>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</si>
  <si>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</si>
  <si>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</si>
  <si>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</si>
  <si>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</si>
  <si>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Percentage of Total Income</t>
  </si>
  <si>
    <t>X</t>
  </si>
  <si>
    <t>Y</t>
  </si>
  <si>
    <t>Amount</t>
  </si>
  <si>
    <t>Max</t>
  </si>
  <si>
    <t>Without Max</t>
  </si>
  <si>
    <t>Sum of Target Income</t>
  </si>
  <si>
    <t>Target</t>
  </si>
  <si>
    <t>&lt;&lt;</t>
  </si>
  <si>
    <t>Average Monthly Income</t>
  </si>
  <si>
    <t>Sum of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</si>
</sst>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43" fontId="0" fillId="0" borderId="0" xfId="1" applyFont="1"/>
    <xf numFmtId="43" fontId="0" fillId="0" borderId="0" xfId="0" applyNumberFormat="1"/>
    <xf numFmtId="164" fontId="0" fillId="0" borderId="0" xfId="1" applyNumberFormat="1" applyFont="1"/>
    <xf numFmtId="9" fontId="0" fillId="0" borderId="0" xfId="2" applyFont="1"/>
    <xf numFmtId="9" fontId="0" fillId="0" borderId="0" xfId="0" applyNumberFormat="1"/>
    <xf numFmtId="164" fontId="0" fillId="0" borderId="0" xfId="0" applyNumberFormat="1"/>
    <xf numFmtId="0" fontId="4" fillId="4" borderId="1" xfId="0" applyFont="1" applyFill="1" applyBorder="1"/>
    <xf numFmtId="164" fontId="4" fillId="4" borderId="2" xfId="0" applyNumberFormat="1" applyFont="1" applyFill="1" applyBorder="1"/>
  </cellXfs>
  <cellStyles count="3">
    <cellStyle name="Comma" xfId="1" builtinId="3"/>
    <cellStyle name="Normal" xfId="0" builtinId="0"/>
    <cellStyle name="Percent" xfId="2" builtinId="5"/>
  </cellStyles>
  <dxfs count="35">
    <dxf>
      <numFmt numFmtId="13" formatCode="0%"/>
    </dxf>
    <dxf>
      <numFmt numFmtId="14" formatCode="0.00%"/>
    </dxf>
    <dxf>
      <numFmt numFmtId="164" formatCode="_(* #,##0_);_(* \(#,##0\);_(* &quot;-&quot;??_);_(@_)"/>
    </dxf>
    <dxf>
      <numFmt numFmtId="164" formatCode="_(* #,##0_);_(* \(#,##0\);_(* &quot;-&quot;??_);_(@_)"/>
    </dxf>
    <dxf>
      <numFmt numFmtId="164" formatCode="_(* #,##0_);_(* \(#,##0\);_(* &quot;-&quot;??_);_(@_)"/>
    </dxf>
    <dxf>
      <numFmt numFmtId="35" formatCode="_(* #,##0.00_);_(* \(#,##0.0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fill>
        <patternFill patternType="solid">
          <bgColor theme="1"/>
        </patternFill>
      </fill>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xr9:uid="{FB926C91-FE76-4EA3-9571-7594AA2C6406}">
      <tableStyleElement type="wholeTable" dxfId="34"/>
      <tableStyleElement type="headerRow" dxfId="33"/>
      <tableStyleElement type="totalRow" dxfId="32"/>
      <tableStyleElement type="firstRowStripe" dxfId="31"/>
      <tableStyleElement type="firstColumnStripe" dxfId="30"/>
      <tableStyleElement type="firstHeaderCell" dxfId="29"/>
      <tableStyleElement type="firstSubtotalRow" dxfId="28"/>
      <tableStyleElement type="secondSubtotalRow" dxfId="27"/>
      <tableStyleElement type="firstColumnSubheading" dxfId="26"/>
      <tableStyleElement type="firstRowSubheading" dxfId="25"/>
      <tableStyleElement type="secondRowSubheading" dxfId="24"/>
      <tableStyleElement type="pageFieldLabels" dxfId="23"/>
      <tableStyleElement type="pageFieldValues" dxfId="22"/>
    </tableStyle>
    <tableStyle name="Slicer Style 1" pivot="0" table="0" count="5" xr9:uid="{61847F37-B67D-4A6E-9B76-FB657C19B723}">
      <tableStyleElement type="wholeTable" dxfId="21"/>
    </tableStyle>
    <tableStyle name="SlicerStyleDark3 2" pivot="0" table="0" count="10" xr9:uid="{121FABF3-A958-D640-8CBA-0DEC14FEA7B5}">
      <tableStyleElement type="wholeTable" dxfId="20"/>
      <tableStyleElement type="headerRow" dxfId="19"/>
    </tableStyle>
  </tableStyles>
  <colors>
    <mruColors>
      <color rgb="FF194AFE"/>
      <color rgb="FFDC25FA"/>
      <color rgb="FF9947F7"/>
      <color rgb="FF152A6D"/>
      <color rgb="FF070E25"/>
      <color rgb="FF100D83"/>
      <color rgb="FFDD115E"/>
      <color rgb="FF7417BD"/>
      <color rgb="FF3E3E82"/>
      <color rgb="FF1D1D3C"/>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dxf>
          <font>
            <color rgb="FF100D83"/>
          </font>
          <fill>
            <patternFill patternType="solid">
              <bgColor theme="0"/>
            </patternFill>
          </fill>
        </dxf>
        <dxf>
          <font>
            <color rgb="FF100D83"/>
          </font>
          <fill>
            <patternFill>
              <bgColor theme="0"/>
            </patternFill>
          </fill>
        </dxf>
        <dxf>
          <font>
            <color rgb="FF100D83"/>
          </font>
          <fill>
            <patternFill>
              <bgColor theme="0"/>
            </patternFill>
          </fill>
        </dxf>
        <dxf>
          <font>
            <color theme="0"/>
          </font>
          <fill>
            <patternFill>
              <bgColor rgb="FF00206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64000">
                  <a:srgbClr val="9947F7"/>
                </a:gs>
                <a:gs pos="0">
                  <a:srgbClr val="DC25FA"/>
                </a:gs>
              </a:gsLst>
              <a:lin ang="16200000" scaled="1"/>
              <a:tileRect/>
            </a:gradFill>
            <a:ln w="146050" cmpd="sng">
              <a:solidFill>
                <a:schemeClr val="tx1"/>
              </a:solidFill>
            </a:ln>
          </c:spPr>
          <c:dPt>
            <c:idx val="0"/>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1-099C-428E-801F-B86164996FB5}"/>
              </c:ext>
            </c:extLst>
          </c:dPt>
          <c:dPt>
            <c:idx val="1"/>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3-099C-428E-801F-B86164996FB5}"/>
              </c:ext>
            </c:extLst>
          </c:dPt>
          <c:dPt>
            <c:idx val="2"/>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5-099C-428E-801F-B86164996FB5}"/>
              </c:ext>
            </c:extLst>
          </c:dPt>
          <c:dPt>
            <c:idx val="3"/>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7-099C-428E-801F-B86164996FB5}"/>
              </c:ext>
            </c:extLst>
          </c:dPt>
          <c:dPt>
            <c:idx val="4"/>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9-099C-428E-801F-B86164996FB5}"/>
              </c:ext>
            </c:extLst>
          </c:dPt>
          <c:dPt>
            <c:idx val="5"/>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B-099C-428E-801F-B86164996FB5}"/>
              </c:ext>
            </c:extLst>
          </c:dPt>
          <c:dPt>
            <c:idx val="6"/>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D-099C-428E-801F-B86164996FB5}"/>
              </c:ext>
            </c:extLst>
          </c:dPt>
          <c:dPt>
            <c:idx val="7"/>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0F-099C-428E-801F-B86164996FB5}"/>
              </c:ext>
            </c:extLst>
          </c:dPt>
          <c:dPt>
            <c:idx val="8"/>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1-099C-428E-801F-B86164996FB5}"/>
              </c:ext>
            </c:extLst>
          </c:dPt>
          <c:dPt>
            <c:idx val="9"/>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3-099C-428E-801F-B86164996FB5}"/>
              </c:ext>
            </c:extLst>
          </c:dPt>
          <c:dPt>
            <c:idx val="10"/>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5-099C-428E-801F-B86164996FB5}"/>
              </c:ext>
            </c:extLst>
          </c:dPt>
          <c:dPt>
            <c:idx val="11"/>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7-099C-428E-801F-B86164996FB5}"/>
              </c:ext>
            </c:extLst>
          </c:dPt>
          <c:dPt>
            <c:idx val="12"/>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9-099C-428E-801F-B86164996FB5}"/>
              </c:ext>
            </c:extLst>
          </c:dPt>
          <c:dPt>
            <c:idx val="13"/>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B-099C-428E-801F-B86164996FB5}"/>
              </c:ext>
            </c:extLst>
          </c:dPt>
          <c:dPt>
            <c:idx val="14"/>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D-099C-428E-801F-B86164996FB5}"/>
              </c:ext>
            </c:extLst>
          </c:dPt>
          <c:dPt>
            <c:idx val="15"/>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1F-099C-428E-801F-B86164996FB5}"/>
              </c:ext>
            </c:extLst>
          </c:dPt>
          <c:dPt>
            <c:idx val="16"/>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1-099C-428E-801F-B86164996FB5}"/>
              </c:ext>
            </c:extLst>
          </c:dPt>
          <c:dPt>
            <c:idx val="17"/>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3-099C-428E-801F-B86164996FB5}"/>
              </c:ext>
            </c:extLst>
          </c:dPt>
          <c:dPt>
            <c:idx val="18"/>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5-099C-428E-801F-B86164996FB5}"/>
              </c:ext>
            </c:extLst>
          </c:dPt>
          <c:dPt>
            <c:idx val="19"/>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7-099C-428E-801F-B86164996FB5}"/>
              </c:ext>
            </c:extLst>
          </c:dPt>
          <c:dPt>
            <c:idx val="20"/>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9-099C-428E-801F-B86164996FB5}"/>
              </c:ext>
            </c:extLst>
          </c:dPt>
          <c:dPt>
            <c:idx val="21"/>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B-099C-428E-801F-B86164996FB5}"/>
              </c:ext>
            </c:extLst>
          </c:dPt>
          <c:dPt>
            <c:idx val="22"/>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D-099C-428E-801F-B86164996FB5}"/>
              </c:ext>
            </c:extLst>
          </c:dPt>
          <c:dPt>
            <c:idx val="23"/>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2F-099C-428E-801F-B86164996FB5}"/>
              </c:ext>
            </c:extLst>
          </c:dPt>
          <c:dPt>
            <c:idx val="24"/>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1-099C-428E-801F-B86164996FB5}"/>
              </c:ext>
            </c:extLst>
          </c:dPt>
          <c:dPt>
            <c:idx val="25"/>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3-099C-428E-801F-B86164996FB5}"/>
              </c:ext>
            </c:extLst>
          </c:dPt>
          <c:dPt>
            <c:idx val="26"/>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5-099C-428E-801F-B86164996FB5}"/>
              </c:ext>
            </c:extLst>
          </c:dPt>
          <c:dPt>
            <c:idx val="27"/>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7-099C-428E-801F-B86164996FB5}"/>
              </c:ext>
            </c:extLst>
          </c:dPt>
          <c:dPt>
            <c:idx val="28"/>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9-099C-428E-801F-B86164996FB5}"/>
              </c:ext>
            </c:extLst>
          </c:dPt>
          <c:dPt>
            <c:idx val="29"/>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B-099C-428E-801F-B86164996FB5}"/>
              </c:ext>
            </c:extLst>
          </c:dPt>
          <c:dPt>
            <c:idx val="30"/>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D-099C-428E-801F-B86164996FB5}"/>
              </c:ext>
            </c:extLst>
          </c:dPt>
          <c:dPt>
            <c:idx val="31"/>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3F-099C-428E-801F-B86164996FB5}"/>
              </c:ext>
            </c:extLst>
          </c:dPt>
          <c:dPt>
            <c:idx val="32"/>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1-099C-428E-801F-B86164996FB5}"/>
              </c:ext>
            </c:extLst>
          </c:dPt>
          <c:dPt>
            <c:idx val="33"/>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3-099C-428E-801F-B86164996FB5}"/>
              </c:ext>
            </c:extLst>
          </c:dPt>
          <c:dPt>
            <c:idx val="34"/>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5-099C-428E-801F-B86164996FB5}"/>
              </c:ext>
            </c:extLst>
          </c:dPt>
          <c:dPt>
            <c:idx val="35"/>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7-099C-428E-801F-B86164996FB5}"/>
              </c:ext>
            </c:extLst>
          </c:dPt>
          <c:dPt>
            <c:idx val="36"/>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9-099C-428E-801F-B86164996FB5}"/>
              </c:ext>
            </c:extLst>
          </c:dPt>
          <c:dPt>
            <c:idx val="37"/>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B-099C-428E-801F-B86164996FB5}"/>
              </c:ext>
            </c:extLst>
          </c:dPt>
          <c:dPt>
            <c:idx val="38"/>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D-099C-428E-801F-B86164996FB5}"/>
              </c:ext>
            </c:extLst>
          </c:dPt>
          <c:dPt>
            <c:idx val="39"/>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4F-099C-428E-801F-B86164996FB5}"/>
              </c:ext>
            </c:extLst>
          </c:dPt>
          <c:dPt>
            <c:idx val="40"/>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1-099C-428E-801F-B86164996FB5}"/>
              </c:ext>
            </c:extLst>
          </c:dPt>
          <c:dPt>
            <c:idx val="41"/>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3-099C-428E-801F-B86164996FB5}"/>
              </c:ext>
            </c:extLst>
          </c:dPt>
          <c:dPt>
            <c:idx val="42"/>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5-099C-428E-801F-B86164996FB5}"/>
              </c:ext>
            </c:extLst>
          </c:dPt>
          <c:dPt>
            <c:idx val="43"/>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7-099C-428E-801F-B86164996FB5}"/>
              </c:ext>
            </c:extLst>
          </c:dPt>
          <c:dPt>
            <c:idx val="44"/>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9-099C-428E-801F-B86164996FB5}"/>
              </c:ext>
            </c:extLst>
          </c:dPt>
          <c:dPt>
            <c:idx val="45"/>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B-099C-428E-801F-B86164996FB5}"/>
              </c:ext>
            </c:extLst>
          </c:dPt>
          <c:dPt>
            <c:idx val="46"/>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D-099C-428E-801F-B86164996FB5}"/>
              </c:ext>
            </c:extLst>
          </c:dPt>
          <c:dPt>
            <c:idx val="47"/>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5F-099C-428E-801F-B86164996FB5}"/>
              </c:ext>
            </c:extLst>
          </c:dPt>
          <c:dPt>
            <c:idx val="48"/>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1-099C-428E-801F-B86164996FB5}"/>
              </c:ext>
            </c:extLst>
          </c:dPt>
          <c:dPt>
            <c:idx val="49"/>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3-099C-428E-801F-B86164996FB5}"/>
              </c:ext>
            </c:extLst>
          </c:dPt>
          <c:dPt>
            <c:idx val="50"/>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5-099C-428E-801F-B86164996FB5}"/>
              </c:ext>
            </c:extLst>
          </c:dPt>
          <c:dPt>
            <c:idx val="51"/>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7-099C-428E-801F-B86164996FB5}"/>
              </c:ext>
            </c:extLst>
          </c:dPt>
          <c:dPt>
            <c:idx val="52"/>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9-099C-428E-801F-B86164996FB5}"/>
              </c:ext>
            </c:extLst>
          </c:dPt>
          <c:dPt>
            <c:idx val="53"/>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B-099C-428E-801F-B86164996FB5}"/>
              </c:ext>
            </c:extLst>
          </c:dPt>
          <c:dPt>
            <c:idx val="54"/>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D-099C-428E-801F-B86164996FB5}"/>
              </c:ext>
            </c:extLst>
          </c:dPt>
          <c:dPt>
            <c:idx val="55"/>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6F-099C-428E-801F-B86164996FB5}"/>
              </c:ext>
            </c:extLst>
          </c:dPt>
          <c:dPt>
            <c:idx val="56"/>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71-099C-428E-801F-B86164996FB5}"/>
              </c:ext>
            </c:extLst>
          </c:dPt>
          <c:dPt>
            <c:idx val="57"/>
            <c:bubble3D val="0"/>
            <c:spPr>
              <a:gradFill flip="none" rotWithShape="1">
                <a:gsLst>
                  <a:gs pos="64000">
                    <a:srgbClr val="9947F7"/>
                  </a:gs>
                  <a:gs pos="0">
                    <a:srgbClr val="DC25FA"/>
                  </a:gs>
                </a:gsLst>
                <a:lin ang="16200000" scaled="1"/>
                <a:tileRect/>
              </a:gradFill>
              <a:ln w="146050" cmpd="sng">
                <a:solidFill>
                  <a:schemeClr val="tx1"/>
                </a:solidFill>
              </a:ln>
              <a:effectLst/>
            </c:spPr>
            <c:extLst>
              <c:ext xmlns:c16="http://schemas.microsoft.com/office/drawing/2014/chart" uri="{C3380CC4-5D6E-409C-BE32-E72D297353CC}">
                <c16:uniqueId val="{00000073-099C-428E-801F-B86164996FB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099C-428E-801F-B86164996FB5}"/>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c:v>
          </c:tx>
          <c:spPr>
            <a:ln>
              <a:noFill/>
            </a:ln>
          </c:spPr>
          <c:dPt>
            <c:idx val="0"/>
            <c:bubble3D val="0"/>
            <c:spPr>
              <a:solidFill>
                <a:schemeClr val="tx1">
                  <a:alpha val="0"/>
                </a:schemeClr>
              </a:solidFill>
              <a:ln w="19050">
                <a:noFill/>
              </a:ln>
              <a:effectLst/>
            </c:spPr>
            <c:extLst>
              <c:ext xmlns:c16="http://schemas.microsoft.com/office/drawing/2014/chart" uri="{C3380CC4-5D6E-409C-BE32-E72D297353CC}">
                <c16:uniqueId val="{00000076-099C-428E-801F-B86164996FB5}"/>
              </c:ext>
            </c:extLst>
          </c:dPt>
          <c:dPt>
            <c:idx val="1"/>
            <c:bubble3D val="0"/>
            <c:spPr>
              <a:solidFill>
                <a:schemeClr val="tx1">
                  <a:alpha val="70000"/>
                </a:schemeClr>
              </a:solidFill>
              <a:ln w="19050">
                <a:noFill/>
              </a:ln>
              <a:effectLst/>
            </c:spPr>
            <c:extLst>
              <c:ext xmlns:c16="http://schemas.microsoft.com/office/drawing/2014/chart" uri="{C3380CC4-5D6E-409C-BE32-E72D297353CC}">
                <c16:uniqueId val="{00000078-099C-428E-801F-B86164996FB5}"/>
              </c:ext>
            </c:extLst>
          </c:dPt>
          <c:val>
            <c:numRef>
              <c:f>'Pivot Tables'!$E$14:$F$14</c:f>
              <c:numCache>
                <c:formatCode>0%</c:formatCode>
                <c:ptCount val="2"/>
                <c:pt idx="0">
                  <c:v>0.7692307692307695</c:v>
                </c:pt>
                <c:pt idx="1">
                  <c:v>0.2307692307692305</c:v>
                </c:pt>
              </c:numCache>
            </c:numRef>
          </c:val>
          <c:extLst>
            <c:ext xmlns:c16="http://schemas.microsoft.com/office/drawing/2014/chart" uri="{C3380CC4-5D6E-409C-BE32-E72D297353CC}">
              <c16:uniqueId val="{00000079-099C-428E-801F-B86164996FB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[Current file - Financial Statistics Dashboard Systems.xlsx]Pivot Tables!PivotTable3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6000">
                <a:srgbClr val="0070C0"/>
              </a:gs>
              <a:gs pos="100000">
                <a:schemeClr val="tx1"/>
              </a:gs>
            </a:gsLst>
            <a:lin ang="5400000" scaled="1"/>
            <a:tileRect/>
          </a:gradFill>
          <a:ln w="12700">
            <a:solidFill>
              <a:srgbClr val="0070C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6000">
                <a:srgbClr val="0070C0"/>
              </a:gs>
              <a:gs pos="100000">
                <a:schemeClr val="tx1"/>
              </a:gs>
            </a:gsLst>
            <a:lin ang="5400000" scaled="1"/>
            <a:tileRect/>
          </a:gradFill>
          <a:ln w="12700">
            <a:solidFill>
              <a:srgbClr val="0070C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6000">
                <a:srgbClr val="0070C0"/>
              </a:gs>
              <a:gs pos="100000">
                <a:schemeClr val="tx1"/>
              </a:gs>
            </a:gsLst>
            <a:lin ang="5400000" scaled="1"/>
            <a:tileRect/>
          </a:gradFill>
          <a:ln w="12700">
            <a:solidFill>
              <a:srgbClr val="0070C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36000">
                <a:srgbClr val="0070C0"/>
              </a:gs>
              <a:gs pos="100000">
                <a:srgbClr val="002060"/>
              </a:gs>
            </a:gsLst>
            <a:lin ang="5400000" scaled="1"/>
            <a:tileRect/>
          </a:gradFill>
          <a:ln w="12700">
            <a:solidFill>
              <a:srgbClr val="0070C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Tables'!$C$17</c:f>
              <c:strCache>
                <c:ptCount val="1"/>
                <c:pt idx="0">
                  <c:v>Sum of Income</c:v>
                </c:pt>
              </c:strCache>
            </c:strRef>
          </c:tx>
          <c:spPr>
            <a:solidFill>
              <a:schemeClr val="accent1"/>
            </a:solidFill>
            <a:ln>
              <a:noFill/>
            </a:ln>
            <a:effectLst/>
          </c:spPr>
          <c:cat>
            <c:strRef>
              <c:f>'Pivot Tables'!$B$18:$B$30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Tables'!$C$18:$C$30</c:f>
              <c:numCache>
                <c:formatCode>_(* #,##0_);_(* \(#,##0\);_(* "-"??_);_(@_)</c:formatCode>
                <c:ptCount val="12"/>
                <c:pt idx="0">
                  <c:v>60839</c:v>
                </c:pt>
                <c:pt idx="1">
                  <c:v>54542</c:v>
                </c:pt>
                <c:pt idx="2">
                  <c:v>55109</c:v>
                </c:pt>
                <c:pt idx="3">
                  <c:v>57166</c:v>
                </c:pt>
                <c:pt idx="4">
                  <c:v>61306</c:v>
                </c:pt>
                <c:pt idx="5">
                  <c:v>76316</c:v>
                </c:pt>
                <c:pt idx="6">
                  <c:v>47482</c:v>
                </c:pt>
                <c:pt idx="7">
                  <c:v>62344</c:v>
                </c:pt>
                <c:pt idx="8">
                  <c:v>73138</c:v>
                </c:pt>
                <c:pt idx="9">
                  <c:v>66306</c:v>
                </c:pt>
                <c:pt idx="10">
                  <c:v>72507</c:v>
                </c:pt>
                <c:pt idx="11">
                  <c:v>66958</c:v>
                </c:pt>
              </c:numCache>
            </c:numRef>
          </c:val>
          <c:extLst>
            <c:ext xmlns:c16="http://schemas.microsoft.com/office/drawing/2014/chart" uri="{C3380CC4-5D6E-409C-BE32-E72D297353CC}">
              <c16:uniqueId val="{00000000-D659-45E2-8106-E56DB41446D9}"/>
            </c:ext>
          </c:extLst>
        </c:ser>
        <c:ser>
          <c:idx val="1"/>
          <c:order val="1"/>
          <c:tx>
            <c:strRef>
              <c:f>'Pivot Tables'!$D$17</c:f>
              <c:strCache>
                <c:ptCount val="1"/>
                <c:pt idx="0">
                  <c:v>Sum of Income2</c:v>
                </c:pt>
              </c:strCache>
            </c:strRef>
          </c:tx>
          <c:spPr>
            <a:gradFill flip="none" rotWithShape="1">
              <a:gsLst>
                <a:gs pos="36000">
                  <a:srgbClr val="0070C0"/>
                </a:gs>
                <a:gs pos="100000">
                  <a:srgbClr val="002060"/>
                </a:gs>
              </a:gsLst>
              <a:lin ang="5400000" scaled="1"/>
              <a:tileRect/>
            </a:gradFill>
            <a:ln w="12700">
              <a:solidFill>
                <a:srgbClr val="0070C0">
                  <a:alpha val="98000"/>
                </a:srgbClr>
              </a:solidFill>
            </a:ln>
            <a:effectLst/>
          </c:spPr>
          <c:cat>
            <c:strRef>
              <c:f>'Pivot Tables'!$B$18:$B$30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Tables'!$D$18:$D$30</c:f>
              <c:numCache>
                <c:formatCode>_(* #,##0_);_(* \(#,##0\);_(* "-"??_);_(@_)</c:formatCode>
                <c:ptCount val="12"/>
                <c:pt idx="0">
                  <c:v>60839</c:v>
                </c:pt>
                <c:pt idx="1">
                  <c:v>54542</c:v>
                </c:pt>
                <c:pt idx="2">
                  <c:v>55109</c:v>
                </c:pt>
                <c:pt idx="3">
                  <c:v>57166</c:v>
                </c:pt>
                <c:pt idx="4">
                  <c:v>61306</c:v>
                </c:pt>
                <c:pt idx="5">
                  <c:v>76316</c:v>
                </c:pt>
                <c:pt idx="6">
                  <c:v>47482</c:v>
                </c:pt>
                <c:pt idx="7">
                  <c:v>62344</c:v>
                </c:pt>
                <c:pt idx="8">
                  <c:v>73138</c:v>
                </c:pt>
                <c:pt idx="9">
                  <c:v>66306</c:v>
                </c:pt>
                <c:pt idx="10">
                  <c:v>72507</c:v>
                </c:pt>
                <c:pt idx="11">
                  <c:v>66958</c:v>
                </c:pt>
              </c:numCache>
            </c:numRef>
          </c:val>
          <c:extLst>
            <c:ext xmlns:c16="http://schemas.microsoft.com/office/drawing/2014/chart" uri="{C3380CC4-5D6E-409C-BE32-E72D297353CC}">
              <c16:uniqueId val="{00000001-D659-45E2-8106-E56DB41446D9}"/>
            </c:ext>
          </c:extLst>
        </c:ser>
        <c:dLbls>
          <c:showLegendKey val="0"/>
          <c:showVal val="0"/>
          <c:showCatName val="0"/>
          <c:showSerName val="0"/>
          <c:showPercent val="0"/>
          <c:showBubbleSize val="0"/>
        </c:dLbls>
        <c:axId val="562524016"/>
        <c:axId val="562521104"/>
      </c:areaChart>
      <c:catAx>
        <c:axId val="562524016"/>
        <c:scaling>
          <c:orientation val="minMax"/>
        </c:scaling>
        <c:delete val="0"/>
        <c:axPos val="b"/>
        <c:numFmt formatCode="General" sourceLinked="1"/>
        <c:majorTickMark val="none"/>
        <c:minorTickMark val="none"/>
        <c:tickLblPos val="nextTo"/>
        <c:spPr>
          <a:noFill/>
          <a:ln w="9525" cap="flat" cmpd="sng" algn="ctr">
            <a:solidFill>
              <a:srgbClr val="0070C0"/>
            </a:solidFill>
            <a:round/>
          </a:ln>
          <a:effectLst/>
        </c:spPr>
        <c:txPr>
          <a:bodyPr rot="-18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2521104"/>
        <c:crosses val="autoZero"/>
        <c:auto val="1"/>
        <c:lblAlgn val="ctr"/>
        <c:lblOffset val="100"/>
        <c:noMultiLvlLbl val="0"/>
      </c:catAx>
      <c:valAx>
        <c:axId val="562521104"/>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562524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729684908789386E-2"/>
          <c:y val="2.4305555555555556E-2"/>
          <c:w val="0.97317334894156671"/>
          <c:h val="0.96180555555555558"/>
        </c:manualLayout>
      </c:layout>
      <c:bubbleChart>
        <c:varyColors val="0"/>
        <c:ser>
          <c:idx val="0"/>
          <c:order val="0"/>
          <c:tx>
            <c:v>Amount</c:v>
          </c:tx>
          <c:spPr>
            <a:gradFill flip="none" rotWithShape="1">
              <a:gsLst>
                <a:gs pos="30000">
                  <a:srgbClr val="100D83"/>
                </a:gs>
                <a:gs pos="78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2B6DF76A-D495-4007-B15E-8132F3F28811}" type="CELLRANGE">
                      <a:rPr lang="en-US"/>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612-4B00-964B-FA5B9D0D167F}"/>
                </c:ext>
              </c:extLst>
            </c:dLbl>
            <c:dLbl>
              <c:idx val="1"/>
              <c:tx>
                <c:rich>
                  <a:bodyPr/>
                  <a:lstStyle/>
                  <a:p>
                    <a:fld id="{5561BF5B-CA6C-4A6C-9E59-CCCA06543B3C}"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612-4B00-964B-FA5B9D0D167F}"/>
                </c:ext>
              </c:extLst>
            </c:dLbl>
            <c:dLbl>
              <c:idx val="2"/>
              <c:tx>
                <c:rich>
                  <a:bodyPr/>
                  <a:lstStyle/>
                  <a:p>
                    <a:fld id="{7B7B15A7-DE27-4FC3-9176-965C5EACB228}"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612-4B00-964B-FA5B9D0D167F}"/>
                </c:ext>
              </c:extLst>
            </c:dLbl>
            <c:dLbl>
              <c:idx val="3"/>
              <c:tx>
                <c:rich>
                  <a:bodyPr/>
                  <a:lstStyle/>
                  <a:p>
                    <a:fld id="{9AA82F5B-3955-47B3-ACB9-DDC2CA02ED93}"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612-4B00-964B-FA5B9D0D167F}"/>
                </c:ext>
              </c:extLst>
            </c:dLbl>
            <c:dLbl>
              <c:idx val="4"/>
              <c:tx>
                <c:rich>
                  <a:bodyPr/>
                  <a:lstStyle/>
                  <a:p>
                    <a:fld id="{E7857C89-EDE7-4FC6-96F4-F36B830B3E56}"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612-4B00-964B-FA5B9D0D167F}"/>
                </c:ext>
              </c:extLst>
            </c:dLbl>
            <c:dLbl>
              <c:idx val="5"/>
              <c:tx>
                <c:rich>
                  <a:bodyPr/>
                  <a:lstStyle/>
                  <a:p>
                    <a:fld id="{996E66DC-25B1-4751-9C10-FE3547149816}"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612-4B00-964B-FA5B9D0D167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Tables'!$I$3:$I$8</c:f>
              <c:numCache>
                <c:formatCode>General</c:formatCode>
                <c:ptCount val="6"/>
                <c:pt idx="0">
                  <c:v>1</c:v>
                </c:pt>
                <c:pt idx="1">
                  <c:v>7</c:v>
                </c:pt>
                <c:pt idx="2">
                  <c:v>4</c:v>
                </c:pt>
                <c:pt idx="3">
                  <c:v>2</c:v>
                </c:pt>
                <c:pt idx="4">
                  <c:v>6</c:v>
                </c:pt>
                <c:pt idx="5">
                  <c:v>5</c:v>
                </c:pt>
              </c:numCache>
            </c:numRef>
          </c:xVal>
          <c:yVal>
            <c:numRef>
              <c:f>'Pivot Tables'!$J$3:$J$8</c:f>
              <c:numCache>
                <c:formatCode>General</c:formatCode>
                <c:ptCount val="6"/>
                <c:pt idx="0">
                  <c:v>3</c:v>
                </c:pt>
                <c:pt idx="1">
                  <c:v>2</c:v>
                </c:pt>
                <c:pt idx="2">
                  <c:v>1</c:v>
                </c:pt>
                <c:pt idx="3">
                  <c:v>8</c:v>
                </c:pt>
                <c:pt idx="4">
                  <c:v>6</c:v>
                </c:pt>
                <c:pt idx="5">
                  <c:v>9</c:v>
                </c:pt>
              </c:numCache>
            </c:numRef>
          </c:yVal>
          <c:bubbleSize>
            <c:numRef>
              <c:f>'Pivot Tables'!$K$3:$K$8</c:f>
              <c:numCache>
                <c:formatCode>_(* #,##0.00_);_(* \(#,##0.00\);_(* "-"??_);_(@_)</c:formatCode>
                <c:ptCount val="6"/>
                <c:pt idx="0">
                  <c:v>102492</c:v>
                </c:pt>
                <c:pt idx="1">
                  <c:v>110402</c:v>
                </c:pt>
                <c:pt idx="2">
                  <c:v>127658</c:v>
                </c:pt>
                <c:pt idx="3">
                  <c:v>100881</c:v>
                </c:pt>
                <c:pt idx="4">
                  <c:v>247215</c:v>
                </c:pt>
                <c:pt idx="5">
                  <c:v>65365</c:v>
                </c:pt>
              </c:numCache>
            </c:numRef>
          </c:bubbleSize>
          <c:bubble3D val="0"/>
          <c:extLst>
            <c:ext xmlns:c15="http://schemas.microsoft.com/office/drawing/2012/chart" uri="{02D57815-91ED-43cb-92C2-25804820EDAC}">
              <c15:datalabelsRange>
                <c15:f>'Pivot Tables'!$M$3:$M$8</c15:f>
                <c15:dlblRangeCache>
                  <c:ptCount val="6"/>
                  <c:pt idx="0">
                    <c:v> 102,492 </c:v>
                  </c:pt>
                  <c:pt idx="1">
                    <c:v> 110,402 </c:v>
                  </c:pt>
                  <c:pt idx="2">
                    <c:v> 127,658 </c:v>
                  </c:pt>
                  <c:pt idx="3">
                    <c:v> 100,881 </c:v>
                  </c:pt>
                  <c:pt idx="4">
                    <c:v>  </c:v>
                  </c:pt>
                  <c:pt idx="5">
                    <c:v> 65,365 </c:v>
                  </c:pt>
                </c15:dlblRangeCache>
              </c15:datalabelsRange>
            </c:ext>
            <c:ext xmlns:c16="http://schemas.microsoft.com/office/drawing/2014/chart" uri="{C3380CC4-5D6E-409C-BE32-E72D297353CC}">
              <c16:uniqueId val="{00000006-5612-4B00-964B-FA5B9D0D167F}"/>
            </c:ext>
          </c:extLst>
        </c:ser>
        <c:ser>
          <c:idx val="1"/>
          <c:order val="1"/>
          <c:tx>
            <c:v>Max</c:v>
          </c:tx>
          <c:spPr>
            <a:gradFill>
              <a:gsLst>
                <a:gs pos="30000">
                  <a:srgbClr val="100D83"/>
                </a:gs>
                <a:gs pos="78000">
                  <a:srgbClr val="DD115E"/>
                </a:gs>
              </a:gsLst>
              <a:path path="circle">
                <a:fillToRect l="100000" t="100000"/>
              </a:path>
            </a:gradFill>
            <a:ln w="25400">
              <a:noFill/>
            </a:ln>
            <a:effectLst>
              <a:outerShdw blurRad="152400" sx="105000" sy="105000" algn="ctr" rotWithShape="0">
                <a:prstClr val="black">
                  <a:alpha val="88000"/>
                </a:prstClr>
              </a:outerShdw>
            </a:effectLst>
          </c:spPr>
          <c:invertIfNegative val="0"/>
          <c:dLbls>
            <c:dLbl>
              <c:idx val="0"/>
              <c:tx>
                <c:rich>
                  <a:bodyPr/>
                  <a:lstStyle/>
                  <a:p>
                    <a:fld id="{3FA6BFA6-B82F-4173-882F-48BF1B1EFCCC}"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612-4B00-964B-FA5B9D0D167F}"/>
                </c:ext>
              </c:extLst>
            </c:dLbl>
            <c:dLbl>
              <c:idx val="1"/>
              <c:tx>
                <c:rich>
                  <a:bodyPr/>
                  <a:lstStyle/>
                  <a:p>
                    <a:fld id="{59B5C98D-CFFB-4583-A712-69C1305319C4}"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612-4B00-964B-FA5B9D0D167F}"/>
                </c:ext>
              </c:extLst>
            </c:dLbl>
            <c:dLbl>
              <c:idx val="2"/>
              <c:tx>
                <c:rich>
                  <a:bodyPr/>
                  <a:lstStyle/>
                  <a:p>
                    <a:fld id="{CA916385-7359-4E4E-8DEB-814D737895E3}"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612-4B00-964B-FA5B9D0D167F}"/>
                </c:ext>
              </c:extLst>
            </c:dLbl>
            <c:dLbl>
              <c:idx val="3"/>
              <c:tx>
                <c:rich>
                  <a:bodyPr/>
                  <a:lstStyle/>
                  <a:p>
                    <a:fld id="{952867B0-35D0-442F-8A0A-55CAE3A31E5F}"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612-4B00-964B-FA5B9D0D167F}"/>
                </c:ext>
              </c:extLst>
            </c:dLbl>
            <c:dLbl>
              <c:idx val="4"/>
              <c:tx>
                <c:rich>
                  <a:bodyPr/>
                  <a:lstStyle/>
                  <a:p>
                    <a:fld id="{87758255-1FC2-49B9-A0F2-737280A64E4A}"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612-4B00-964B-FA5B9D0D167F}"/>
                </c:ext>
              </c:extLst>
            </c:dLbl>
            <c:dLbl>
              <c:idx val="5"/>
              <c:tx>
                <c:rich>
                  <a:bodyPr/>
                  <a:lstStyle/>
                  <a:p>
                    <a:fld id="{49CD4E73-9137-4E6E-8700-2A4E7AA3326C}" type="CELLRANGE">
                      <a:rPr lang="en-CA"/>
                      <a:pPr/>
                      <a:t>[CELLRANGE]</a:t>
                    </a:fld>
                    <a:endParaRPr lang="en-C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612-4B00-964B-FA5B9D0D167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Tables'!$I$3:$I$8</c:f>
              <c:numCache>
                <c:formatCode>General</c:formatCode>
                <c:ptCount val="6"/>
                <c:pt idx="0">
                  <c:v>1</c:v>
                </c:pt>
                <c:pt idx="1">
                  <c:v>7</c:v>
                </c:pt>
                <c:pt idx="2">
                  <c:v>4</c:v>
                </c:pt>
                <c:pt idx="3">
                  <c:v>2</c:v>
                </c:pt>
                <c:pt idx="4">
                  <c:v>6</c:v>
                </c:pt>
                <c:pt idx="5">
                  <c:v>5</c:v>
                </c:pt>
              </c:numCache>
            </c:numRef>
          </c:xVal>
          <c:yVal>
            <c:numRef>
              <c:f>'Pivot Tables'!$J$3:$J$8</c:f>
              <c:numCache>
                <c:formatCode>General</c:formatCode>
                <c:ptCount val="6"/>
                <c:pt idx="0">
                  <c:v>3</c:v>
                </c:pt>
                <c:pt idx="1">
                  <c:v>2</c:v>
                </c:pt>
                <c:pt idx="2">
                  <c:v>1</c:v>
                </c:pt>
                <c:pt idx="3">
                  <c:v>8</c:v>
                </c:pt>
                <c:pt idx="4">
                  <c:v>6</c:v>
                </c:pt>
                <c:pt idx="5">
                  <c:v>9</c:v>
                </c:pt>
              </c:numCache>
            </c:numRef>
          </c:yVal>
          <c:bubbleSize>
            <c:numRef>
              <c:f>'Pivot Tables'!$L$3:$L$8</c:f>
              <c:numCache>
                <c:formatCode>_(* #,##0_);_(* \(#,##0\);_(* "-"??_);_(@_)</c:formatCode>
                <c:ptCount val="6"/>
                <c:pt idx="0">
                  <c:v>0</c:v>
                </c:pt>
                <c:pt idx="1">
                  <c:v>0</c:v>
                </c:pt>
                <c:pt idx="2">
                  <c:v>0</c:v>
                </c:pt>
                <c:pt idx="3">
                  <c:v>0</c:v>
                </c:pt>
                <c:pt idx="4">
                  <c:v>247215</c:v>
                </c:pt>
                <c:pt idx="5">
                  <c:v>0</c:v>
                </c:pt>
              </c:numCache>
            </c:numRef>
          </c:bubbleSize>
          <c:bubble3D val="0"/>
          <c:extLst>
            <c:ext xmlns:c15="http://schemas.microsoft.com/office/drawing/2012/chart" uri="{02D57815-91ED-43cb-92C2-25804820EDAC}">
              <c15:datalabelsRange>
                <c15:f>'Pivot Tables'!$L$3:$L$8</c15:f>
                <c15:dlblRangeCache>
                  <c:ptCount val="6"/>
                  <c:pt idx="0">
                    <c:v>  </c:v>
                  </c:pt>
                  <c:pt idx="1">
                    <c:v>  </c:v>
                  </c:pt>
                  <c:pt idx="2">
                    <c:v>  </c:v>
                  </c:pt>
                  <c:pt idx="3">
                    <c:v>  </c:v>
                  </c:pt>
                  <c:pt idx="4">
                    <c:v> 247,215 </c:v>
                  </c:pt>
                  <c:pt idx="5">
                    <c:v>  </c:v>
                  </c:pt>
                </c15:dlblRangeCache>
              </c15:datalabelsRange>
            </c:ext>
            <c:ext xmlns:c16="http://schemas.microsoft.com/office/drawing/2014/chart" uri="{C3380CC4-5D6E-409C-BE32-E72D297353CC}">
              <c16:uniqueId val="{0000000D-5612-4B00-964B-FA5B9D0D167F}"/>
            </c:ext>
          </c:extLst>
        </c:ser>
        <c:dLbls>
          <c:showLegendKey val="0"/>
          <c:showVal val="0"/>
          <c:showCatName val="0"/>
          <c:showSerName val="0"/>
          <c:showPercent val="0"/>
          <c:showBubbleSize val="0"/>
        </c:dLbls>
        <c:bubbleScale val="70"/>
        <c:showNegBubbles val="0"/>
        <c:axId val="587381264"/>
        <c:axId val="383095424"/>
      </c:bubbleChart>
      <c:valAx>
        <c:axId val="587381264"/>
        <c:scaling>
          <c:orientation val="minMax"/>
          <c:max val="10"/>
          <c:min val="0"/>
        </c:scaling>
        <c:delete val="1"/>
        <c:axPos val="b"/>
        <c:numFmt formatCode="General" sourceLinked="1"/>
        <c:majorTickMark val="none"/>
        <c:minorTickMark val="none"/>
        <c:tickLblPos val="nextTo"/>
        <c:crossAx val="383095424"/>
        <c:crosses val="autoZero"/>
        <c:crossBetween val="midCat"/>
      </c:valAx>
      <c:valAx>
        <c:axId val="383095424"/>
        <c:scaling>
          <c:orientation val="minMax"/>
          <c:max val="10"/>
          <c:min val="0"/>
        </c:scaling>
        <c:delete val="1"/>
        <c:axPos val="l"/>
        <c:numFmt formatCode="General" sourceLinked="1"/>
        <c:majorTickMark val="none"/>
        <c:minorTickMark val="none"/>
        <c:tickLblPos val="nextTo"/>
        <c:crossAx val="587381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15</xdr:row>
      <xdr:rowOff>0</xdr:rowOff>
    </xdr:from>
    <xdr:to>
      <xdr:col>18</xdr:col>
      <xdr:colOff>0</xdr:colOff>
      <xdr:row>28</xdr:row>
      <xdr:rowOff>47625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961473DA-1485-9011-AF7E-CB380F8C3DB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563850" y="28575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190501</xdr:colOff>
      <xdr:row>12</xdr:row>
      <xdr:rowOff>161924</xdr:rowOff>
    </xdr:from>
    <xdr:to>
      <xdr:col>17</xdr:col>
      <xdr:colOff>571500</xdr:colOff>
      <xdr:row>36</xdr:row>
      <xdr:rowOff>107972</xdr:rowOff>
    </xdr:to>
    <xdr:graphicFrame macro="">
      <xdr:nvGraphicFramePr>
        <xdr:cNvPr id="30" name="Chart 29">
          <a:extLst>
            <a:ext uri="{FF2B5EF4-FFF2-40B4-BE49-F238E27FC236}">
              <a16:creationId xmlns:a16="http://schemas.microsoft.com/office/drawing/2014/main" id="{23A05B8B-B9AB-412F-B6BF-5391824F0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534200</xdr:colOff>
      <xdr:row>17</xdr:row>
      <xdr:rowOff>97648</xdr:rowOff>
    </xdr:from>
    <xdr:to>
      <xdr:col>16</xdr:col>
      <xdr:colOff>227801</xdr:colOff>
      <xdr:row>31</xdr:row>
      <xdr:rowOff>172249</xdr:rowOff>
    </xdr:to>
    <xdr:sp macro="" textlink="">
      <xdr:nvSpPr>
        <xdr:cNvPr id="35" name="Oval 34">
          <a:extLst>
            <a:ext uri="{FF2B5EF4-FFF2-40B4-BE49-F238E27FC236}">
              <a16:creationId xmlns:a16="http://schemas.microsoft.com/office/drawing/2014/main" id="{E639BCBB-7FE9-4C24-AC3A-360318F39C1E}"/>
            </a:ext>
          </a:extLst>
        </xdr:cNvPr>
        <xdr:cNvSpPr/>
      </xdr:nvSpPr>
      <xdr:spPr>
        <a:xfrm>
          <a:off x="7239800" y="3336148"/>
          <a:ext cx="2741601" cy="2741601"/>
        </a:xfrm>
        <a:prstGeom prst="ellipse">
          <a:avLst/>
        </a:prstGeom>
        <a:gradFill>
          <a:gsLst>
            <a:gs pos="64000">
              <a:srgbClr val="9947F7">
                <a:alpha val="30000"/>
              </a:srgbClr>
            </a:gs>
            <a:gs pos="0">
              <a:srgbClr val="DC25FA">
                <a:alpha val="30000"/>
              </a:srgbClr>
            </a:gs>
          </a:gsLst>
          <a:lin ang="162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233363</xdr:colOff>
      <xdr:row>19</xdr:row>
      <xdr:rowOff>25411</xdr:rowOff>
    </xdr:from>
    <xdr:to>
      <xdr:col>15</xdr:col>
      <xdr:colOff>528638</xdr:colOff>
      <xdr:row>30</xdr:row>
      <xdr:rowOff>53986</xdr:rowOff>
    </xdr:to>
    <xdr:sp macro="" textlink="">
      <xdr:nvSpPr>
        <xdr:cNvPr id="31" name="Oval 30">
          <a:extLst>
            <a:ext uri="{FF2B5EF4-FFF2-40B4-BE49-F238E27FC236}">
              <a16:creationId xmlns:a16="http://schemas.microsoft.com/office/drawing/2014/main" id="{3B1AD90B-7CC9-D243-CE5C-A4D67CFE6E1D}"/>
            </a:ext>
          </a:extLst>
        </xdr:cNvPr>
        <xdr:cNvSpPr/>
      </xdr:nvSpPr>
      <xdr:spPr>
        <a:xfrm>
          <a:off x="7548563" y="3644911"/>
          <a:ext cx="2124075" cy="2124075"/>
        </a:xfrm>
        <a:prstGeom prst="ellipse">
          <a:avLst/>
        </a:prstGeom>
        <a:gradFill>
          <a:gsLst>
            <a:gs pos="64000">
              <a:srgbClr val="9947F7"/>
            </a:gs>
            <a:gs pos="0">
              <a:srgbClr val="DC25FA"/>
            </a:gs>
          </a:gsLst>
          <a:lin ang="162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528638</xdr:colOff>
      <xdr:row>20</xdr:row>
      <xdr:rowOff>130186</xdr:rowOff>
    </xdr:from>
    <xdr:to>
      <xdr:col>15</xdr:col>
      <xdr:colOff>233363</xdr:colOff>
      <xdr:row>28</xdr:row>
      <xdr:rowOff>139711</xdr:rowOff>
    </xdr:to>
    <xdr:sp macro="" textlink="">
      <xdr:nvSpPr>
        <xdr:cNvPr id="13" name="Oval 12">
          <a:extLst>
            <a:ext uri="{FF2B5EF4-FFF2-40B4-BE49-F238E27FC236}">
              <a16:creationId xmlns:a16="http://schemas.microsoft.com/office/drawing/2014/main" id="{BB871489-76C3-F59E-7ED9-42365B0A4524}"/>
            </a:ext>
          </a:extLst>
        </xdr:cNvPr>
        <xdr:cNvSpPr/>
      </xdr:nvSpPr>
      <xdr:spPr>
        <a:xfrm>
          <a:off x="7843838" y="3940186"/>
          <a:ext cx="1533525" cy="153352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190500</xdr:colOff>
      <xdr:row>21</xdr:row>
      <xdr:rowOff>44461</xdr:rowOff>
    </xdr:from>
    <xdr:to>
      <xdr:col>14</xdr:col>
      <xdr:colOff>571500</xdr:colOff>
      <xdr:row>25</xdr:row>
      <xdr:rowOff>25410</xdr:rowOff>
    </xdr:to>
    <xdr:sp macro="" textlink="'Pivot Tables'!E14">
      <xdr:nvSpPr>
        <xdr:cNvPr id="25" name="TextBox 24">
          <a:extLst>
            <a:ext uri="{FF2B5EF4-FFF2-40B4-BE49-F238E27FC236}">
              <a16:creationId xmlns:a16="http://schemas.microsoft.com/office/drawing/2014/main" id="{8A2BABA4-8EDE-4CC1-89DA-D0886D93C6D8}"/>
            </a:ext>
          </a:extLst>
        </xdr:cNvPr>
        <xdr:cNvSpPr txBox="1"/>
      </xdr:nvSpPr>
      <xdr:spPr>
        <a:xfrm>
          <a:off x="8115300" y="4044961"/>
          <a:ext cx="990600" cy="74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E1A9FE9-A724-4007-8F4B-4243D9C6D7B6}" type="TxLink">
            <a:rPr lang="en-US" sz="3600" b="0" i="0" u="none" strike="noStrike" baseline="0">
              <a:ln>
                <a:solidFill>
                  <a:schemeClr val="bg1"/>
                </a:solidFill>
              </a:ln>
              <a:solidFill>
                <a:schemeClr val="bg1"/>
              </a:solidFill>
              <a:latin typeface="Calibri"/>
              <a:cs typeface="Calibri"/>
            </a:rPr>
            <a:pPr algn="ctr"/>
            <a:t>77%</a:t>
          </a:fld>
          <a:endParaRPr lang="en-US" sz="11500" b="0" baseline="0">
            <a:ln>
              <a:solidFill>
                <a:schemeClr val="bg1"/>
              </a:solidFill>
            </a:ln>
            <a:solidFill>
              <a:schemeClr val="bg1"/>
            </a:solidFill>
          </a:endParaRPr>
        </a:p>
      </xdr:txBody>
    </xdr:sp>
    <xdr:clientData/>
  </xdr:twoCellAnchor>
  <xdr:twoCellAnchor>
    <xdr:from>
      <xdr:col>12</xdr:col>
      <xdr:colOff>428625</xdr:colOff>
      <xdr:row>24</xdr:row>
      <xdr:rowOff>63511</xdr:rowOff>
    </xdr:from>
    <xdr:to>
      <xdr:col>15</xdr:col>
      <xdr:colOff>333376</xdr:colOff>
      <xdr:row>26</xdr:row>
      <xdr:rowOff>130185</xdr:rowOff>
    </xdr:to>
    <xdr:sp macro="" textlink="">
      <xdr:nvSpPr>
        <xdr:cNvPr id="26" name="TextBox 25">
          <a:extLst>
            <a:ext uri="{FF2B5EF4-FFF2-40B4-BE49-F238E27FC236}">
              <a16:creationId xmlns:a16="http://schemas.microsoft.com/office/drawing/2014/main" id="{7DDEBBDF-C5A6-4DE6-85C8-EA7F6C413DCC}"/>
            </a:ext>
          </a:extLst>
        </xdr:cNvPr>
        <xdr:cNvSpPr txBox="1"/>
      </xdr:nvSpPr>
      <xdr:spPr>
        <a:xfrm>
          <a:off x="7743825" y="4635511"/>
          <a:ext cx="1733551"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CA" sz="1400" b="0">
              <a:solidFill>
                <a:schemeClr val="bg1"/>
              </a:solidFill>
            </a:rPr>
            <a:t>Target</a:t>
          </a:r>
        </a:p>
        <a:p>
          <a:pPr algn="ctr"/>
          <a:r>
            <a:rPr lang="en-CA" sz="1400" b="0">
              <a:solidFill>
                <a:schemeClr val="bg1"/>
              </a:solidFill>
            </a:rPr>
            <a:t>Achievement</a:t>
          </a:r>
        </a:p>
      </xdr:txBody>
    </xdr:sp>
    <xdr:clientData/>
  </xdr:twoCellAnchor>
  <xdr:twoCellAnchor>
    <xdr:from>
      <xdr:col>0</xdr:col>
      <xdr:colOff>210079</xdr:colOff>
      <xdr:row>3</xdr:row>
      <xdr:rowOff>60812</xdr:rowOff>
    </xdr:from>
    <xdr:to>
      <xdr:col>3</xdr:col>
      <xdr:colOff>57679</xdr:colOff>
      <xdr:row>5</xdr:row>
      <xdr:rowOff>109580</xdr:rowOff>
    </xdr:to>
    <xdr:grpSp>
      <xdr:nvGrpSpPr>
        <xdr:cNvPr id="11" name="Group 10">
          <a:extLst>
            <a:ext uri="{FF2B5EF4-FFF2-40B4-BE49-F238E27FC236}">
              <a16:creationId xmlns:a16="http://schemas.microsoft.com/office/drawing/2014/main" id="{73CCBC96-9A65-3263-448A-D679DCAF0D6E}"/>
            </a:ext>
          </a:extLst>
        </xdr:cNvPr>
        <xdr:cNvGrpSpPr/>
      </xdr:nvGrpSpPr>
      <xdr:grpSpPr>
        <a:xfrm>
          <a:off x="210079" y="632312"/>
          <a:ext cx="1676400" cy="429768"/>
          <a:chOff x="210079" y="756137"/>
          <a:chExt cx="1676400" cy="429768"/>
        </a:xfrm>
      </xdr:grpSpPr>
      <xdr:sp macro="" textlink="">
        <xdr:nvSpPr>
          <xdr:cNvPr id="14" name="Rectangle: Rounded Corners 13">
            <a:extLst>
              <a:ext uri="{FF2B5EF4-FFF2-40B4-BE49-F238E27FC236}">
                <a16:creationId xmlns:a16="http://schemas.microsoft.com/office/drawing/2014/main" id="{3CBF8854-75F9-BB3F-FC1D-788312F9F289}"/>
              </a:ext>
            </a:extLst>
          </xdr:cNvPr>
          <xdr:cNvSpPr/>
        </xdr:nvSpPr>
        <xdr:spPr>
          <a:xfrm>
            <a:off x="210079" y="756137"/>
            <a:ext cx="1676400" cy="429768"/>
          </a:xfrm>
          <a:prstGeom prst="roundRect">
            <a:avLst>
              <a:gd name="adj" fmla="val 50000"/>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15" name="TextBox 14">
            <a:extLst>
              <a:ext uri="{FF2B5EF4-FFF2-40B4-BE49-F238E27FC236}">
                <a16:creationId xmlns:a16="http://schemas.microsoft.com/office/drawing/2014/main" id="{40E4A5EC-0B01-48F6-B666-20281BEA6DBF}"/>
              </a:ext>
            </a:extLst>
          </xdr:cNvPr>
          <xdr:cNvSpPr txBox="1"/>
        </xdr:nvSpPr>
        <xdr:spPr>
          <a:xfrm>
            <a:off x="266287" y="780522"/>
            <a:ext cx="156398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a:solidFill>
                  <a:schemeClr val="bg1"/>
                </a:solidFill>
              </a:rPr>
              <a:t>Earnings</a:t>
            </a:r>
            <a:r>
              <a:rPr lang="en-CA" sz="1400" baseline="0">
                <a:solidFill>
                  <a:schemeClr val="bg1"/>
                </a:solidFill>
              </a:rPr>
              <a:t> Overview</a:t>
            </a:r>
            <a:endParaRPr lang="en-CA" sz="1400">
              <a:solidFill>
                <a:schemeClr val="bg1"/>
              </a:solidFill>
            </a:endParaRPr>
          </a:p>
        </xdr:txBody>
      </xdr:sp>
    </xdr:grpSp>
    <xdr:clientData/>
  </xdr:twoCellAnchor>
  <xdr:twoCellAnchor>
    <xdr:from>
      <xdr:col>0</xdr:col>
      <xdr:colOff>219075</xdr:colOff>
      <xdr:row>6</xdr:row>
      <xdr:rowOff>60328</xdr:rowOff>
    </xdr:from>
    <xdr:to>
      <xdr:col>7</xdr:col>
      <xdr:colOff>219076</xdr:colOff>
      <xdr:row>11</xdr:row>
      <xdr:rowOff>22228</xdr:rowOff>
    </xdr:to>
    <xdr:sp macro="" textlink="">
      <xdr:nvSpPr>
        <xdr:cNvPr id="17" name="TextBox 16">
          <a:extLst>
            <a:ext uri="{FF2B5EF4-FFF2-40B4-BE49-F238E27FC236}">
              <a16:creationId xmlns:a16="http://schemas.microsoft.com/office/drawing/2014/main" id="{2C2CBB6F-7A37-4CE5-87DA-E6145681AAC2}"/>
            </a:ext>
          </a:extLst>
        </xdr:cNvPr>
        <xdr:cNvSpPr txBox="1"/>
      </xdr:nvSpPr>
      <xdr:spPr>
        <a:xfrm>
          <a:off x="219075" y="1203328"/>
          <a:ext cx="4267201" cy="9144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400">
              <a:solidFill>
                <a:schemeClr val="bg1"/>
              </a:solidFill>
            </a:rPr>
            <a:t>Breakdown of income sources and percentage</a:t>
          </a:r>
          <a:r>
            <a:rPr lang="en-CA" sz="1400" baseline="0">
              <a:solidFill>
                <a:schemeClr val="bg1"/>
              </a:solidFill>
            </a:rPr>
            <a:t> of target income achieved - for each inome source, and overall. Most profitable source is highlighted.</a:t>
          </a:r>
          <a:endParaRPr lang="en-CA" sz="1400">
            <a:solidFill>
              <a:schemeClr val="bg1"/>
            </a:solidFill>
          </a:endParaRPr>
        </a:p>
      </xdr:txBody>
    </xdr:sp>
    <xdr:clientData/>
  </xdr:twoCellAnchor>
  <xdr:twoCellAnchor editAs="oneCell">
    <xdr:from>
      <xdr:col>0</xdr:col>
      <xdr:colOff>219075</xdr:colOff>
      <xdr:row>11</xdr:row>
      <xdr:rowOff>164046</xdr:rowOff>
    </xdr:from>
    <xdr:to>
      <xdr:col>7</xdr:col>
      <xdr:colOff>219075</xdr:colOff>
      <xdr:row>14</xdr:row>
      <xdr:rowOff>21169</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E6A2A572-CCF4-4634-97E3-556ACD9BCCA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9075" y="2259546"/>
              <a:ext cx="4267200" cy="4286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219075</xdr:colOff>
      <xdr:row>15</xdr:row>
      <xdr:rowOff>64563</xdr:rowOff>
    </xdr:from>
    <xdr:to>
      <xdr:col>5</xdr:col>
      <xdr:colOff>466725</xdr:colOff>
      <xdr:row>24</xdr:row>
      <xdr:rowOff>74087</xdr:rowOff>
    </xdr:to>
    <xdr:grpSp>
      <xdr:nvGrpSpPr>
        <xdr:cNvPr id="24" name="Group 23">
          <a:extLst>
            <a:ext uri="{FF2B5EF4-FFF2-40B4-BE49-F238E27FC236}">
              <a16:creationId xmlns:a16="http://schemas.microsoft.com/office/drawing/2014/main" id="{ADACC37E-7DD7-37B1-564E-AD8BCC24CBD8}"/>
            </a:ext>
          </a:extLst>
        </xdr:cNvPr>
        <xdr:cNvGrpSpPr/>
      </xdr:nvGrpSpPr>
      <xdr:grpSpPr>
        <a:xfrm>
          <a:off x="219075" y="2922063"/>
          <a:ext cx="3295650" cy="1724024"/>
          <a:chOff x="219075" y="3324226"/>
          <a:chExt cx="3295650" cy="1724024"/>
        </a:xfrm>
      </xdr:grpSpPr>
      <xdr:sp macro="" textlink="">
        <xdr:nvSpPr>
          <xdr:cNvPr id="20" name="TextBox 19">
            <a:extLst>
              <a:ext uri="{FF2B5EF4-FFF2-40B4-BE49-F238E27FC236}">
                <a16:creationId xmlns:a16="http://schemas.microsoft.com/office/drawing/2014/main" id="{CC1B8C4E-9CAA-4D67-8215-CE31877F4BCF}"/>
              </a:ext>
            </a:extLst>
          </xdr:cNvPr>
          <xdr:cNvSpPr txBox="1"/>
        </xdr:nvSpPr>
        <xdr:spPr>
          <a:xfrm>
            <a:off x="219075" y="3324226"/>
            <a:ext cx="3295650" cy="74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4000" b="0">
                <a:solidFill>
                  <a:schemeClr val="bg1"/>
                </a:solidFill>
              </a:rPr>
              <a:t>Total</a:t>
            </a:r>
            <a:r>
              <a:rPr lang="en-CA" sz="4000" b="0" baseline="0">
                <a:solidFill>
                  <a:schemeClr val="bg1"/>
                </a:solidFill>
              </a:rPr>
              <a:t> Income</a:t>
            </a:r>
            <a:endParaRPr lang="en-CA" sz="4000" b="0">
              <a:solidFill>
                <a:schemeClr val="bg1"/>
              </a:solidFill>
            </a:endParaRPr>
          </a:p>
        </xdr:txBody>
      </xdr:sp>
      <xdr:sp macro="" textlink="'Pivot Tables'!B14">
        <xdr:nvSpPr>
          <xdr:cNvPr id="21" name="TextBox 20">
            <a:extLst>
              <a:ext uri="{FF2B5EF4-FFF2-40B4-BE49-F238E27FC236}">
                <a16:creationId xmlns:a16="http://schemas.microsoft.com/office/drawing/2014/main" id="{19FDF0C6-E9DC-422B-A8CD-2F19DD27B005}"/>
              </a:ext>
            </a:extLst>
          </xdr:cNvPr>
          <xdr:cNvSpPr txBox="1"/>
        </xdr:nvSpPr>
        <xdr:spPr>
          <a:xfrm>
            <a:off x="219075" y="3914776"/>
            <a:ext cx="3295650" cy="74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gn="l"/>
            <a:fld id="{6E54A161-E80D-4FFD-9047-AF2B8BB698FB}" type="TxLink">
              <a:rPr lang="en-US" sz="4400" b="0" i="0" u="none" strike="noStrike" baseline="0">
                <a:ln>
                  <a:solidFill>
                    <a:schemeClr val="bg1"/>
                  </a:solidFill>
                </a:ln>
                <a:solidFill>
                  <a:schemeClr val="bg1"/>
                </a:solidFill>
                <a:latin typeface="Calibri"/>
                <a:cs typeface="Calibri"/>
              </a:rPr>
              <a:pPr algn="l"/>
              <a:t> 754,013 </a:t>
            </a:fld>
            <a:endParaRPr lang="en-US" sz="4400" b="0" baseline="0">
              <a:ln>
                <a:solidFill>
                  <a:schemeClr val="bg1"/>
                </a:solidFill>
              </a:ln>
              <a:solidFill>
                <a:schemeClr val="bg1"/>
              </a:solidFill>
            </a:endParaRPr>
          </a:p>
        </xdr:txBody>
      </xdr:sp>
      <xdr:sp macro="" textlink="">
        <xdr:nvSpPr>
          <xdr:cNvPr id="22" name="TextBox 21">
            <a:extLst>
              <a:ext uri="{FF2B5EF4-FFF2-40B4-BE49-F238E27FC236}">
                <a16:creationId xmlns:a16="http://schemas.microsoft.com/office/drawing/2014/main" id="{E4E55E9F-E436-4A1A-91E5-336149C1E309}"/>
              </a:ext>
            </a:extLst>
          </xdr:cNvPr>
          <xdr:cNvSpPr txBox="1"/>
        </xdr:nvSpPr>
        <xdr:spPr>
          <a:xfrm>
            <a:off x="219075" y="4600576"/>
            <a:ext cx="1019175"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2400" b="0">
                <a:solidFill>
                  <a:schemeClr val="bg1"/>
                </a:solidFill>
              </a:rPr>
              <a:t>Target</a:t>
            </a:r>
          </a:p>
        </xdr:txBody>
      </xdr:sp>
      <xdr:sp macro="" textlink="'Pivot Tables'!C14">
        <xdr:nvSpPr>
          <xdr:cNvPr id="23" name="TextBox 22">
            <a:extLst>
              <a:ext uri="{FF2B5EF4-FFF2-40B4-BE49-F238E27FC236}">
                <a16:creationId xmlns:a16="http://schemas.microsoft.com/office/drawing/2014/main" id="{40209933-7A13-4786-8E3E-500D8A547F81}"/>
              </a:ext>
            </a:extLst>
          </xdr:cNvPr>
          <xdr:cNvSpPr txBox="1"/>
        </xdr:nvSpPr>
        <xdr:spPr>
          <a:xfrm>
            <a:off x="1162050" y="4600576"/>
            <a:ext cx="1809750"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tlCol="0" anchor="t"/>
          <a:lstStyle/>
          <a:p>
            <a:pPr algn="l"/>
            <a:fld id="{D57BBA76-A843-4D2B-AF23-6859E9F9161A}" type="TxLink">
              <a:rPr lang="en-US" sz="2400" b="0" i="0" u="none" strike="noStrike">
                <a:ln>
                  <a:solidFill>
                    <a:schemeClr val="bg1"/>
                  </a:solidFill>
                </a:ln>
                <a:solidFill>
                  <a:schemeClr val="bg1"/>
                </a:solidFill>
                <a:latin typeface="Calibri"/>
                <a:cs typeface="Calibri"/>
              </a:rPr>
              <a:pPr algn="l"/>
              <a:t> 980,217 </a:t>
            </a:fld>
            <a:endParaRPr lang="en-CA" sz="2400" b="0">
              <a:ln>
                <a:solidFill>
                  <a:schemeClr val="bg1"/>
                </a:solidFill>
              </a:ln>
              <a:solidFill>
                <a:schemeClr val="bg1"/>
              </a:solidFill>
            </a:endParaRPr>
          </a:p>
        </xdr:txBody>
      </xdr:sp>
    </xdr:grpSp>
    <xdr:clientData/>
  </xdr:twoCellAnchor>
  <xdr:twoCellAnchor>
    <xdr:from>
      <xdr:col>0</xdr:col>
      <xdr:colOff>85725</xdr:colOff>
      <xdr:row>24</xdr:row>
      <xdr:rowOff>133356</xdr:rowOff>
    </xdr:from>
    <xdr:to>
      <xdr:col>4</xdr:col>
      <xdr:colOff>342900</xdr:colOff>
      <xdr:row>31</xdr:row>
      <xdr:rowOff>123832</xdr:rowOff>
    </xdr:to>
    <xdr:graphicFrame macro="">
      <xdr:nvGraphicFramePr>
        <xdr:cNvPr id="28" name="Chart 27">
          <a:extLst>
            <a:ext uri="{FF2B5EF4-FFF2-40B4-BE49-F238E27FC236}">
              <a16:creationId xmlns:a16="http://schemas.microsoft.com/office/drawing/2014/main" id="{5A1F8929-CE30-461E-B3A8-94C2B1AE6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314325</xdr:colOff>
      <xdr:row>12</xdr:row>
      <xdr:rowOff>57150</xdr:rowOff>
    </xdr:from>
    <xdr:to>
      <xdr:col>13</xdr:col>
      <xdr:colOff>123825</xdr:colOff>
      <xdr:row>20</xdr:row>
      <xdr:rowOff>28575</xdr:rowOff>
    </xdr:to>
    <xdr:cxnSp macro="">
      <xdr:nvCxnSpPr>
        <xdr:cNvPr id="58" name="Straight Connector 57">
          <a:extLst>
            <a:ext uri="{FF2B5EF4-FFF2-40B4-BE49-F238E27FC236}">
              <a16:creationId xmlns:a16="http://schemas.microsoft.com/office/drawing/2014/main" id="{BE26921A-BC52-4BDF-85D4-8C654907A75F}"/>
            </a:ext>
          </a:extLst>
        </xdr:cNvPr>
        <xdr:cNvCxnSpPr/>
      </xdr:nvCxnSpPr>
      <xdr:spPr>
        <a:xfrm>
          <a:off x="7019925" y="2343150"/>
          <a:ext cx="1028700" cy="1495425"/>
        </a:xfrm>
        <a:prstGeom prst="line">
          <a:avLst/>
        </a:prstGeom>
        <a:ln w="15875">
          <a:gradFill>
            <a:gsLst>
              <a:gs pos="75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376646</xdr:colOff>
      <xdr:row>5</xdr:row>
      <xdr:rowOff>15879</xdr:rowOff>
    </xdr:from>
    <xdr:to>
      <xdr:col>28</xdr:col>
      <xdr:colOff>121920</xdr:colOff>
      <xdr:row>10</xdr:row>
      <xdr:rowOff>134409</xdr:rowOff>
    </xdr:to>
    <xdr:grpSp>
      <xdr:nvGrpSpPr>
        <xdr:cNvPr id="39" name="Group 38">
          <a:extLst>
            <a:ext uri="{FF2B5EF4-FFF2-40B4-BE49-F238E27FC236}">
              <a16:creationId xmlns:a16="http://schemas.microsoft.com/office/drawing/2014/main" id="{7DAADDB8-CDA2-95C7-26F7-DAB8D32542EB}"/>
            </a:ext>
          </a:extLst>
        </xdr:cNvPr>
        <xdr:cNvGrpSpPr/>
      </xdr:nvGrpSpPr>
      <xdr:grpSpPr>
        <a:xfrm>
          <a:off x="15007046" y="968379"/>
          <a:ext cx="2183674" cy="1071030"/>
          <a:chOff x="15108646" y="968379"/>
          <a:chExt cx="2200607" cy="1071030"/>
        </a:xfrm>
      </xdr:grpSpPr>
      <xdr:sp macro="" textlink="">
        <xdr:nvSpPr>
          <xdr:cNvPr id="2" name="Rectangle: Rounded Corners 1">
            <a:extLst>
              <a:ext uri="{FF2B5EF4-FFF2-40B4-BE49-F238E27FC236}">
                <a16:creationId xmlns:a16="http://schemas.microsoft.com/office/drawing/2014/main" id="{B9735645-57E7-A941-8987-F8E625925049}"/>
              </a:ext>
            </a:extLst>
          </xdr:cNvPr>
          <xdr:cNvSpPr/>
        </xdr:nvSpPr>
        <xdr:spPr>
          <a:xfrm>
            <a:off x="15108646" y="990600"/>
            <a:ext cx="2200607" cy="956733"/>
          </a:xfrm>
          <a:prstGeom prst="roundRect">
            <a:avLst>
              <a:gd name="adj" fmla="val 12327"/>
            </a:avLst>
          </a:prstGeom>
          <a:solidFill>
            <a:srgbClr val="152A6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Pivot Tables'!E18">
        <xdr:nvSpPr>
          <xdr:cNvPr id="9" name="TextBox 8">
            <a:extLst>
              <a:ext uri="{FF2B5EF4-FFF2-40B4-BE49-F238E27FC236}">
                <a16:creationId xmlns:a16="http://schemas.microsoft.com/office/drawing/2014/main" id="{2AF4722F-159E-9909-C01A-2E213BCC057B}"/>
              </a:ext>
            </a:extLst>
          </xdr:cNvPr>
          <xdr:cNvSpPr txBox="1"/>
        </xdr:nvSpPr>
        <xdr:spPr>
          <a:xfrm>
            <a:off x="15235282" y="968379"/>
            <a:ext cx="1947334" cy="67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822271-3A49-4633-954B-8EEB0BA2653F}" type="TxLink">
              <a:rPr lang="en-US" sz="4000" b="0" i="0" u="none" strike="noStrike">
                <a:ln>
                  <a:solidFill>
                    <a:schemeClr val="bg1"/>
                  </a:solidFill>
                </a:ln>
                <a:solidFill>
                  <a:schemeClr val="bg1"/>
                </a:solidFill>
                <a:latin typeface="Calibri"/>
                <a:cs typeface="Calibri"/>
              </a:rPr>
              <a:pPr algn="ctr"/>
              <a:t> 62,834 </a:t>
            </a:fld>
            <a:endParaRPr lang="en-CA" sz="5400">
              <a:ln>
                <a:solidFill>
                  <a:schemeClr val="bg1"/>
                </a:solidFill>
              </a:ln>
              <a:solidFill>
                <a:schemeClr val="bg1"/>
              </a:solidFill>
            </a:endParaRPr>
          </a:p>
        </xdr:txBody>
      </xdr:sp>
      <xdr:sp macro="" textlink="'Pivot Tables'!E18">
        <xdr:nvSpPr>
          <xdr:cNvPr id="29" name="TextBox 28">
            <a:extLst>
              <a:ext uri="{FF2B5EF4-FFF2-40B4-BE49-F238E27FC236}">
                <a16:creationId xmlns:a16="http://schemas.microsoft.com/office/drawing/2014/main" id="{EFAA792D-5A69-4E2D-AC2F-889C625CEFFF}"/>
              </a:ext>
            </a:extLst>
          </xdr:cNvPr>
          <xdr:cNvSpPr txBox="1"/>
        </xdr:nvSpPr>
        <xdr:spPr>
          <a:xfrm>
            <a:off x="15219408" y="1334559"/>
            <a:ext cx="1979082"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solidFill>
                  <a:schemeClr val="bg1"/>
                </a:solidFill>
              </a:rPr>
              <a:t>Average</a:t>
            </a:r>
            <a:r>
              <a:rPr lang="en-CA" sz="1200" b="1" baseline="0">
                <a:solidFill>
                  <a:schemeClr val="bg1"/>
                </a:solidFill>
              </a:rPr>
              <a:t> Monthly Income</a:t>
            </a:r>
            <a:endParaRPr lang="en-CA" sz="1200" b="1">
              <a:solidFill>
                <a:schemeClr val="bg1"/>
              </a:solidFill>
            </a:endParaRPr>
          </a:p>
        </xdr:txBody>
      </xdr:sp>
    </xdr:grpSp>
    <xdr:clientData/>
  </xdr:twoCellAnchor>
  <xdr:twoCellAnchor>
    <xdr:from>
      <xdr:col>14</xdr:col>
      <xdr:colOff>457200</xdr:colOff>
      <xdr:row>8</xdr:row>
      <xdr:rowOff>133350</xdr:rowOff>
    </xdr:from>
    <xdr:to>
      <xdr:col>16</xdr:col>
      <xdr:colOff>276225</xdr:colOff>
      <xdr:row>19</xdr:row>
      <xdr:rowOff>104775</xdr:rowOff>
    </xdr:to>
    <xdr:cxnSp macro="">
      <xdr:nvCxnSpPr>
        <xdr:cNvPr id="40" name="Straight Connector 39">
          <a:extLst>
            <a:ext uri="{FF2B5EF4-FFF2-40B4-BE49-F238E27FC236}">
              <a16:creationId xmlns:a16="http://schemas.microsoft.com/office/drawing/2014/main" id="{D85D1819-0A20-B54A-043B-7A744803C40A}"/>
            </a:ext>
          </a:extLst>
        </xdr:cNvPr>
        <xdr:cNvCxnSpPr/>
      </xdr:nvCxnSpPr>
      <xdr:spPr>
        <a:xfrm flipH="1">
          <a:off x="8991600" y="1657350"/>
          <a:ext cx="1038225" cy="2066925"/>
        </a:xfrm>
        <a:prstGeom prst="line">
          <a:avLst/>
        </a:prstGeom>
        <a:ln w="15875">
          <a:gradFill>
            <a:gsLst>
              <a:gs pos="75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504825</xdr:colOff>
      <xdr:row>19</xdr:row>
      <xdr:rowOff>133350</xdr:rowOff>
    </xdr:from>
    <xdr:to>
      <xdr:col>18</xdr:col>
      <xdr:colOff>66675</xdr:colOff>
      <xdr:row>23</xdr:row>
      <xdr:rowOff>76200</xdr:rowOff>
    </xdr:to>
    <xdr:cxnSp macro="">
      <xdr:nvCxnSpPr>
        <xdr:cNvPr id="45" name="Straight Connector 44">
          <a:extLst>
            <a:ext uri="{FF2B5EF4-FFF2-40B4-BE49-F238E27FC236}">
              <a16:creationId xmlns:a16="http://schemas.microsoft.com/office/drawing/2014/main" id="{3F344F05-F964-4B8A-AD17-06E08C035C41}"/>
            </a:ext>
          </a:extLst>
        </xdr:cNvPr>
        <xdr:cNvCxnSpPr/>
      </xdr:nvCxnSpPr>
      <xdr:spPr>
        <a:xfrm flipH="1">
          <a:off x="9648825" y="3752850"/>
          <a:ext cx="1390650" cy="704850"/>
        </a:xfrm>
        <a:prstGeom prst="line">
          <a:avLst/>
        </a:prstGeom>
        <a:ln w="15875">
          <a:gradFill>
            <a:gsLst>
              <a:gs pos="75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333375</xdr:colOff>
      <xdr:row>28</xdr:row>
      <xdr:rowOff>9525</xdr:rowOff>
    </xdr:from>
    <xdr:to>
      <xdr:col>19</xdr:col>
      <xdr:colOff>533400</xdr:colOff>
      <xdr:row>34</xdr:row>
      <xdr:rowOff>142875</xdr:rowOff>
    </xdr:to>
    <xdr:cxnSp macro="">
      <xdr:nvCxnSpPr>
        <xdr:cNvPr id="48" name="Straight Connector 47">
          <a:extLst>
            <a:ext uri="{FF2B5EF4-FFF2-40B4-BE49-F238E27FC236}">
              <a16:creationId xmlns:a16="http://schemas.microsoft.com/office/drawing/2014/main" id="{E4648D6E-B004-4639-80B4-DC604D3D0C39}"/>
            </a:ext>
          </a:extLst>
        </xdr:cNvPr>
        <xdr:cNvCxnSpPr/>
      </xdr:nvCxnSpPr>
      <xdr:spPr>
        <a:xfrm flipH="1" flipV="1">
          <a:off x="9477375" y="5343525"/>
          <a:ext cx="2638425" cy="1276350"/>
        </a:xfrm>
        <a:prstGeom prst="line">
          <a:avLst/>
        </a:prstGeom>
        <a:ln w="15875">
          <a:gradFill>
            <a:gsLst>
              <a:gs pos="75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219075</xdr:colOff>
      <xdr:row>30</xdr:row>
      <xdr:rowOff>57150</xdr:rowOff>
    </xdr:from>
    <xdr:to>
      <xdr:col>14</xdr:col>
      <xdr:colOff>523875</xdr:colOff>
      <xdr:row>38</xdr:row>
      <xdr:rowOff>9525</xdr:rowOff>
    </xdr:to>
    <xdr:cxnSp macro="">
      <xdr:nvCxnSpPr>
        <xdr:cNvPr id="51" name="Straight Connector 50">
          <a:extLst>
            <a:ext uri="{FF2B5EF4-FFF2-40B4-BE49-F238E27FC236}">
              <a16:creationId xmlns:a16="http://schemas.microsoft.com/office/drawing/2014/main" id="{1B5F158F-BAD7-469C-A88D-50F9A3DACA62}"/>
            </a:ext>
          </a:extLst>
        </xdr:cNvPr>
        <xdr:cNvCxnSpPr/>
      </xdr:nvCxnSpPr>
      <xdr:spPr>
        <a:xfrm flipH="1" flipV="1">
          <a:off x="8753475" y="5772150"/>
          <a:ext cx="304800" cy="1476375"/>
        </a:xfrm>
        <a:prstGeom prst="line">
          <a:avLst/>
        </a:prstGeom>
        <a:ln w="15875">
          <a:gradFill>
            <a:gsLst>
              <a:gs pos="75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485775</xdr:colOff>
      <xdr:row>27</xdr:row>
      <xdr:rowOff>104775</xdr:rowOff>
    </xdr:from>
    <xdr:to>
      <xdr:col>12</xdr:col>
      <xdr:colOff>390525</xdr:colOff>
      <xdr:row>30</xdr:row>
      <xdr:rowOff>161925</xdr:rowOff>
    </xdr:to>
    <xdr:cxnSp macro="">
      <xdr:nvCxnSpPr>
        <xdr:cNvPr id="54" name="Straight Connector 53">
          <a:extLst>
            <a:ext uri="{FF2B5EF4-FFF2-40B4-BE49-F238E27FC236}">
              <a16:creationId xmlns:a16="http://schemas.microsoft.com/office/drawing/2014/main" id="{32F51E9A-6FAB-45FA-939E-AC5935D3F950}"/>
            </a:ext>
          </a:extLst>
        </xdr:cNvPr>
        <xdr:cNvCxnSpPr/>
      </xdr:nvCxnSpPr>
      <xdr:spPr>
        <a:xfrm flipV="1">
          <a:off x="5972175" y="5248275"/>
          <a:ext cx="1733550" cy="628650"/>
        </a:xfrm>
        <a:prstGeom prst="line">
          <a:avLst/>
        </a:prstGeom>
        <a:ln w="15875">
          <a:gradFill>
            <a:gsLst>
              <a:gs pos="75000">
                <a:srgbClr val="DC25FA"/>
              </a:gs>
              <a:gs pos="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476246</xdr:colOff>
      <xdr:row>3</xdr:row>
      <xdr:rowOff>161924</xdr:rowOff>
    </xdr:from>
    <xdr:to>
      <xdr:col>24</xdr:col>
      <xdr:colOff>528062</xdr:colOff>
      <xdr:row>42</xdr:row>
      <xdr:rowOff>47624</xdr:rowOff>
    </xdr:to>
    <xdr:graphicFrame macro="">
      <xdr:nvGraphicFramePr>
        <xdr:cNvPr id="18" name="Chart 17">
          <a:extLst>
            <a:ext uri="{FF2B5EF4-FFF2-40B4-BE49-F238E27FC236}">
              <a16:creationId xmlns:a16="http://schemas.microsoft.com/office/drawing/2014/main" id="{F45C8BAD-E480-4B41-BEF4-E7D12CC0C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504824</xdr:colOff>
      <xdr:row>12</xdr:row>
      <xdr:rowOff>123825</xdr:rowOff>
    </xdr:from>
    <xdr:to>
      <xdr:col>12</xdr:col>
      <xdr:colOff>95249</xdr:colOff>
      <xdr:row>13</xdr:row>
      <xdr:rowOff>180975</xdr:rowOff>
    </xdr:to>
    <xdr:sp macro="" textlink="'Pivot Tables'!$G$21">
      <xdr:nvSpPr>
        <xdr:cNvPr id="70" name="TextBox 69">
          <a:extLst>
            <a:ext uri="{FF2B5EF4-FFF2-40B4-BE49-F238E27FC236}">
              <a16:creationId xmlns:a16="http://schemas.microsoft.com/office/drawing/2014/main" id="{D304F145-93F1-DE17-8B41-D2765F15A0CA}"/>
            </a:ext>
          </a:extLst>
        </xdr:cNvPr>
        <xdr:cNvSpPr txBox="1"/>
      </xdr:nvSpPr>
      <xdr:spPr>
        <a:xfrm>
          <a:off x="6600824" y="2409825"/>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798338-1B0B-489B-85F8-D27760384EA4}" type="TxLink">
            <a:rPr lang="en-US" sz="1200" b="0" i="0" u="none" strike="noStrike">
              <a:solidFill>
                <a:schemeClr val="bg1"/>
              </a:solidFill>
              <a:latin typeface="Calibri"/>
              <a:cs typeface="Calibri"/>
            </a:rPr>
            <a:pPr algn="ctr"/>
            <a:t>Licensing</a:t>
          </a:fld>
          <a:endParaRPr lang="en-CA" sz="1200">
            <a:solidFill>
              <a:schemeClr val="bg1"/>
            </a:solidFill>
          </a:endParaRPr>
        </a:p>
      </xdr:txBody>
    </xdr:sp>
    <xdr:clientData/>
  </xdr:twoCellAnchor>
  <xdr:twoCellAnchor>
    <xdr:from>
      <xdr:col>15</xdr:col>
      <xdr:colOff>485774</xdr:colOff>
      <xdr:row>8</xdr:row>
      <xdr:rowOff>104775</xdr:rowOff>
    </xdr:from>
    <xdr:to>
      <xdr:col>17</xdr:col>
      <xdr:colOff>76199</xdr:colOff>
      <xdr:row>9</xdr:row>
      <xdr:rowOff>161925</xdr:rowOff>
    </xdr:to>
    <xdr:sp macro="" textlink="'Pivot Tables'!$G$22">
      <xdr:nvSpPr>
        <xdr:cNvPr id="71" name="TextBox 70">
          <a:extLst>
            <a:ext uri="{FF2B5EF4-FFF2-40B4-BE49-F238E27FC236}">
              <a16:creationId xmlns:a16="http://schemas.microsoft.com/office/drawing/2014/main" id="{6DFD94B6-747A-432A-9857-A9B823612BCF}"/>
            </a:ext>
          </a:extLst>
        </xdr:cNvPr>
        <xdr:cNvSpPr txBox="1"/>
      </xdr:nvSpPr>
      <xdr:spPr>
        <a:xfrm>
          <a:off x="9629774" y="1628775"/>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E6045E-4ABD-4D63-8BBE-3B452023B527}" type="TxLink">
            <a:rPr lang="en-US" sz="1100" b="0" i="0" u="none" strike="noStrike">
              <a:solidFill>
                <a:schemeClr val="bg1"/>
              </a:solidFill>
              <a:latin typeface="Calibri"/>
              <a:cs typeface="Calibri"/>
            </a:rPr>
            <a:pPr algn="ctr"/>
            <a:t>Asset sale</a:t>
          </a:fld>
          <a:endParaRPr lang="en-CA" sz="1200">
            <a:solidFill>
              <a:schemeClr val="bg1"/>
            </a:solidFill>
          </a:endParaRPr>
        </a:p>
      </xdr:txBody>
    </xdr:sp>
    <xdr:clientData/>
  </xdr:twoCellAnchor>
  <xdr:twoCellAnchor>
    <xdr:from>
      <xdr:col>17</xdr:col>
      <xdr:colOff>219075</xdr:colOff>
      <xdr:row>20</xdr:row>
      <xdr:rowOff>0</xdr:rowOff>
    </xdr:from>
    <xdr:to>
      <xdr:col>18</xdr:col>
      <xdr:colOff>590550</xdr:colOff>
      <xdr:row>21</xdr:row>
      <xdr:rowOff>57150</xdr:rowOff>
    </xdr:to>
    <xdr:sp macro="" textlink="'Pivot Tables'!$G$23">
      <xdr:nvSpPr>
        <xdr:cNvPr id="73" name="TextBox 72">
          <a:extLst>
            <a:ext uri="{FF2B5EF4-FFF2-40B4-BE49-F238E27FC236}">
              <a16:creationId xmlns:a16="http://schemas.microsoft.com/office/drawing/2014/main" id="{24871866-C962-E79F-5345-51D1F0C25AB0}"/>
            </a:ext>
          </a:extLst>
        </xdr:cNvPr>
        <xdr:cNvSpPr txBox="1"/>
      </xdr:nvSpPr>
      <xdr:spPr>
        <a:xfrm>
          <a:off x="10582275" y="3810000"/>
          <a:ext cx="981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D8A890-A0DB-47F7-9FF9-5CD3D236BAC2}" type="TxLink">
            <a:rPr lang="en-US" sz="1200" b="0" i="0" u="none" strike="noStrike">
              <a:solidFill>
                <a:schemeClr val="bg1"/>
              </a:solidFill>
              <a:latin typeface="Calibri"/>
              <a:cs typeface="Calibri"/>
            </a:rPr>
            <a:pPr algn="ctr"/>
            <a:t>Advertising</a:t>
          </a:fld>
          <a:endParaRPr lang="en-CA" sz="1200">
            <a:solidFill>
              <a:schemeClr val="bg1"/>
            </a:solidFill>
          </a:endParaRPr>
        </a:p>
      </xdr:txBody>
    </xdr:sp>
    <xdr:clientData/>
  </xdr:twoCellAnchor>
  <xdr:twoCellAnchor>
    <xdr:from>
      <xdr:col>19</xdr:col>
      <xdr:colOff>9525</xdr:colOff>
      <xdr:row>34</xdr:row>
      <xdr:rowOff>123825</xdr:rowOff>
    </xdr:from>
    <xdr:to>
      <xdr:col>20</xdr:col>
      <xdr:colOff>381000</xdr:colOff>
      <xdr:row>35</xdr:row>
      <xdr:rowOff>180975</xdr:rowOff>
    </xdr:to>
    <xdr:sp macro="" textlink="'Pivot Tables'!$G$19">
      <xdr:nvSpPr>
        <xdr:cNvPr id="74" name="TextBox 73">
          <a:extLst>
            <a:ext uri="{FF2B5EF4-FFF2-40B4-BE49-F238E27FC236}">
              <a16:creationId xmlns:a16="http://schemas.microsoft.com/office/drawing/2014/main" id="{A0D902E1-6B0A-2565-9D43-277883E9765D}"/>
            </a:ext>
          </a:extLst>
        </xdr:cNvPr>
        <xdr:cNvSpPr txBox="1"/>
      </xdr:nvSpPr>
      <xdr:spPr>
        <a:xfrm>
          <a:off x="11591925" y="6600825"/>
          <a:ext cx="981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E3A3B4-05FB-47DB-AE06-279729455216}" type="TxLink">
            <a:rPr lang="en-US" sz="1100" b="0" i="0" u="none" strike="noStrike">
              <a:solidFill>
                <a:schemeClr val="bg1"/>
              </a:solidFill>
              <a:latin typeface="Calibri"/>
              <a:cs typeface="Calibri"/>
            </a:rPr>
            <a:pPr algn="ctr"/>
            <a:t>Subscription</a:t>
          </a:fld>
          <a:endParaRPr lang="en-CA" sz="1100">
            <a:solidFill>
              <a:schemeClr val="bg1"/>
            </a:solidFill>
          </a:endParaRPr>
        </a:p>
      </xdr:txBody>
    </xdr:sp>
    <xdr:clientData/>
  </xdr:twoCellAnchor>
  <xdr:twoCellAnchor>
    <xdr:from>
      <xdr:col>14</xdr:col>
      <xdr:colOff>9525</xdr:colOff>
      <xdr:row>38</xdr:row>
      <xdr:rowOff>19050</xdr:rowOff>
    </xdr:from>
    <xdr:to>
      <xdr:col>15</xdr:col>
      <xdr:colOff>381000</xdr:colOff>
      <xdr:row>39</xdr:row>
      <xdr:rowOff>76200</xdr:rowOff>
    </xdr:to>
    <xdr:sp macro="" textlink="'Pivot Tables'!$G$20">
      <xdr:nvSpPr>
        <xdr:cNvPr id="75" name="TextBox 74">
          <a:extLst>
            <a:ext uri="{FF2B5EF4-FFF2-40B4-BE49-F238E27FC236}">
              <a16:creationId xmlns:a16="http://schemas.microsoft.com/office/drawing/2014/main" id="{0BCE9897-C3FD-9B12-40F5-A466179BDAD1}"/>
            </a:ext>
          </a:extLst>
        </xdr:cNvPr>
        <xdr:cNvSpPr txBox="1"/>
      </xdr:nvSpPr>
      <xdr:spPr>
        <a:xfrm>
          <a:off x="8543925" y="7258050"/>
          <a:ext cx="981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FDD672-E5FA-4806-97BF-EE84A072D245}" type="TxLink">
            <a:rPr lang="en-US" sz="1100" b="0" i="0" u="none" strike="noStrike">
              <a:solidFill>
                <a:schemeClr val="bg1"/>
              </a:solidFill>
              <a:latin typeface="Calibri"/>
              <a:cs typeface="Calibri"/>
            </a:rPr>
            <a:pPr algn="ctr"/>
            <a:t>Renting</a:t>
          </a:fld>
          <a:endParaRPr lang="en-CA" sz="1100">
            <a:solidFill>
              <a:schemeClr val="bg1"/>
            </a:solidFill>
          </a:endParaRPr>
        </a:p>
      </xdr:txBody>
    </xdr:sp>
    <xdr:clientData/>
  </xdr:twoCellAnchor>
  <xdr:twoCellAnchor>
    <xdr:from>
      <xdr:col>9</xdr:col>
      <xdr:colOff>0</xdr:colOff>
      <xdr:row>31</xdr:row>
      <xdr:rowOff>9525</xdr:rowOff>
    </xdr:from>
    <xdr:to>
      <xdr:col>10</xdr:col>
      <xdr:colOff>371475</xdr:colOff>
      <xdr:row>32</xdr:row>
      <xdr:rowOff>66675</xdr:rowOff>
    </xdr:to>
    <xdr:sp macro="" textlink="'Pivot Tables'!$G$18">
      <xdr:nvSpPr>
        <xdr:cNvPr id="76" name="TextBox 75">
          <a:extLst>
            <a:ext uri="{FF2B5EF4-FFF2-40B4-BE49-F238E27FC236}">
              <a16:creationId xmlns:a16="http://schemas.microsoft.com/office/drawing/2014/main" id="{90B2E884-9FB8-D698-18A9-5D251782D1D9}"/>
            </a:ext>
          </a:extLst>
        </xdr:cNvPr>
        <xdr:cNvSpPr txBox="1"/>
      </xdr:nvSpPr>
      <xdr:spPr>
        <a:xfrm>
          <a:off x="5486400" y="5915025"/>
          <a:ext cx="981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63980A-BFC0-4F88-80DC-2521E8CAD0C2}" type="TxLink">
            <a:rPr lang="en-US" sz="1100" b="0" i="0" u="none" strike="noStrike">
              <a:solidFill>
                <a:schemeClr val="bg1"/>
              </a:solidFill>
              <a:latin typeface="Calibri"/>
              <a:cs typeface="Calibri"/>
            </a:rPr>
            <a:pPr algn="ctr"/>
            <a:t>Usage fees</a:t>
          </a:fld>
          <a:endParaRPr lang="en-CA" sz="1100">
            <a:solidFill>
              <a:schemeClr val="bg1"/>
            </a:solidFill>
          </a:endParaRPr>
        </a:p>
      </xdr:txBody>
    </xdr:sp>
    <xdr:clientData/>
  </xdr:twoCellAnchor>
  <xdr:twoCellAnchor>
    <xdr:from>
      <xdr:col>10</xdr:col>
      <xdr:colOff>485774</xdr:colOff>
      <xdr:row>10</xdr:row>
      <xdr:rowOff>85725</xdr:rowOff>
    </xdr:from>
    <xdr:to>
      <xdr:col>12</xdr:col>
      <xdr:colOff>76199</xdr:colOff>
      <xdr:row>11</xdr:row>
      <xdr:rowOff>142875</xdr:rowOff>
    </xdr:to>
    <xdr:sp macro="" textlink="'Pivot Tables'!$H$21">
      <xdr:nvSpPr>
        <xdr:cNvPr id="77" name="TextBox 76">
          <a:extLst>
            <a:ext uri="{FF2B5EF4-FFF2-40B4-BE49-F238E27FC236}">
              <a16:creationId xmlns:a16="http://schemas.microsoft.com/office/drawing/2014/main" id="{5C9F9A83-E7D8-D759-0969-1A377646F748}"/>
            </a:ext>
          </a:extLst>
        </xdr:cNvPr>
        <xdr:cNvSpPr txBox="1"/>
      </xdr:nvSpPr>
      <xdr:spPr>
        <a:xfrm>
          <a:off x="6581774" y="1990725"/>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34AC8A-03A5-418D-A515-C6BA93337CA9}" type="TxLink">
            <a:rPr lang="en-US" sz="1100" b="1" i="0" u="none" strike="noStrike">
              <a:solidFill>
                <a:schemeClr val="bg1"/>
              </a:solidFill>
              <a:latin typeface="Calibri"/>
              <a:cs typeface="Calibri"/>
            </a:rPr>
            <a:pPr algn="ctr"/>
            <a:t>13%</a:t>
          </a:fld>
          <a:endParaRPr lang="en-CA" sz="1200" b="1">
            <a:solidFill>
              <a:schemeClr val="bg1"/>
            </a:solidFill>
          </a:endParaRPr>
        </a:p>
      </xdr:txBody>
    </xdr:sp>
    <xdr:clientData/>
  </xdr:twoCellAnchor>
  <xdr:twoCellAnchor>
    <xdr:from>
      <xdr:col>15</xdr:col>
      <xdr:colOff>514349</xdr:colOff>
      <xdr:row>6</xdr:row>
      <xdr:rowOff>152400</xdr:rowOff>
    </xdr:from>
    <xdr:to>
      <xdr:col>17</xdr:col>
      <xdr:colOff>104774</xdr:colOff>
      <xdr:row>8</xdr:row>
      <xdr:rowOff>19050</xdr:rowOff>
    </xdr:to>
    <xdr:sp macro="" textlink="'Pivot Tables'!$H$22">
      <xdr:nvSpPr>
        <xdr:cNvPr id="78" name="TextBox 77">
          <a:extLst>
            <a:ext uri="{FF2B5EF4-FFF2-40B4-BE49-F238E27FC236}">
              <a16:creationId xmlns:a16="http://schemas.microsoft.com/office/drawing/2014/main" id="{4F0F9CBD-4F7C-1DD6-31F9-B7CF4B8D058E}"/>
            </a:ext>
          </a:extLst>
        </xdr:cNvPr>
        <xdr:cNvSpPr txBox="1"/>
      </xdr:nvSpPr>
      <xdr:spPr>
        <a:xfrm>
          <a:off x="9658349" y="1295400"/>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4C8369-C2D7-4EBC-AEA7-2F257D159536}" type="TxLink">
            <a:rPr lang="en-US" sz="1100" b="1" i="0" u="none" strike="noStrike">
              <a:solidFill>
                <a:schemeClr val="bg1"/>
              </a:solidFill>
              <a:latin typeface="Calibri"/>
              <a:cs typeface="Calibri"/>
            </a:rPr>
            <a:pPr algn="ctr"/>
            <a:t>9%</a:t>
          </a:fld>
          <a:endParaRPr lang="en-CA" sz="1200" b="1">
            <a:solidFill>
              <a:schemeClr val="bg1"/>
            </a:solidFill>
          </a:endParaRPr>
        </a:p>
      </xdr:txBody>
    </xdr:sp>
    <xdr:clientData/>
  </xdr:twoCellAnchor>
  <xdr:twoCellAnchor>
    <xdr:from>
      <xdr:col>17</xdr:col>
      <xdr:colOff>314324</xdr:colOff>
      <xdr:row>17</xdr:row>
      <xdr:rowOff>152400</xdr:rowOff>
    </xdr:from>
    <xdr:to>
      <xdr:col>18</xdr:col>
      <xdr:colOff>514349</xdr:colOff>
      <xdr:row>19</xdr:row>
      <xdr:rowOff>19050</xdr:rowOff>
    </xdr:to>
    <xdr:sp macro="" textlink="'Pivot Tables'!$H$23">
      <xdr:nvSpPr>
        <xdr:cNvPr id="79" name="TextBox 78">
          <a:extLst>
            <a:ext uri="{FF2B5EF4-FFF2-40B4-BE49-F238E27FC236}">
              <a16:creationId xmlns:a16="http://schemas.microsoft.com/office/drawing/2014/main" id="{91EFC5F6-A35B-B071-F13B-86DC2B351BEB}"/>
            </a:ext>
          </a:extLst>
        </xdr:cNvPr>
        <xdr:cNvSpPr txBox="1"/>
      </xdr:nvSpPr>
      <xdr:spPr>
        <a:xfrm>
          <a:off x="10677524" y="3390900"/>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6244FE-A97F-4883-8D6F-69D9AE8C2327}" type="TxLink">
            <a:rPr lang="en-US" sz="1200" b="1" i="0" u="none" strike="noStrike">
              <a:solidFill>
                <a:schemeClr val="bg1"/>
              </a:solidFill>
              <a:latin typeface="Calibri"/>
              <a:cs typeface="Calibri"/>
            </a:rPr>
            <a:pPr algn="ctr"/>
            <a:t>33%</a:t>
          </a:fld>
          <a:endParaRPr lang="en-CA" sz="1400" b="1">
            <a:solidFill>
              <a:schemeClr val="bg1"/>
            </a:solidFill>
          </a:endParaRPr>
        </a:p>
      </xdr:txBody>
    </xdr:sp>
    <xdr:clientData/>
  </xdr:twoCellAnchor>
  <xdr:twoCellAnchor>
    <xdr:from>
      <xdr:col>19</xdr:col>
      <xdr:colOff>95249</xdr:colOff>
      <xdr:row>32</xdr:row>
      <xdr:rowOff>123825</xdr:rowOff>
    </xdr:from>
    <xdr:to>
      <xdr:col>20</xdr:col>
      <xdr:colOff>295274</xdr:colOff>
      <xdr:row>33</xdr:row>
      <xdr:rowOff>180975</xdr:rowOff>
    </xdr:to>
    <xdr:sp macro="" textlink="'Pivot Tables'!$H$19">
      <xdr:nvSpPr>
        <xdr:cNvPr id="80" name="TextBox 79">
          <a:extLst>
            <a:ext uri="{FF2B5EF4-FFF2-40B4-BE49-F238E27FC236}">
              <a16:creationId xmlns:a16="http://schemas.microsoft.com/office/drawing/2014/main" id="{7A8BBBED-48CA-57BF-F0AD-B1A5FE046FFF}"/>
            </a:ext>
          </a:extLst>
        </xdr:cNvPr>
        <xdr:cNvSpPr txBox="1"/>
      </xdr:nvSpPr>
      <xdr:spPr>
        <a:xfrm>
          <a:off x="11677649" y="6219825"/>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9790DC-C0C1-462D-A434-EB8AEEA0D8B0}" type="TxLink">
            <a:rPr lang="en-US" sz="1100" b="1" i="0" u="none" strike="noStrike">
              <a:solidFill>
                <a:schemeClr val="bg1"/>
              </a:solidFill>
              <a:latin typeface="Calibri"/>
              <a:cs typeface="Calibri"/>
            </a:rPr>
            <a:pPr algn="ctr"/>
            <a:t>15%</a:t>
          </a:fld>
          <a:endParaRPr lang="en-CA" sz="1400" b="1">
            <a:solidFill>
              <a:schemeClr val="bg1"/>
            </a:solidFill>
          </a:endParaRPr>
        </a:p>
      </xdr:txBody>
    </xdr:sp>
    <xdr:clientData/>
  </xdr:twoCellAnchor>
  <xdr:twoCellAnchor>
    <xdr:from>
      <xdr:col>14</xdr:col>
      <xdr:colOff>114299</xdr:colOff>
      <xdr:row>36</xdr:row>
      <xdr:rowOff>104775</xdr:rowOff>
    </xdr:from>
    <xdr:to>
      <xdr:col>15</xdr:col>
      <xdr:colOff>314324</xdr:colOff>
      <xdr:row>37</xdr:row>
      <xdr:rowOff>161925</xdr:rowOff>
    </xdr:to>
    <xdr:sp macro="" textlink="'Pivot Tables'!$H$20">
      <xdr:nvSpPr>
        <xdr:cNvPr id="81" name="TextBox 80">
          <a:extLst>
            <a:ext uri="{FF2B5EF4-FFF2-40B4-BE49-F238E27FC236}">
              <a16:creationId xmlns:a16="http://schemas.microsoft.com/office/drawing/2014/main" id="{4AAAC6A6-7E08-A3FA-E59F-B419D82F448C}"/>
            </a:ext>
          </a:extLst>
        </xdr:cNvPr>
        <xdr:cNvSpPr txBox="1"/>
      </xdr:nvSpPr>
      <xdr:spPr>
        <a:xfrm>
          <a:off x="8648699" y="6962775"/>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4B8DC8-DAB1-41A2-9274-3C80F812DBE8}" type="TxLink">
            <a:rPr lang="en-US" sz="1100" b="1" i="0" u="none" strike="noStrike">
              <a:solidFill>
                <a:schemeClr val="bg1"/>
              </a:solidFill>
              <a:latin typeface="Calibri"/>
              <a:cs typeface="Calibri"/>
            </a:rPr>
            <a:pPr algn="ctr"/>
            <a:t>17%</a:t>
          </a:fld>
          <a:endParaRPr lang="en-CA" sz="1400" b="1">
            <a:solidFill>
              <a:schemeClr val="bg1"/>
            </a:solidFill>
          </a:endParaRPr>
        </a:p>
      </xdr:txBody>
    </xdr:sp>
    <xdr:clientData/>
  </xdr:twoCellAnchor>
  <xdr:twoCellAnchor>
    <xdr:from>
      <xdr:col>9</xdr:col>
      <xdr:colOff>114299</xdr:colOff>
      <xdr:row>29</xdr:row>
      <xdr:rowOff>9525</xdr:rowOff>
    </xdr:from>
    <xdr:to>
      <xdr:col>10</xdr:col>
      <xdr:colOff>314324</xdr:colOff>
      <xdr:row>30</xdr:row>
      <xdr:rowOff>66675</xdr:rowOff>
    </xdr:to>
    <xdr:sp macro="" textlink="'Pivot Tables'!$H$18">
      <xdr:nvSpPr>
        <xdr:cNvPr id="82" name="TextBox 81">
          <a:extLst>
            <a:ext uri="{FF2B5EF4-FFF2-40B4-BE49-F238E27FC236}">
              <a16:creationId xmlns:a16="http://schemas.microsoft.com/office/drawing/2014/main" id="{1D25425C-264A-FCF3-8EEC-6B359491B828}"/>
            </a:ext>
          </a:extLst>
        </xdr:cNvPr>
        <xdr:cNvSpPr txBox="1"/>
      </xdr:nvSpPr>
      <xdr:spPr>
        <a:xfrm>
          <a:off x="5600699" y="5534025"/>
          <a:ext cx="80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ED8499-E285-4488-8185-873EBD58CC55}" type="TxLink">
            <a:rPr lang="en-US" sz="1100" b="1" i="0" u="none" strike="noStrike">
              <a:solidFill>
                <a:schemeClr val="bg1"/>
              </a:solidFill>
              <a:latin typeface="Calibri"/>
              <a:cs typeface="Calibri"/>
            </a:rPr>
            <a:pPr algn="ctr"/>
            <a:t>14%</a:t>
          </a:fld>
          <a:endParaRPr lang="en-CA" sz="1400" b="1">
            <a:solidFill>
              <a:schemeClr val="bg1"/>
            </a:solidFill>
          </a:endParaRPr>
        </a:p>
      </xdr:txBody>
    </xdr:sp>
    <xdr:clientData/>
  </xdr:twoCellAnchor>
  <xdr:twoCellAnchor>
    <xdr:from>
      <xdr:col>26</xdr:col>
      <xdr:colOff>603286</xdr:colOff>
      <xdr:row>22</xdr:row>
      <xdr:rowOff>89955</xdr:rowOff>
    </xdr:from>
    <xdr:to>
      <xdr:col>28</xdr:col>
      <xdr:colOff>121920</xdr:colOff>
      <xdr:row>24</xdr:row>
      <xdr:rowOff>61380</xdr:rowOff>
    </xdr:to>
    <xdr:sp macro="" textlink="'Pivot Tables'!J23">
      <xdr:nvSpPr>
        <xdr:cNvPr id="63" name="TextBox 62">
          <a:extLst>
            <a:ext uri="{FF2B5EF4-FFF2-40B4-BE49-F238E27FC236}">
              <a16:creationId xmlns:a16="http://schemas.microsoft.com/office/drawing/2014/main" id="{B6921EFF-5C84-6675-07A5-3AB100087DA9}"/>
            </a:ext>
          </a:extLst>
        </xdr:cNvPr>
        <xdr:cNvSpPr txBox="1"/>
      </xdr:nvSpPr>
      <xdr:spPr>
        <a:xfrm>
          <a:off x="16452886" y="4280955"/>
          <a:ext cx="73783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216BA45-7CD0-4D40-941E-BF4C945A5450}" type="TxLink">
            <a:rPr lang="en-US" sz="1100" b="0" i="0" u="none" strike="noStrike">
              <a:solidFill>
                <a:srgbClr val="000000"/>
              </a:solidFill>
              <a:latin typeface="Calibri"/>
              <a:cs typeface="Calibri"/>
            </a:rPr>
            <a:pPr algn="l"/>
            <a:t> 104,612 </a:t>
          </a:fld>
          <a:endParaRPr lang="en-CA" sz="1400">
            <a:solidFill>
              <a:schemeClr val="bg1"/>
            </a:solidFill>
          </a:endParaRPr>
        </a:p>
      </xdr:txBody>
    </xdr:sp>
    <xdr:clientData/>
  </xdr:twoCellAnchor>
  <xdr:twoCellAnchor>
    <xdr:from>
      <xdr:col>24</xdr:col>
      <xdr:colOff>558657</xdr:colOff>
      <xdr:row>11</xdr:row>
      <xdr:rowOff>57150</xdr:rowOff>
    </xdr:from>
    <xdr:to>
      <xdr:col>28</xdr:col>
      <xdr:colOff>182388</xdr:colOff>
      <xdr:row>26</xdr:row>
      <xdr:rowOff>98298</xdr:rowOff>
    </xdr:to>
    <xdr:grpSp>
      <xdr:nvGrpSpPr>
        <xdr:cNvPr id="32" name="Group 31">
          <a:extLst>
            <a:ext uri="{FF2B5EF4-FFF2-40B4-BE49-F238E27FC236}">
              <a16:creationId xmlns:a16="http://schemas.microsoft.com/office/drawing/2014/main" id="{E78D99DF-6470-8A08-8B8B-F02351B8E77C}"/>
            </a:ext>
          </a:extLst>
        </xdr:cNvPr>
        <xdr:cNvGrpSpPr/>
      </xdr:nvGrpSpPr>
      <xdr:grpSpPr>
        <a:xfrm>
          <a:off x="15189057" y="2152650"/>
          <a:ext cx="2062131" cy="2898648"/>
          <a:chOff x="15189057" y="2152650"/>
          <a:chExt cx="2062131" cy="2898648"/>
        </a:xfrm>
      </xdr:grpSpPr>
      <xdr:grpSp>
        <xdr:nvGrpSpPr>
          <xdr:cNvPr id="16" name="Group 15">
            <a:extLst>
              <a:ext uri="{FF2B5EF4-FFF2-40B4-BE49-F238E27FC236}">
                <a16:creationId xmlns:a16="http://schemas.microsoft.com/office/drawing/2014/main" id="{35903E12-59E9-4923-4B19-4889108D8C13}"/>
              </a:ext>
            </a:extLst>
          </xdr:cNvPr>
          <xdr:cNvGrpSpPr/>
        </xdr:nvGrpSpPr>
        <xdr:grpSpPr>
          <a:xfrm>
            <a:off x="15189057" y="2828923"/>
            <a:ext cx="2062131" cy="2222375"/>
            <a:chOff x="15001226" y="2447923"/>
            <a:chExt cx="2054874" cy="2222375"/>
          </a:xfrm>
        </xdr:grpSpPr>
        <xdr:sp macro="" textlink="">
          <xdr:nvSpPr>
            <xdr:cNvPr id="34" name="Oval 33">
              <a:extLst>
                <a:ext uri="{FF2B5EF4-FFF2-40B4-BE49-F238E27FC236}">
                  <a16:creationId xmlns:a16="http://schemas.microsoft.com/office/drawing/2014/main" id="{C68D9CD5-E641-8B1E-0439-C0424F0335B6}"/>
                </a:ext>
              </a:extLst>
            </xdr:cNvPr>
            <xdr:cNvSpPr/>
          </xdr:nvSpPr>
          <xdr:spPr>
            <a:xfrm>
              <a:off x="15001226" y="2606610"/>
              <a:ext cx="94739" cy="85725"/>
            </a:xfrm>
            <a:prstGeom prst="ellipse">
              <a:avLst/>
            </a:prstGeom>
            <a:solidFill>
              <a:srgbClr val="00B0F0"/>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65" name="Oval 64">
              <a:extLst>
                <a:ext uri="{FF2B5EF4-FFF2-40B4-BE49-F238E27FC236}">
                  <a16:creationId xmlns:a16="http://schemas.microsoft.com/office/drawing/2014/main" id="{9F1C15E9-3B56-4B4E-A173-99F797F71049}"/>
                </a:ext>
              </a:extLst>
            </xdr:cNvPr>
            <xdr:cNvSpPr/>
          </xdr:nvSpPr>
          <xdr:spPr>
            <a:xfrm>
              <a:off x="15001226" y="2966505"/>
              <a:ext cx="94739" cy="85725"/>
            </a:xfrm>
            <a:prstGeom prst="ellipse">
              <a:avLst/>
            </a:prstGeom>
            <a:solidFill>
              <a:srgbClr val="00B0F0"/>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66" name="Oval 65">
              <a:extLst>
                <a:ext uri="{FF2B5EF4-FFF2-40B4-BE49-F238E27FC236}">
                  <a16:creationId xmlns:a16="http://schemas.microsoft.com/office/drawing/2014/main" id="{53791F1E-A50C-4903-82E2-2094F41B7D86}"/>
                </a:ext>
              </a:extLst>
            </xdr:cNvPr>
            <xdr:cNvSpPr/>
          </xdr:nvSpPr>
          <xdr:spPr>
            <a:xfrm>
              <a:off x="15001226" y="3328455"/>
              <a:ext cx="94739" cy="85725"/>
            </a:xfrm>
            <a:prstGeom prst="ellipse">
              <a:avLst/>
            </a:prstGeom>
            <a:solidFill>
              <a:srgbClr val="00B0F0"/>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67" name="Oval 66">
              <a:extLst>
                <a:ext uri="{FF2B5EF4-FFF2-40B4-BE49-F238E27FC236}">
                  <a16:creationId xmlns:a16="http://schemas.microsoft.com/office/drawing/2014/main" id="{8566E0D8-D3CC-4C07-B918-C702ADC29D37}"/>
                </a:ext>
              </a:extLst>
            </xdr:cNvPr>
            <xdr:cNvSpPr/>
          </xdr:nvSpPr>
          <xdr:spPr>
            <a:xfrm>
              <a:off x="15001226" y="3690405"/>
              <a:ext cx="94739" cy="85725"/>
            </a:xfrm>
            <a:prstGeom prst="ellipse">
              <a:avLst/>
            </a:prstGeom>
            <a:solidFill>
              <a:srgbClr val="00B0F0"/>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68" name="Oval 67">
              <a:extLst>
                <a:ext uri="{FF2B5EF4-FFF2-40B4-BE49-F238E27FC236}">
                  <a16:creationId xmlns:a16="http://schemas.microsoft.com/office/drawing/2014/main" id="{136EC9E4-0CC0-410A-8E82-01FAD75A1FC6}"/>
                </a:ext>
              </a:extLst>
            </xdr:cNvPr>
            <xdr:cNvSpPr/>
          </xdr:nvSpPr>
          <xdr:spPr>
            <a:xfrm>
              <a:off x="15001226" y="4052355"/>
              <a:ext cx="94739" cy="85725"/>
            </a:xfrm>
            <a:prstGeom prst="ellipse">
              <a:avLst/>
            </a:prstGeom>
            <a:solidFill>
              <a:srgbClr val="00B0F0"/>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69" name="Oval 68">
              <a:extLst>
                <a:ext uri="{FF2B5EF4-FFF2-40B4-BE49-F238E27FC236}">
                  <a16:creationId xmlns:a16="http://schemas.microsoft.com/office/drawing/2014/main" id="{78740C47-55F4-4B07-8260-77E7F9B6BD9D}"/>
                </a:ext>
              </a:extLst>
            </xdr:cNvPr>
            <xdr:cNvSpPr/>
          </xdr:nvSpPr>
          <xdr:spPr>
            <a:xfrm>
              <a:off x="15001226" y="4414305"/>
              <a:ext cx="94739" cy="85725"/>
            </a:xfrm>
            <a:prstGeom prst="ellipse">
              <a:avLst/>
            </a:prstGeom>
            <a:solidFill>
              <a:srgbClr val="00B0F0"/>
            </a:solidFill>
            <a:effectLst>
              <a:glow rad="101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Pivot Tables'!G18">
          <xdr:nvSpPr>
            <xdr:cNvPr id="86" name="TextBox 85">
              <a:extLst>
                <a:ext uri="{FF2B5EF4-FFF2-40B4-BE49-F238E27FC236}">
                  <a16:creationId xmlns:a16="http://schemas.microsoft.com/office/drawing/2014/main" id="{13B0BEED-4F68-EA91-3F90-EF752E13EAC2}"/>
                </a:ext>
              </a:extLst>
            </xdr:cNvPr>
            <xdr:cNvSpPr txBox="1"/>
          </xdr:nvSpPr>
          <xdr:spPr>
            <a:xfrm>
              <a:off x="15299418" y="2447923"/>
              <a:ext cx="988786"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1849A94-DEE4-4FFE-BAD2-03141BAF6470}" type="TxLink">
                <a:rPr lang="en-US" sz="1200" b="0" i="0" u="none" strike="noStrike">
                  <a:ln>
                    <a:solidFill>
                      <a:schemeClr val="bg1"/>
                    </a:solidFill>
                  </a:ln>
                  <a:solidFill>
                    <a:schemeClr val="bg1"/>
                  </a:solidFill>
                  <a:latin typeface="Calibri"/>
                  <a:cs typeface="Calibri"/>
                </a:rPr>
                <a:pPr algn="l"/>
                <a:t>Usage fees</a:t>
              </a:fld>
              <a:endParaRPr lang="en-CA" sz="1200">
                <a:ln>
                  <a:solidFill>
                    <a:schemeClr val="bg1"/>
                  </a:solidFill>
                </a:ln>
                <a:solidFill>
                  <a:schemeClr val="bg1"/>
                </a:solidFill>
              </a:endParaRPr>
            </a:p>
          </xdr:txBody>
        </xdr:sp>
        <xdr:sp macro="" textlink="'Pivot Tables'!G19">
          <xdr:nvSpPr>
            <xdr:cNvPr id="87" name="TextBox 86">
              <a:extLst>
                <a:ext uri="{FF2B5EF4-FFF2-40B4-BE49-F238E27FC236}">
                  <a16:creationId xmlns:a16="http://schemas.microsoft.com/office/drawing/2014/main" id="{E3543621-0ADE-E492-E4DB-D1BE09C2541B}"/>
                </a:ext>
              </a:extLst>
            </xdr:cNvPr>
            <xdr:cNvSpPr txBox="1"/>
          </xdr:nvSpPr>
          <xdr:spPr>
            <a:xfrm>
              <a:off x="15299418" y="2815588"/>
              <a:ext cx="1064986"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9902D7A-F09E-454C-8B5E-FE73F321CC6F}" type="TxLink">
                <a:rPr lang="en-US" sz="1200" b="0" i="0" u="none" strike="noStrike">
                  <a:ln>
                    <a:solidFill>
                      <a:schemeClr val="bg1"/>
                    </a:solidFill>
                  </a:ln>
                  <a:solidFill>
                    <a:schemeClr val="bg1"/>
                  </a:solidFill>
                  <a:latin typeface="Calibri"/>
                  <a:cs typeface="Calibri"/>
                </a:rPr>
                <a:pPr algn="l"/>
                <a:t>Subscription</a:t>
              </a:fld>
              <a:endParaRPr lang="en-CA" sz="1200">
                <a:ln>
                  <a:solidFill>
                    <a:schemeClr val="bg1"/>
                  </a:solidFill>
                </a:ln>
                <a:solidFill>
                  <a:schemeClr val="bg1"/>
                </a:solidFill>
              </a:endParaRPr>
            </a:p>
          </xdr:txBody>
        </xdr:sp>
        <xdr:sp macro="" textlink="'Pivot Tables'!G20">
          <xdr:nvSpPr>
            <xdr:cNvPr id="88" name="TextBox 87">
              <a:extLst>
                <a:ext uri="{FF2B5EF4-FFF2-40B4-BE49-F238E27FC236}">
                  <a16:creationId xmlns:a16="http://schemas.microsoft.com/office/drawing/2014/main" id="{D297B3DD-C2FD-938A-CC6C-03527D60B182}"/>
                </a:ext>
              </a:extLst>
            </xdr:cNvPr>
            <xdr:cNvSpPr txBox="1"/>
          </xdr:nvSpPr>
          <xdr:spPr>
            <a:xfrm>
              <a:off x="15299418" y="3183253"/>
              <a:ext cx="988786"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B421453-1540-45B5-A238-91AC716DA558}" type="TxLink">
                <a:rPr lang="en-US" sz="1200" b="0" i="0" u="none" strike="noStrike">
                  <a:ln>
                    <a:solidFill>
                      <a:schemeClr val="bg1"/>
                    </a:solidFill>
                  </a:ln>
                  <a:solidFill>
                    <a:schemeClr val="bg1"/>
                  </a:solidFill>
                  <a:latin typeface="Calibri"/>
                  <a:cs typeface="Calibri"/>
                </a:rPr>
                <a:pPr algn="l"/>
                <a:t>Renting</a:t>
              </a:fld>
              <a:endParaRPr lang="en-CA" sz="1200">
                <a:ln>
                  <a:solidFill>
                    <a:schemeClr val="bg1"/>
                  </a:solidFill>
                </a:ln>
                <a:solidFill>
                  <a:schemeClr val="bg1"/>
                </a:solidFill>
              </a:endParaRPr>
            </a:p>
          </xdr:txBody>
        </xdr:sp>
        <xdr:sp macro="" textlink="'Pivot Tables'!G21">
          <xdr:nvSpPr>
            <xdr:cNvPr id="89" name="TextBox 88">
              <a:extLst>
                <a:ext uri="{FF2B5EF4-FFF2-40B4-BE49-F238E27FC236}">
                  <a16:creationId xmlns:a16="http://schemas.microsoft.com/office/drawing/2014/main" id="{ECD26F3D-8591-EA98-D581-284B91507227}"/>
                </a:ext>
              </a:extLst>
            </xdr:cNvPr>
            <xdr:cNvSpPr txBox="1"/>
          </xdr:nvSpPr>
          <xdr:spPr>
            <a:xfrm>
              <a:off x="15299418" y="3550918"/>
              <a:ext cx="1026886"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1FBB0C-BCF0-44BE-B882-79870720A2E7}" type="TxLink">
                <a:rPr lang="en-US" sz="1200" b="0" i="0" u="none" strike="noStrike">
                  <a:ln>
                    <a:solidFill>
                      <a:schemeClr val="bg1"/>
                    </a:solidFill>
                  </a:ln>
                  <a:solidFill>
                    <a:schemeClr val="bg1"/>
                  </a:solidFill>
                  <a:latin typeface="Calibri"/>
                  <a:cs typeface="Calibri"/>
                </a:rPr>
                <a:pPr algn="l"/>
                <a:t>Licensing</a:t>
              </a:fld>
              <a:endParaRPr lang="en-CA" sz="1200">
                <a:ln>
                  <a:solidFill>
                    <a:schemeClr val="bg1"/>
                  </a:solidFill>
                </a:ln>
                <a:solidFill>
                  <a:schemeClr val="bg1"/>
                </a:solidFill>
              </a:endParaRPr>
            </a:p>
          </xdr:txBody>
        </xdr:sp>
        <xdr:sp macro="" textlink="'Pivot Tables'!G22">
          <xdr:nvSpPr>
            <xdr:cNvPr id="90" name="TextBox 89">
              <a:extLst>
                <a:ext uri="{FF2B5EF4-FFF2-40B4-BE49-F238E27FC236}">
                  <a16:creationId xmlns:a16="http://schemas.microsoft.com/office/drawing/2014/main" id="{6BB36103-02B8-9FBC-ED78-3016C59D34AB}"/>
                </a:ext>
              </a:extLst>
            </xdr:cNvPr>
            <xdr:cNvSpPr txBox="1"/>
          </xdr:nvSpPr>
          <xdr:spPr>
            <a:xfrm>
              <a:off x="15299418" y="3918583"/>
              <a:ext cx="1103086"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2D9D42F-3154-49F5-A7B1-1FBB8689E982}" type="TxLink">
                <a:rPr lang="en-US" sz="1200" b="0" i="0" u="none" strike="noStrike">
                  <a:ln>
                    <a:solidFill>
                      <a:schemeClr val="bg1"/>
                    </a:solidFill>
                  </a:ln>
                  <a:solidFill>
                    <a:schemeClr val="bg1"/>
                  </a:solidFill>
                  <a:latin typeface="Calibri"/>
                  <a:cs typeface="Calibri"/>
                </a:rPr>
                <a:pPr algn="l"/>
                <a:t>Asset sale</a:t>
              </a:fld>
              <a:endParaRPr lang="en-CA" sz="1200">
                <a:ln>
                  <a:solidFill>
                    <a:schemeClr val="bg1"/>
                  </a:solidFill>
                </a:ln>
                <a:solidFill>
                  <a:schemeClr val="bg1"/>
                </a:solidFill>
              </a:endParaRPr>
            </a:p>
          </xdr:txBody>
        </xdr:sp>
        <xdr:sp macro="" textlink="'Pivot Tables'!G23">
          <xdr:nvSpPr>
            <xdr:cNvPr id="91" name="TextBox 90">
              <a:extLst>
                <a:ext uri="{FF2B5EF4-FFF2-40B4-BE49-F238E27FC236}">
                  <a16:creationId xmlns:a16="http://schemas.microsoft.com/office/drawing/2014/main" id="{82576082-75F5-AA13-1444-7CB2D8F374AE}"/>
                </a:ext>
              </a:extLst>
            </xdr:cNvPr>
            <xdr:cNvSpPr txBox="1"/>
          </xdr:nvSpPr>
          <xdr:spPr>
            <a:xfrm>
              <a:off x="15299418" y="4286250"/>
              <a:ext cx="1103086"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FD7EA7-B8BD-463A-B966-3C28CB775A6B}" type="TxLink">
                <a:rPr lang="en-US" sz="1200" b="0" i="0" u="none" strike="noStrike">
                  <a:ln>
                    <a:solidFill>
                      <a:schemeClr val="bg1"/>
                    </a:solidFill>
                  </a:ln>
                  <a:solidFill>
                    <a:schemeClr val="bg1"/>
                  </a:solidFill>
                  <a:latin typeface="Calibri"/>
                  <a:cs typeface="Calibri"/>
                </a:rPr>
                <a:pPr algn="l"/>
                <a:t>Advertising</a:t>
              </a:fld>
              <a:endParaRPr lang="en-CA" sz="1200">
                <a:ln>
                  <a:solidFill>
                    <a:schemeClr val="bg1"/>
                  </a:solidFill>
                </a:ln>
                <a:solidFill>
                  <a:schemeClr val="bg1"/>
                </a:solidFill>
              </a:endParaRPr>
            </a:p>
          </xdr:txBody>
        </xdr:sp>
        <xdr:grpSp>
          <xdr:nvGrpSpPr>
            <xdr:cNvPr id="12" name="Group 11">
              <a:extLst>
                <a:ext uri="{FF2B5EF4-FFF2-40B4-BE49-F238E27FC236}">
                  <a16:creationId xmlns:a16="http://schemas.microsoft.com/office/drawing/2014/main" id="{DB4A0D75-556B-A76D-8676-06639B547623}"/>
                </a:ext>
              </a:extLst>
            </xdr:cNvPr>
            <xdr:cNvGrpSpPr/>
          </xdr:nvGrpSpPr>
          <xdr:grpSpPr>
            <a:xfrm>
              <a:off x="16145328" y="2447923"/>
              <a:ext cx="910772" cy="2222375"/>
              <a:chOff x="16678274" y="2447923"/>
              <a:chExt cx="914401" cy="2222375"/>
            </a:xfrm>
          </xdr:grpSpPr>
          <xdr:sp macro="" textlink="'Pivot Tables'!J18">
            <xdr:nvSpPr>
              <xdr:cNvPr id="10" name="TextBox 9">
                <a:extLst>
                  <a:ext uri="{FF2B5EF4-FFF2-40B4-BE49-F238E27FC236}">
                    <a16:creationId xmlns:a16="http://schemas.microsoft.com/office/drawing/2014/main" id="{6157C0A3-AE41-9BD5-D43B-7B2D167E52CD}"/>
                  </a:ext>
                </a:extLst>
              </xdr:cNvPr>
              <xdr:cNvSpPr txBox="1"/>
            </xdr:nvSpPr>
            <xdr:spPr>
              <a:xfrm>
                <a:off x="16678275" y="2447923"/>
                <a:ext cx="91440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D39477-43EA-4D9E-A694-5116B8F43263}" type="TxLink">
                  <a:rPr lang="en-US" sz="1200" b="0" i="0" u="none" strike="noStrike">
                    <a:ln>
                      <a:solidFill>
                        <a:schemeClr val="bg1"/>
                      </a:solidFill>
                    </a:ln>
                    <a:solidFill>
                      <a:schemeClr val="bg1"/>
                    </a:solidFill>
                    <a:latin typeface="Calibri"/>
                    <a:cs typeface="Calibri"/>
                  </a:rPr>
                  <a:pPr algn="ctr"/>
                  <a:t> 44,069 </a:t>
                </a:fld>
                <a:endParaRPr lang="en-CA" sz="1200">
                  <a:ln>
                    <a:solidFill>
                      <a:schemeClr val="bg1"/>
                    </a:solidFill>
                  </a:ln>
                  <a:solidFill>
                    <a:schemeClr val="bg1"/>
                  </a:solidFill>
                </a:endParaRPr>
              </a:p>
            </xdr:txBody>
          </xdr:sp>
          <xdr:sp macro="" textlink="'Pivot Tables'!J19">
            <xdr:nvSpPr>
              <xdr:cNvPr id="72" name="TextBox 71">
                <a:extLst>
                  <a:ext uri="{FF2B5EF4-FFF2-40B4-BE49-F238E27FC236}">
                    <a16:creationId xmlns:a16="http://schemas.microsoft.com/office/drawing/2014/main" id="{34410B20-1108-4714-C40F-11BAA62CAAB1}"/>
                  </a:ext>
                </a:extLst>
              </xdr:cNvPr>
              <xdr:cNvSpPr txBox="1"/>
            </xdr:nvSpPr>
            <xdr:spPr>
              <a:xfrm>
                <a:off x="16678274" y="2815588"/>
                <a:ext cx="91440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1C347C-5890-4A62-B496-F8F9731461AF}" type="TxLink">
                  <a:rPr lang="en-US" sz="1200" b="0" i="0" u="none" strike="noStrike">
                    <a:ln>
                      <a:solidFill>
                        <a:schemeClr val="bg1"/>
                      </a:solidFill>
                    </a:ln>
                    <a:solidFill>
                      <a:schemeClr val="bg1"/>
                    </a:solidFill>
                    <a:latin typeface="Calibri"/>
                    <a:cs typeface="Calibri"/>
                  </a:rPr>
                  <a:pPr algn="ctr"/>
                  <a:t> 59,704 </a:t>
                </a:fld>
                <a:endParaRPr lang="en-CA" sz="1200">
                  <a:ln>
                    <a:solidFill>
                      <a:schemeClr val="bg1"/>
                    </a:solidFill>
                  </a:ln>
                  <a:solidFill>
                    <a:schemeClr val="bg1"/>
                  </a:solidFill>
                </a:endParaRPr>
              </a:p>
            </xdr:txBody>
          </xdr:sp>
          <xdr:sp macro="" textlink="'Pivot Tables'!J20">
            <xdr:nvSpPr>
              <xdr:cNvPr id="83" name="TextBox 82">
                <a:extLst>
                  <a:ext uri="{FF2B5EF4-FFF2-40B4-BE49-F238E27FC236}">
                    <a16:creationId xmlns:a16="http://schemas.microsoft.com/office/drawing/2014/main" id="{9107D17E-88E4-A9B0-0500-DE8F0535AC26}"/>
                  </a:ext>
                </a:extLst>
              </xdr:cNvPr>
              <xdr:cNvSpPr txBox="1"/>
            </xdr:nvSpPr>
            <xdr:spPr>
              <a:xfrm>
                <a:off x="16678274" y="3183253"/>
                <a:ext cx="91440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83CCED-B28B-4742-A222-00A141EB0E66}" type="TxLink">
                  <a:rPr lang="en-US" sz="1200" b="0" i="0" u="none" strike="noStrike">
                    <a:ln>
                      <a:solidFill>
                        <a:schemeClr val="bg1"/>
                      </a:solidFill>
                    </a:ln>
                    <a:solidFill>
                      <a:schemeClr val="bg1"/>
                    </a:solidFill>
                    <a:latin typeface="Calibri"/>
                    <a:cs typeface="Calibri"/>
                  </a:rPr>
                  <a:pPr algn="ctr"/>
                  <a:t> 69,150 </a:t>
                </a:fld>
                <a:endParaRPr lang="en-CA" sz="1200">
                  <a:ln>
                    <a:solidFill>
                      <a:schemeClr val="bg1"/>
                    </a:solidFill>
                  </a:ln>
                  <a:solidFill>
                    <a:schemeClr val="bg1"/>
                  </a:solidFill>
                </a:endParaRPr>
              </a:p>
            </xdr:txBody>
          </xdr:sp>
          <xdr:sp macro="" textlink="'Pivot Tables'!J21">
            <xdr:nvSpPr>
              <xdr:cNvPr id="84" name="TextBox 83">
                <a:extLst>
                  <a:ext uri="{FF2B5EF4-FFF2-40B4-BE49-F238E27FC236}">
                    <a16:creationId xmlns:a16="http://schemas.microsoft.com/office/drawing/2014/main" id="{86A7011E-6820-461D-3DDA-BFDB1622A154}"/>
                  </a:ext>
                </a:extLst>
              </xdr:cNvPr>
              <xdr:cNvSpPr txBox="1"/>
            </xdr:nvSpPr>
            <xdr:spPr>
              <a:xfrm>
                <a:off x="16678275" y="3550918"/>
                <a:ext cx="91440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40E260-8504-41D3-875B-652575B2E691}" type="TxLink">
                  <a:rPr lang="en-US" sz="1200" b="0" i="0" u="none" strike="noStrike">
                    <a:ln>
                      <a:solidFill>
                        <a:schemeClr val="bg1"/>
                      </a:solidFill>
                    </a:ln>
                    <a:solidFill>
                      <a:schemeClr val="bg1"/>
                    </a:solidFill>
                    <a:latin typeface="Calibri"/>
                    <a:cs typeface="Calibri"/>
                  </a:rPr>
                  <a:pPr algn="ctr"/>
                  <a:t> 81,472 </a:t>
                </a:fld>
                <a:endParaRPr lang="en-CA" sz="1200">
                  <a:ln>
                    <a:solidFill>
                      <a:schemeClr val="bg1"/>
                    </a:solidFill>
                  </a:ln>
                  <a:solidFill>
                    <a:schemeClr val="bg1"/>
                  </a:solidFill>
                </a:endParaRPr>
              </a:p>
            </xdr:txBody>
          </xdr:sp>
          <xdr:sp macro="" textlink="'Pivot Tables'!J22">
            <xdr:nvSpPr>
              <xdr:cNvPr id="85" name="TextBox 84">
                <a:extLst>
                  <a:ext uri="{FF2B5EF4-FFF2-40B4-BE49-F238E27FC236}">
                    <a16:creationId xmlns:a16="http://schemas.microsoft.com/office/drawing/2014/main" id="{10EEB871-8180-DA37-643E-835C1CE774DD}"/>
                  </a:ext>
                </a:extLst>
              </xdr:cNvPr>
              <xdr:cNvSpPr txBox="1"/>
            </xdr:nvSpPr>
            <xdr:spPr>
              <a:xfrm>
                <a:off x="16678275" y="3918583"/>
                <a:ext cx="91440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981C3A-7738-40C0-ACEF-B0FD57A6298A}" type="TxLink">
                  <a:rPr lang="en-US" sz="1200" b="0" i="0" u="none" strike="noStrike">
                    <a:ln>
                      <a:solidFill>
                        <a:schemeClr val="bg1"/>
                      </a:solidFill>
                    </a:ln>
                    <a:solidFill>
                      <a:schemeClr val="bg1"/>
                    </a:solidFill>
                    <a:latin typeface="Calibri"/>
                    <a:cs typeface="Calibri"/>
                  </a:rPr>
                  <a:pPr algn="ctr"/>
                  <a:t> 14,802 </a:t>
                </a:fld>
                <a:endParaRPr lang="en-CA" sz="1200">
                  <a:ln>
                    <a:solidFill>
                      <a:schemeClr val="bg1"/>
                    </a:solidFill>
                  </a:ln>
                  <a:solidFill>
                    <a:schemeClr val="bg1"/>
                  </a:solidFill>
                </a:endParaRPr>
              </a:p>
            </xdr:txBody>
          </xdr:sp>
          <xdr:sp macro="" textlink="'Pivot Tables'!J23">
            <xdr:nvSpPr>
              <xdr:cNvPr id="92" name="TextBox 91">
                <a:extLst>
                  <a:ext uri="{FF2B5EF4-FFF2-40B4-BE49-F238E27FC236}">
                    <a16:creationId xmlns:a16="http://schemas.microsoft.com/office/drawing/2014/main" id="{D5085D4A-B8E3-A43E-DB87-4E1524DCBBC3}"/>
                  </a:ext>
                </a:extLst>
              </xdr:cNvPr>
              <xdr:cNvSpPr txBox="1"/>
            </xdr:nvSpPr>
            <xdr:spPr>
              <a:xfrm>
                <a:off x="16678275" y="4286250"/>
                <a:ext cx="914400" cy="384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F01C03-0136-4469-ACDE-D54BCDA73403}" type="TxLink">
                  <a:rPr lang="en-US" sz="1100" b="0" i="0" u="none" strike="noStrike">
                    <a:ln>
                      <a:solidFill>
                        <a:schemeClr val="bg1"/>
                      </a:solidFill>
                    </a:ln>
                    <a:solidFill>
                      <a:schemeClr val="bg1"/>
                    </a:solidFill>
                    <a:latin typeface="Calibri"/>
                    <a:cs typeface="Calibri"/>
                  </a:rPr>
                  <a:pPr algn="ctr"/>
                  <a:t> 104,612 </a:t>
                </a:fld>
                <a:endParaRPr lang="en-CA" sz="1200">
                  <a:ln>
                    <a:solidFill>
                      <a:schemeClr val="bg1"/>
                    </a:solidFill>
                  </a:ln>
                  <a:solidFill>
                    <a:schemeClr val="bg1"/>
                  </a:solidFill>
                </a:endParaRPr>
              </a:p>
            </xdr:txBody>
          </xdr:sp>
        </xdr:grpSp>
      </xdr:grpSp>
      <xdr:sp macro="" textlink="">
        <xdr:nvSpPr>
          <xdr:cNvPr id="27" name="TextBox 26">
            <a:extLst>
              <a:ext uri="{FF2B5EF4-FFF2-40B4-BE49-F238E27FC236}">
                <a16:creationId xmlns:a16="http://schemas.microsoft.com/office/drawing/2014/main" id="{9BA066B1-8B59-228F-1BE0-F17D37569A2E}"/>
              </a:ext>
            </a:extLst>
          </xdr:cNvPr>
          <xdr:cNvSpPr txBox="1"/>
        </xdr:nvSpPr>
        <xdr:spPr>
          <a:xfrm>
            <a:off x="15224760" y="2152650"/>
            <a:ext cx="19907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800" b="1">
                <a:solidFill>
                  <a:schemeClr val="bg1"/>
                </a:solidFill>
              </a:rPr>
              <a:t>Sold Items Count</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ber Abedin" refreshedDate="44692.503189930554" createdVersion="7" refreshedVersion="7" minRefreshableVersion="3" recordCount="900" xr:uid="{39CBDC61-AFE6-4B84-AA2D-B5E8FB2E7F38}">
  <cacheSource type="worksheet">
    <worksheetSource name="Table3"/>
  </cacheSource>
  <cacheFields count="9">
    <cacheField name="Year" numFmtId="0">
      <sharedItems containsSemiMixedTypes="0" containsString="0" containsNumber="1" containsInteger="1" minValue="2017" maxValue="2024" count="8">
        <n v="2017"/>
        <n v="2018"/>
        <n v="2019"/>
        <n v="2020"/>
        <n v="2021"/>
        <n v="2022" u="1"/>
        <n v="2023" u="1"/>
        <n v="2024" u="1"/>
      </sharedItems>
    </cacheField>
    <cacheField name="Month" numFmtId="0">
      <sharedItems count="12">
        <s v="Jan"/>
        <s v="Feb"/>
        <s v="Mar"/>
        <s v="Apr"/>
        <s v="May"/>
        <s v="Jun"/>
        <s v="Jul"/>
        <s v="Aug"/>
        <s v="Sep"/>
        <s v="Oct"/>
        <s v="Nov"/>
        <s v="Dec"/>
      </sharedItems>
    </cacheField>
    <cacheField name="Income sources" numFmtId="0">
      <sharedItems count="6">
        <s v="Advertising"/>
        <s v="Asset sale"/>
        <s v="Licensing"/>
        <s v="Renting"/>
        <s v="Subscription"/>
        <s v="Usage fees"/>
      </sharedItems>
    </cacheField>
    <cacheField name="Income Breakdowns" numFmtId="0">
      <sharedItems/>
    </cacheField>
    <cacheField name="Counts" numFmtId="164">
      <sharedItems containsSemiMixedTypes="0" containsString="0" containsNumber="1" containsInteger="1" minValue="2" maxValue="7996"/>
    </cacheField>
    <cacheField name="Income" numFmtId="0">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acheField>
  </cacheFields>
  <extLst>
    <ext xmlns:x14="http://schemas.microsoft.com/office/spreadsheetml/2009/9/main" uri="{725AE2AE-9491-48be-B2B4-4EB974FC3084}">
      <x14:pivotCacheDefinition pivotCacheId="1520800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Facebook Page"/>
    <n v="5521"/>
    <n v="2146"/>
    <n v="2360.6000000000004"/>
    <n v="1098.528"/>
    <s v="B2B"/>
  </r>
  <r>
    <x v="0"/>
    <x v="0"/>
    <x v="0"/>
    <s v="Google Ad"/>
    <n v="5925"/>
    <n v="4839"/>
    <n v="5322.9000000000005"/>
    <n v="1098.4559999999999"/>
    <s v="B2B"/>
  </r>
  <r>
    <x v="0"/>
    <x v="0"/>
    <x v="0"/>
    <s v="Company Website"/>
    <n v="1350"/>
    <n v="498"/>
    <n v="547.80000000000007"/>
    <n v="48"/>
    <s v="B2B"/>
  </r>
  <r>
    <x v="0"/>
    <x v="0"/>
    <x v="0"/>
    <s v="Youtube Channel"/>
    <n v="5155"/>
    <n v="1518"/>
    <n v="1669.8000000000002"/>
    <n v="1098.432"/>
    <s v="B2B"/>
  </r>
  <r>
    <x v="0"/>
    <x v="0"/>
    <x v="0"/>
    <s v="Television Ad"/>
    <n v="2816"/>
    <n v="5286"/>
    <n v="5814.6"/>
    <n v="1007.0060000000002"/>
    <s v="B2B"/>
  </r>
  <r>
    <x v="0"/>
    <x v="1"/>
    <x v="0"/>
    <s v="Facebook Page"/>
    <n v="2596"/>
    <n v="467"/>
    <n v="513.70000000000005"/>
    <n v="915.44"/>
    <s v="B2B"/>
  </r>
  <r>
    <x v="0"/>
    <x v="1"/>
    <x v="0"/>
    <s v="Google Ad"/>
    <n v="7239"/>
    <n v="5198"/>
    <n v="5717.8"/>
    <n v="915.38"/>
    <s v="B2B"/>
  </r>
  <r>
    <x v="0"/>
    <x v="1"/>
    <x v="0"/>
    <s v="Company Website"/>
    <n v="7158"/>
    <n v="3389"/>
    <n v="3727.9"/>
    <n v="40"/>
    <s v="B2B"/>
  </r>
  <r>
    <x v="0"/>
    <x v="1"/>
    <x v="0"/>
    <s v="Youtube Channel"/>
    <n v="1963"/>
    <n v="603"/>
    <n v="663.30000000000007"/>
    <n v="915.36000000000013"/>
    <s v="B2B"/>
  </r>
  <r>
    <x v="0"/>
    <x v="1"/>
    <x v="0"/>
    <s v="Television Ad"/>
    <n v="2810"/>
    <n v="5416"/>
    <n v="5957.6"/>
    <n v="915.46"/>
    <s v="B2B"/>
  </r>
  <r>
    <x v="0"/>
    <x v="2"/>
    <x v="0"/>
    <s v="Facebook Page"/>
    <n v="1375"/>
    <n v="4507"/>
    <n v="4957.7000000000007"/>
    <n v="915.44"/>
    <s v="B2B"/>
  </r>
  <r>
    <x v="0"/>
    <x v="2"/>
    <x v="0"/>
    <s v="Google Ad"/>
    <n v="2007"/>
    <n v="4486"/>
    <n v="4934.6000000000004"/>
    <n v="915.38"/>
    <s v="B2B"/>
  </r>
  <r>
    <x v="0"/>
    <x v="2"/>
    <x v="0"/>
    <s v="Company Website"/>
    <n v="7504"/>
    <n v="1219"/>
    <n v="1340.9"/>
    <n v="40"/>
    <s v="B2B"/>
  </r>
  <r>
    <x v="0"/>
    <x v="2"/>
    <x v="0"/>
    <s v="Youtube Channel"/>
    <n v="5881"/>
    <n v="5960"/>
    <n v="6556.0000000000009"/>
    <n v="915.36000000000013"/>
    <s v="B2C"/>
  </r>
  <r>
    <x v="0"/>
    <x v="2"/>
    <x v="0"/>
    <s v="Television Ad"/>
    <n v="6361"/>
    <n v="3403"/>
    <n v="3743.3"/>
    <n v="666.6"/>
    <s v="B2C"/>
  </r>
  <r>
    <x v="0"/>
    <x v="3"/>
    <x v="0"/>
    <s v="Facebook Page"/>
    <n v="561"/>
    <n v="4451"/>
    <n v="4896.1000000000004"/>
    <n v="915.44"/>
    <s v="B2C"/>
  </r>
  <r>
    <x v="0"/>
    <x v="3"/>
    <x v="0"/>
    <s v="Google Ad"/>
    <n v="617"/>
    <n v="3842"/>
    <n v="4226.2000000000007"/>
    <n v="915.38"/>
    <s v="B2C"/>
  </r>
  <r>
    <x v="0"/>
    <x v="3"/>
    <x v="0"/>
    <s v="Company Website"/>
    <n v="7384"/>
    <n v="434"/>
    <n v="477.40000000000003"/>
    <n v="40"/>
    <s v="B2C"/>
  </r>
  <r>
    <x v="0"/>
    <x v="3"/>
    <x v="0"/>
    <s v="Youtube Channel"/>
    <n v="3037"/>
    <n v="5173"/>
    <n v="5690.3"/>
    <n v="915.36000000000013"/>
    <s v="B2C"/>
  </r>
  <r>
    <x v="0"/>
    <x v="3"/>
    <x v="0"/>
    <s v="Television Ad"/>
    <n v="6676"/>
    <n v="1280"/>
    <n v="1408"/>
    <n v="915.46"/>
    <s v="B2C"/>
  </r>
  <r>
    <x v="0"/>
    <x v="4"/>
    <x v="0"/>
    <s v="Facebook Page"/>
    <n v="1530"/>
    <n v="419"/>
    <n v="460.90000000000003"/>
    <n v="915.44"/>
    <s v="B2B"/>
  </r>
  <r>
    <x v="0"/>
    <x v="4"/>
    <x v="0"/>
    <s v="Google Ad"/>
    <n v="2715"/>
    <n v="2428"/>
    <n v="2670.8"/>
    <n v="915.38"/>
    <s v="B2B"/>
  </r>
  <r>
    <x v="0"/>
    <x v="4"/>
    <x v="0"/>
    <s v="Company Website"/>
    <n v="2854"/>
    <n v="4672"/>
    <n v="5139.2000000000007"/>
    <n v="40"/>
    <s v="B2B"/>
  </r>
  <r>
    <x v="0"/>
    <x v="4"/>
    <x v="0"/>
    <s v="Youtube Channel"/>
    <n v="3814"/>
    <n v="5672"/>
    <n v="6239.2000000000007"/>
    <n v="915.36000000000013"/>
    <s v="B2B"/>
  </r>
  <r>
    <x v="0"/>
    <x v="4"/>
    <x v="0"/>
    <s v="Television Ad"/>
    <n v="5622"/>
    <n v="5401"/>
    <n v="5941.1"/>
    <n v="915.46"/>
    <s v="B2B"/>
  </r>
  <r>
    <x v="0"/>
    <x v="5"/>
    <x v="0"/>
    <s v="Facebook Page"/>
    <n v="6091"/>
    <n v="1629"/>
    <n v="1791.9"/>
    <n v="915.44"/>
    <s v="B2B"/>
  </r>
  <r>
    <x v="0"/>
    <x v="5"/>
    <x v="0"/>
    <s v="Google Ad"/>
    <n v="7342"/>
    <n v="3687"/>
    <n v="4055.7000000000003"/>
    <n v="915.38"/>
    <s v="B2B"/>
  </r>
  <r>
    <x v="0"/>
    <x v="5"/>
    <x v="0"/>
    <s v="Company Website"/>
    <n v="5564"/>
    <n v="2896"/>
    <n v="3185.6000000000004"/>
    <n v="40"/>
    <s v="B2B"/>
  </r>
  <r>
    <x v="0"/>
    <x v="5"/>
    <x v="0"/>
    <s v="Youtube Channel"/>
    <n v="7161"/>
    <n v="5713"/>
    <n v="6284.3"/>
    <n v="915.36000000000013"/>
    <s v="B2B"/>
  </r>
  <r>
    <x v="0"/>
    <x v="5"/>
    <x v="0"/>
    <s v="Television Ad"/>
    <n v="654"/>
    <n v="4783"/>
    <n v="5261.3"/>
    <n v="915.46"/>
    <s v="B2B"/>
  </r>
  <r>
    <x v="0"/>
    <x v="6"/>
    <x v="0"/>
    <s v="Facebook Page"/>
    <n v="6538"/>
    <n v="4330"/>
    <n v="4763"/>
    <n v="915.44"/>
    <s v="B2B"/>
  </r>
  <r>
    <x v="0"/>
    <x v="6"/>
    <x v="0"/>
    <s v="Google Ad"/>
    <n v="5462"/>
    <n v="4276"/>
    <n v="4703.6000000000004"/>
    <n v="915.38"/>
    <s v="B2B"/>
  </r>
  <r>
    <x v="0"/>
    <x v="6"/>
    <x v="0"/>
    <s v="Company Website"/>
    <n v="2410"/>
    <n v="1131"/>
    <n v="1244.1000000000001"/>
    <n v="40"/>
    <s v="B2B"/>
  </r>
  <r>
    <x v="0"/>
    <x v="6"/>
    <x v="0"/>
    <s v="Youtube Channel"/>
    <n v="3745"/>
    <n v="5362"/>
    <n v="5898.2000000000007"/>
    <n v="915.36000000000013"/>
    <s v="B2B"/>
  </r>
  <r>
    <x v="0"/>
    <x v="6"/>
    <x v="0"/>
    <s v="Television Ad"/>
    <n v="7432"/>
    <n v="4558"/>
    <n v="5013.8"/>
    <n v="915.46"/>
    <s v="B2B"/>
  </r>
  <r>
    <x v="0"/>
    <x v="7"/>
    <x v="0"/>
    <s v="Facebook Page"/>
    <n v="4600"/>
    <n v="5966"/>
    <n v="6562.6"/>
    <n v="915.44"/>
    <s v="B2C"/>
  </r>
  <r>
    <x v="0"/>
    <x v="7"/>
    <x v="0"/>
    <s v="Google Ad"/>
    <n v="7712"/>
    <n v="5605"/>
    <n v="6165.5000000000009"/>
    <n v="915.38"/>
    <s v="B2C"/>
  </r>
  <r>
    <x v="0"/>
    <x v="7"/>
    <x v="0"/>
    <s v="Company Website"/>
    <n v="7053"/>
    <n v="3256"/>
    <n v="3581.6000000000004"/>
    <n v="40"/>
    <s v="B2C"/>
  </r>
  <r>
    <x v="0"/>
    <x v="7"/>
    <x v="0"/>
    <s v="Youtube Channel"/>
    <n v="6947"/>
    <n v="2657"/>
    <n v="2922.7000000000003"/>
    <n v="915.36000000000013"/>
    <s v="B2C"/>
  </r>
  <r>
    <x v="0"/>
    <x v="7"/>
    <x v="0"/>
    <s v="Television Ad"/>
    <n v="7794"/>
    <n v="3864"/>
    <n v="4250.4000000000005"/>
    <n v="915.46"/>
    <s v="B2C"/>
  </r>
  <r>
    <x v="0"/>
    <x v="8"/>
    <x v="0"/>
    <s v="Facebook Page"/>
    <n v="1880"/>
    <n v="816"/>
    <n v="897.6"/>
    <n v="915.44"/>
    <s v="B2C"/>
  </r>
  <r>
    <x v="0"/>
    <x v="8"/>
    <x v="0"/>
    <s v="Google Ad"/>
    <n v="6780"/>
    <n v="903"/>
    <n v="993.30000000000007"/>
    <n v="915.38"/>
    <s v="B2C"/>
  </r>
  <r>
    <x v="0"/>
    <x v="8"/>
    <x v="0"/>
    <s v="Company Website"/>
    <n v="4230"/>
    <n v="5260"/>
    <n v="5786.0000000000009"/>
    <n v="40"/>
    <s v="B2C"/>
  </r>
  <r>
    <x v="0"/>
    <x v="8"/>
    <x v="0"/>
    <s v="Youtube Channel"/>
    <n v="1406"/>
    <n v="1435"/>
    <n v="1578.5000000000002"/>
    <n v="915.36000000000013"/>
    <s v="B2B"/>
  </r>
  <r>
    <x v="0"/>
    <x v="8"/>
    <x v="0"/>
    <s v="Television Ad"/>
    <n v="3356"/>
    <n v="534"/>
    <n v="587.40000000000009"/>
    <n v="915.46"/>
    <s v="B2B"/>
  </r>
  <r>
    <x v="0"/>
    <x v="9"/>
    <x v="0"/>
    <s v="Facebook Page"/>
    <n v="6932"/>
    <n v="4266"/>
    <n v="4692.6000000000004"/>
    <n v="915.44"/>
    <s v="B2B"/>
  </r>
  <r>
    <x v="0"/>
    <x v="9"/>
    <x v="0"/>
    <s v="Google Ad"/>
    <n v="6307"/>
    <n v="5373"/>
    <n v="5910.3"/>
    <n v="915.38"/>
    <s v="B2B"/>
  </r>
  <r>
    <x v="0"/>
    <x v="9"/>
    <x v="0"/>
    <s v="Company Website"/>
    <n v="5413"/>
    <n v="764"/>
    <n v="840.40000000000009"/>
    <n v="40"/>
    <s v="B2B"/>
  </r>
  <r>
    <x v="0"/>
    <x v="9"/>
    <x v="0"/>
    <s v="Youtube Channel"/>
    <n v="7054"/>
    <n v="5167"/>
    <n v="5683.7000000000007"/>
    <n v="915.36000000000013"/>
    <s v="B2B"/>
  </r>
  <r>
    <x v="0"/>
    <x v="9"/>
    <x v="0"/>
    <s v="Television Ad"/>
    <n v="6577"/>
    <n v="2892"/>
    <n v="3181.2000000000003"/>
    <n v="915.46"/>
    <s v="B2C"/>
  </r>
  <r>
    <x v="0"/>
    <x v="10"/>
    <x v="0"/>
    <s v="Facebook Page"/>
    <n v="5349"/>
    <n v="2341"/>
    <n v="2575.1000000000004"/>
    <n v="915.44"/>
    <s v="B2C"/>
  </r>
  <r>
    <x v="0"/>
    <x v="10"/>
    <x v="0"/>
    <s v="Google Ad"/>
    <n v="5977"/>
    <n v="3427"/>
    <n v="3769.7000000000003"/>
    <n v="915.38"/>
    <s v="B2C"/>
  </r>
  <r>
    <x v="0"/>
    <x v="10"/>
    <x v="0"/>
    <s v="Company Website"/>
    <n v="4402"/>
    <n v="1407"/>
    <n v="1547.7"/>
    <n v="40"/>
    <s v="B2C"/>
  </r>
  <r>
    <x v="0"/>
    <x v="10"/>
    <x v="0"/>
    <s v="Youtube Channel"/>
    <n v="3569"/>
    <n v="1509"/>
    <n v="1659.9"/>
    <n v="915.36000000000013"/>
    <s v="B2C"/>
  </r>
  <r>
    <x v="0"/>
    <x v="10"/>
    <x v="0"/>
    <s v="Television Ad"/>
    <n v="307"/>
    <n v="5254"/>
    <n v="5779.4000000000005"/>
    <n v="915.46"/>
    <s v="B2C"/>
  </r>
  <r>
    <x v="0"/>
    <x v="11"/>
    <x v="0"/>
    <s v="Facebook Page"/>
    <n v="6753"/>
    <n v="1144"/>
    <n v="1258.4000000000001"/>
    <n v="915.44"/>
    <s v="B2C"/>
  </r>
  <r>
    <x v="0"/>
    <x v="11"/>
    <x v="0"/>
    <s v="Google Ad"/>
    <n v="3296"/>
    <n v="691"/>
    <n v="760.1"/>
    <n v="915.38"/>
    <s v="B2C"/>
  </r>
  <r>
    <x v="0"/>
    <x v="11"/>
    <x v="0"/>
    <s v="Company Website"/>
    <n v="5446"/>
    <n v="1281"/>
    <n v="1409.1000000000001"/>
    <n v="40"/>
    <s v="B2C"/>
  </r>
  <r>
    <x v="0"/>
    <x v="11"/>
    <x v="0"/>
    <s v="Youtube Channel"/>
    <n v="4880"/>
    <n v="627"/>
    <n v="689.7"/>
    <n v="915.36000000000013"/>
    <s v="B2C"/>
  </r>
  <r>
    <x v="0"/>
    <x v="11"/>
    <x v="0"/>
    <s v="Television Ad"/>
    <n v="1380"/>
    <n v="1361"/>
    <n v="1497.1000000000001"/>
    <n v="915.46"/>
    <s v="B2B"/>
  </r>
  <r>
    <x v="0"/>
    <x v="0"/>
    <x v="1"/>
    <s v="Asset sale"/>
    <n v="411"/>
    <n v="673"/>
    <n v="740.30000000000007"/>
    <n v="1452"/>
    <s v="B2B"/>
  </r>
  <r>
    <x v="0"/>
    <x v="1"/>
    <x v="1"/>
    <s v="Asset sale"/>
    <n v="2542"/>
    <n v="5940"/>
    <n v="6534.0000000000009"/>
    <n v="1320"/>
    <s v="B2B"/>
  </r>
  <r>
    <x v="0"/>
    <x v="2"/>
    <x v="1"/>
    <s v="Asset sale"/>
    <n v="5269"/>
    <n v="518"/>
    <n v="569.80000000000007"/>
    <n v="1320"/>
    <s v="B2C"/>
  </r>
  <r>
    <x v="0"/>
    <x v="3"/>
    <x v="1"/>
    <s v="Asset sale"/>
    <n v="6271"/>
    <n v="8878"/>
    <n v="9765.8000000000011"/>
    <n v="1320"/>
    <s v="B2C"/>
  </r>
  <r>
    <x v="0"/>
    <x v="4"/>
    <x v="1"/>
    <s v="Asset sale"/>
    <n v="7774"/>
    <n v="3627"/>
    <n v="3989.7000000000003"/>
    <n v="1320"/>
    <s v="B2B"/>
  </r>
  <r>
    <x v="0"/>
    <x v="5"/>
    <x v="1"/>
    <s v="Asset sale"/>
    <n v="3977"/>
    <n v="533"/>
    <n v="586.30000000000007"/>
    <n v="1320"/>
    <s v="B2B"/>
  </r>
  <r>
    <x v="0"/>
    <x v="6"/>
    <x v="1"/>
    <s v="Asset sale"/>
    <n v="3485"/>
    <n v="7393"/>
    <n v="8132.3000000000011"/>
    <n v="1320"/>
    <s v="B2B"/>
  </r>
  <r>
    <x v="0"/>
    <x v="7"/>
    <x v="1"/>
    <s v="Asset sale"/>
    <n v="4209"/>
    <n v="4120"/>
    <n v="4532"/>
    <n v="1320"/>
    <s v="B2C"/>
  </r>
  <r>
    <x v="0"/>
    <x v="8"/>
    <x v="1"/>
    <s v="Asset sale"/>
    <n v="4788"/>
    <n v="4987"/>
    <n v="5485.7000000000007"/>
    <n v="1320"/>
    <s v="B2B"/>
  </r>
  <r>
    <x v="0"/>
    <x v="9"/>
    <x v="1"/>
    <s v="Asset sale"/>
    <n v="6942"/>
    <n v="4236"/>
    <n v="4659.6000000000004"/>
    <n v="1320"/>
    <s v="B2C"/>
  </r>
  <r>
    <x v="0"/>
    <x v="10"/>
    <x v="1"/>
    <s v="Asset sale"/>
    <n v="201"/>
    <n v="7778"/>
    <n v="8555.8000000000011"/>
    <n v="1320"/>
    <s v="B2B"/>
  </r>
  <r>
    <x v="0"/>
    <x v="11"/>
    <x v="1"/>
    <s v="Asset sale"/>
    <n v="6175"/>
    <n v="7260"/>
    <n v="7986.0000000000009"/>
    <n v="1320"/>
    <s v="B2C"/>
  </r>
  <r>
    <x v="0"/>
    <x v="0"/>
    <x v="2"/>
    <s v="Software Metered License"/>
    <n v="6753"/>
    <n v="7497"/>
    <n v="8246.7000000000007"/>
    <n v="1098.5520000000001"/>
    <s v="B2B"/>
  </r>
  <r>
    <x v="0"/>
    <x v="0"/>
    <x v="2"/>
    <s v="Floating License"/>
    <n v="1455"/>
    <n v="281"/>
    <n v="309.10000000000002"/>
    <n v="1920"/>
    <s v="B2B"/>
  </r>
  <r>
    <x v="0"/>
    <x v="1"/>
    <x v="2"/>
    <s v="Software Metered License"/>
    <n v="4396"/>
    <n v="8287"/>
    <n v="9115.7000000000007"/>
    <n v="1007.0060000000002"/>
    <s v="B2B"/>
  </r>
  <r>
    <x v="0"/>
    <x v="1"/>
    <x v="2"/>
    <s v="Floating License"/>
    <n v="3185"/>
    <n v="4584"/>
    <n v="5042.4000000000005"/>
    <n v="1760"/>
    <s v="B2B"/>
  </r>
  <r>
    <x v="0"/>
    <x v="2"/>
    <x v="2"/>
    <s v="Software Metered License"/>
    <n v="3642"/>
    <n v="1039"/>
    <n v="1142.9000000000001"/>
    <n v="915.46"/>
    <s v="B2B"/>
  </r>
  <r>
    <x v="0"/>
    <x v="2"/>
    <x v="2"/>
    <s v="Floating License"/>
    <n v="7773"/>
    <n v="5859"/>
    <n v="6444.9000000000005"/>
    <n v="1600"/>
    <s v="B2B"/>
  </r>
  <r>
    <x v="0"/>
    <x v="3"/>
    <x v="2"/>
    <s v="Software Metered License"/>
    <n v="7929"/>
    <n v="3573"/>
    <n v="3930.3"/>
    <n v="915.46"/>
    <s v="B2C"/>
  </r>
  <r>
    <x v="0"/>
    <x v="3"/>
    <x v="2"/>
    <s v="Floating License"/>
    <n v="2375"/>
    <n v="7499"/>
    <n v="8248.9000000000015"/>
    <n v="1600"/>
    <s v="B2C"/>
  </r>
  <r>
    <x v="0"/>
    <x v="4"/>
    <x v="2"/>
    <s v="Software Metered License"/>
    <n v="5041"/>
    <n v="5683"/>
    <n v="6251.3"/>
    <n v="915.46"/>
    <s v="B2C"/>
  </r>
  <r>
    <x v="0"/>
    <x v="4"/>
    <x v="2"/>
    <s v="Floating License"/>
    <n v="7953"/>
    <n v="405"/>
    <n v="445.50000000000006"/>
    <n v="1600"/>
    <s v="B2C"/>
  </r>
  <r>
    <x v="0"/>
    <x v="5"/>
    <x v="2"/>
    <s v="Software Metered License"/>
    <n v="1388"/>
    <n v="7562"/>
    <n v="8318.2000000000007"/>
    <n v="915.46"/>
    <s v="B2B"/>
  </r>
  <r>
    <x v="0"/>
    <x v="5"/>
    <x v="2"/>
    <s v="Floating License"/>
    <n v="3324"/>
    <n v="6816"/>
    <n v="7497.6"/>
    <n v="1600"/>
    <s v="B2B"/>
  </r>
  <r>
    <x v="0"/>
    <x v="6"/>
    <x v="2"/>
    <s v="Software Metered License"/>
    <n v="2824"/>
    <n v="3181"/>
    <n v="3499.1000000000004"/>
    <n v="915.46"/>
    <s v="B2B"/>
  </r>
  <r>
    <x v="0"/>
    <x v="6"/>
    <x v="2"/>
    <s v="Floating License"/>
    <n v="5387"/>
    <n v="8338"/>
    <n v="9171.8000000000011"/>
    <n v="1600"/>
    <s v="B2B"/>
  </r>
  <r>
    <x v="0"/>
    <x v="7"/>
    <x v="2"/>
    <s v="Software Metered License"/>
    <n v="1864"/>
    <n v="3247"/>
    <n v="3571.7000000000003"/>
    <n v="915.46"/>
    <s v="B2B"/>
  </r>
  <r>
    <x v="0"/>
    <x v="7"/>
    <x v="2"/>
    <s v="Floating License"/>
    <n v="7836"/>
    <n v="2514"/>
    <n v="2765.4"/>
    <n v="1600"/>
    <s v="B2C"/>
  </r>
  <r>
    <x v="0"/>
    <x v="8"/>
    <x v="2"/>
    <s v="Software Metered License"/>
    <n v="1450"/>
    <n v="6224"/>
    <n v="6846.4000000000005"/>
    <n v="915.46"/>
    <s v="B2C"/>
  </r>
  <r>
    <x v="0"/>
    <x v="8"/>
    <x v="2"/>
    <s v="Floating License"/>
    <n v="6721"/>
    <n v="7694"/>
    <n v="8463.4000000000015"/>
    <n v="1600"/>
    <s v="B2C"/>
  </r>
  <r>
    <x v="0"/>
    <x v="9"/>
    <x v="2"/>
    <s v="Software Metered License"/>
    <n v="6951"/>
    <n v="1816"/>
    <n v="1997.6000000000001"/>
    <n v="915.46"/>
    <s v="B2B"/>
  </r>
  <r>
    <x v="0"/>
    <x v="9"/>
    <x v="2"/>
    <s v="Floating License"/>
    <n v="5974"/>
    <n v="6792"/>
    <n v="7471.2000000000007"/>
    <n v="1600"/>
    <s v="B2B"/>
  </r>
  <r>
    <x v="0"/>
    <x v="10"/>
    <x v="2"/>
    <s v="Software Metered License"/>
    <n v="7064"/>
    <n v="8706"/>
    <n v="9576.6"/>
    <n v="915.46"/>
    <s v="B2C"/>
  </r>
  <r>
    <x v="0"/>
    <x v="10"/>
    <x v="2"/>
    <s v="Floating License"/>
    <n v="1699"/>
    <n v="8812"/>
    <n v="9693.2000000000007"/>
    <n v="1600"/>
    <s v="B2C"/>
  </r>
  <r>
    <x v="0"/>
    <x v="11"/>
    <x v="2"/>
    <s v="Software Metered License"/>
    <n v="7160"/>
    <n v="5664"/>
    <n v="6230.4000000000005"/>
    <n v="915.46"/>
    <s v="B2B"/>
  </r>
  <r>
    <x v="0"/>
    <x v="11"/>
    <x v="2"/>
    <s v="Floating License"/>
    <n v="227"/>
    <n v="921"/>
    <n v="1013.1000000000001"/>
    <n v="1600"/>
    <s v="B2B"/>
  </r>
  <r>
    <x v="0"/>
    <x v="2"/>
    <x v="3"/>
    <s v="Lands"/>
    <n v="4290"/>
    <n v="8762"/>
    <n v="9638.2000000000007"/>
    <n v="40"/>
    <s v="B2C"/>
  </r>
  <r>
    <x v="0"/>
    <x v="1"/>
    <x v="3"/>
    <s v="Lands"/>
    <n v="392"/>
    <n v="6531"/>
    <n v="7184.1"/>
    <n v="40"/>
    <s v="B2B"/>
  </r>
  <r>
    <x v="0"/>
    <x v="9"/>
    <x v="3"/>
    <s v="Offices"/>
    <n v="3565"/>
    <n v="5238"/>
    <n v="5761.8"/>
    <n v="20"/>
    <s v="B2B"/>
  </r>
  <r>
    <x v="0"/>
    <x v="0"/>
    <x v="3"/>
    <s v="Equipments"/>
    <n v="5673"/>
    <n v="2826"/>
    <n v="3108.6000000000004"/>
    <n v="1098.528"/>
    <s v="B2B"/>
  </r>
  <r>
    <x v="0"/>
    <x v="5"/>
    <x v="3"/>
    <s v="Offices"/>
    <n v="2185"/>
    <n v="7641"/>
    <n v="8405.1"/>
    <n v="20"/>
    <s v="B2B"/>
  </r>
  <r>
    <x v="0"/>
    <x v="4"/>
    <x v="3"/>
    <s v="Lands"/>
    <n v="778"/>
    <n v="8507"/>
    <n v="9357.7000000000007"/>
    <n v="40"/>
    <s v="B2B"/>
  </r>
  <r>
    <x v="0"/>
    <x v="9"/>
    <x v="3"/>
    <s v="Equipments"/>
    <n v="217"/>
    <n v="5317"/>
    <n v="5848.7000000000007"/>
    <n v="915.44"/>
    <s v="B2B"/>
  </r>
  <r>
    <x v="0"/>
    <x v="6"/>
    <x v="3"/>
    <s v="Offices"/>
    <n v="4519"/>
    <n v="2981"/>
    <n v="3279.1000000000004"/>
    <n v="20"/>
    <s v="B2B"/>
  </r>
  <r>
    <x v="0"/>
    <x v="0"/>
    <x v="3"/>
    <s v="Lands"/>
    <n v="3702"/>
    <n v="4988"/>
    <n v="5486.8"/>
    <n v="733.2600000000001"/>
    <s v="B2B"/>
  </r>
  <r>
    <x v="0"/>
    <x v="11"/>
    <x v="3"/>
    <s v="Lands"/>
    <n v="1121"/>
    <n v="4559"/>
    <n v="5014.9000000000005"/>
    <n v="40"/>
    <s v="B2C"/>
  </r>
  <r>
    <x v="0"/>
    <x v="8"/>
    <x v="3"/>
    <s v="Equipments"/>
    <n v="7350"/>
    <n v="4742"/>
    <n v="5216.2000000000007"/>
    <n v="915.44"/>
    <s v="B2C"/>
  </r>
  <r>
    <x v="0"/>
    <x v="7"/>
    <x v="3"/>
    <s v="Offices"/>
    <n v="3004"/>
    <n v="6787"/>
    <n v="7465.7000000000007"/>
    <n v="20"/>
    <s v="B2C"/>
  </r>
  <r>
    <x v="0"/>
    <x v="10"/>
    <x v="3"/>
    <s v="Equipments"/>
    <n v="7600"/>
    <n v="2751"/>
    <n v="3026.1000000000004"/>
    <n v="915.44"/>
    <s v="B2C"/>
  </r>
  <r>
    <x v="0"/>
    <x v="3"/>
    <x v="3"/>
    <s v="Lands"/>
    <n v="3947"/>
    <n v="3237"/>
    <n v="3560.7000000000003"/>
    <n v="40"/>
    <s v="B2C"/>
  </r>
  <r>
    <x v="0"/>
    <x v="0"/>
    <x v="3"/>
    <s v="Offices"/>
    <n v="2728"/>
    <n v="4547"/>
    <n v="5001.7000000000007"/>
    <n v="539.35"/>
    <s v="B2B"/>
  </r>
  <r>
    <x v="0"/>
    <x v="11"/>
    <x v="3"/>
    <s v="Equipments"/>
    <n v="6475"/>
    <n v="4084"/>
    <n v="4492.4000000000005"/>
    <n v="915.44"/>
    <s v="B2B"/>
  </r>
  <r>
    <x v="0"/>
    <x v="2"/>
    <x v="3"/>
    <s v="Offices"/>
    <n v="5883"/>
    <n v="5205"/>
    <n v="5725.5000000000009"/>
    <n v="20"/>
    <s v="B2B"/>
  </r>
  <r>
    <x v="0"/>
    <x v="4"/>
    <x v="3"/>
    <s v="Offices"/>
    <n v="4123"/>
    <n v="4555"/>
    <n v="5010.5"/>
    <n v="20"/>
    <s v="B2B"/>
  </r>
  <r>
    <x v="0"/>
    <x v="10"/>
    <x v="3"/>
    <s v="Lands"/>
    <n v="6160"/>
    <n v="8402"/>
    <n v="9242.2000000000007"/>
    <n v="40"/>
    <s v="B2C"/>
  </r>
  <r>
    <x v="0"/>
    <x v="8"/>
    <x v="3"/>
    <s v="Lands"/>
    <n v="4677"/>
    <n v="2157"/>
    <n v="2372.7000000000003"/>
    <n v="40"/>
    <s v="B2B"/>
  </r>
  <r>
    <x v="0"/>
    <x v="10"/>
    <x v="3"/>
    <s v="Offices"/>
    <n v="3597"/>
    <n v="2063"/>
    <n v="2269.3000000000002"/>
    <n v="20"/>
    <s v="B2C"/>
  </r>
  <r>
    <x v="0"/>
    <x v="6"/>
    <x v="3"/>
    <s v="Equipments"/>
    <n v="2100"/>
    <n v="5195"/>
    <n v="5714.5000000000009"/>
    <n v="915.44"/>
    <s v="B2B"/>
  </r>
  <r>
    <x v="0"/>
    <x v="7"/>
    <x v="3"/>
    <s v="Equipments"/>
    <n v="1756"/>
    <n v="5358"/>
    <n v="5893.8"/>
    <n v="915.44"/>
    <s v="B2C"/>
  </r>
  <r>
    <x v="0"/>
    <x v="3"/>
    <x v="3"/>
    <s v="Offices"/>
    <n v="576"/>
    <n v="5583"/>
    <n v="6141.3"/>
    <n v="20"/>
    <s v="B2C"/>
  </r>
  <r>
    <x v="0"/>
    <x v="4"/>
    <x v="3"/>
    <s v="Equipments"/>
    <n v="6387"/>
    <n v="8257"/>
    <n v="9082.7000000000007"/>
    <n v="915.44"/>
    <s v="B2C"/>
  </r>
  <r>
    <x v="0"/>
    <x v="6"/>
    <x v="3"/>
    <s v="Lands"/>
    <n v="1561"/>
    <n v="7908"/>
    <n v="8698.8000000000011"/>
    <n v="40"/>
    <s v="B2B"/>
  </r>
  <r>
    <x v="0"/>
    <x v="11"/>
    <x v="3"/>
    <s v="Offices"/>
    <n v="3455"/>
    <n v="7615"/>
    <n v="8376.5"/>
    <n v="20"/>
    <s v="B2C"/>
  </r>
  <r>
    <x v="0"/>
    <x v="5"/>
    <x v="3"/>
    <s v="Lands"/>
    <n v="3846"/>
    <n v="8757"/>
    <n v="9632.7000000000007"/>
    <n v="40"/>
    <s v="B2B"/>
  </r>
  <r>
    <x v="0"/>
    <x v="1"/>
    <x v="3"/>
    <s v="Equipments"/>
    <n v="1341"/>
    <n v="7433"/>
    <n v="8176.3000000000011"/>
    <n v="1006.984"/>
    <s v="B2B"/>
  </r>
  <r>
    <x v="0"/>
    <x v="2"/>
    <x v="3"/>
    <s v="Equipments"/>
    <n v="1234"/>
    <n v="4767"/>
    <n v="5243.7000000000007"/>
    <n v="915.44"/>
    <s v="B2B"/>
  </r>
  <r>
    <x v="0"/>
    <x v="1"/>
    <x v="3"/>
    <s v="Offices"/>
    <n v="6520"/>
    <n v="4594"/>
    <n v="5053.4000000000005"/>
    <n v="20"/>
    <s v="B2B"/>
  </r>
  <r>
    <x v="0"/>
    <x v="3"/>
    <x v="3"/>
    <s v="Equipments"/>
    <n v="1820"/>
    <n v="7258"/>
    <n v="7983.8000000000011"/>
    <n v="915.44"/>
    <s v="B2C"/>
  </r>
  <r>
    <x v="0"/>
    <x v="7"/>
    <x v="3"/>
    <s v="Lands"/>
    <n v="7876"/>
    <n v="7489"/>
    <n v="8237.9000000000015"/>
    <n v="40"/>
    <s v="B2C"/>
  </r>
  <r>
    <x v="0"/>
    <x v="9"/>
    <x v="3"/>
    <s v="Lands"/>
    <n v="870"/>
    <n v="7643"/>
    <n v="8407.3000000000011"/>
    <n v="40"/>
    <s v="B2B"/>
  </r>
  <r>
    <x v="0"/>
    <x v="8"/>
    <x v="3"/>
    <s v="Offices"/>
    <n v="1096"/>
    <n v="7735"/>
    <n v="8508.5"/>
    <n v="20"/>
    <s v="B2C"/>
  </r>
  <r>
    <x v="0"/>
    <x v="5"/>
    <x v="3"/>
    <s v="Equipments"/>
    <n v="2120"/>
    <n v="8424"/>
    <n v="9266.4000000000015"/>
    <n v="915.44"/>
    <s v="B2B"/>
  </r>
  <r>
    <x v="0"/>
    <x v="0"/>
    <x v="4"/>
    <s v="Prime"/>
    <n v="7943"/>
    <n v="504"/>
    <n v="554.40000000000009"/>
    <n v="1378.44"/>
    <s v="B2B"/>
  </r>
  <r>
    <x v="0"/>
    <x v="0"/>
    <x v="4"/>
    <s v="Premium"/>
    <n v="1936"/>
    <n v="8172"/>
    <n v="8989.2000000000007"/>
    <n v="1053.0780000000002"/>
    <s v="B2B"/>
  </r>
  <r>
    <x v="0"/>
    <x v="1"/>
    <x v="4"/>
    <s v="Prime"/>
    <n v="5517"/>
    <n v="8798"/>
    <n v="9677.8000000000011"/>
    <n v="1263.5700000000002"/>
    <s v="B2B"/>
  </r>
  <r>
    <x v="0"/>
    <x v="1"/>
    <x v="4"/>
    <s v="Premium"/>
    <n v="5415"/>
    <n v="2559"/>
    <n v="2814.9"/>
    <n v="915.72000000000014"/>
    <s v="B2B"/>
  </r>
  <r>
    <x v="0"/>
    <x v="2"/>
    <x v="4"/>
    <s v="Prime"/>
    <n v="3120"/>
    <n v="6383"/>
    <n v="7021.3"/>
    <n v="1148.7"/>
    <s v="B2B"/>
  </r>
  <r>
    <x v="0"/>
    <x v="2"/>
    <x v="4"/>
    <s v="Premium"/>
    <n v="933"/>
    <n v="7977"/>
    <n v="8774.7000000000007"/>
    <n v="915.72000000000014"/>
    <s v="B2B"/>
  </r>
  <r>
    <x v="0"/>
    <x v="3"/>
    <x v="4"/>
    <s v="Prime"/>
    <n v="2642"/>
    <n v="6425"/>
    <n v="7067.5000000000009"/>
    <n v="1148.7"/>
    <s v="B2C"/>
  </r>
  <r>
    <x v="0"/>
    <x v="3"/>
    <x v="4"/>
    <s v="Premium"/>
    <n v="294"/>
    <n v="3308"/>
    <n v="3638.8"/>
    <n v="915.72000000000014"/>
    <s v="B2C"/>
  </r>
  <r>
    <x v="0"/>
    <x v="4"/>
    <x v="4"/>
    <s v="Prime"/>
    <n v="4945"/>
    <n v="1953"/>
    <n v="2148.3000000000002"/>
    <n v="1148.7"/>
    <s v="B2C"/>
  </r>
  <r>
    <x v="0"/>
    <x v="4"/>
    <x v="4"/>
    <s v="Premium"/>
    <n v="7230"/>
    <n v="4038"/>
    <n v="4441.8"/>
    <n v="915.72000000000014"/>
    <s v="B2B"/>
  </r>
  <r>
    <x v="0"/>
    <x v="5"/>
    <x v="4"/>
    <s v="Prime"/>
    <n v="6191"/>
    <n v="4610"/>
    <n v="5071"/>
    <n v="1148.7"/>
    <s v="B2B"/>
  </r>
  <r>
    <x v="0"/>
    <x v="5"/>
    <x v="4"/>
    <s v="Premium"/>
    <n v="2000"/>
    <n v="1295"/>
    <n v="1424.5000000000002"/>
    <n v="915.72000000000014"/>
    <s v="B2B"/>
  </r>
  <r>
    <x v="0"/>
    <x v="6"/>
    <x v="4"/>
    <s v="Prime"/>
    <n v="4256"/>
    <n v="6248"/>
    <n v="6872.8"/>
    <n v="1148.7"/>
    <s v="B2B"/>
  </r>
  <r>
    <x v="0"/>
    <x v="6"/>
    <x v="4"/>
    <s v="Premium"/>
    <n v="1256"/>
    <n v="3513"/>
    <n v="3864.3"/>
    <n v="915.72000000000014"/>
    <s v="B2B"/>
  </r>
  <r>
    <x v="0"/>
    <x v="7"/>
    <x v="4"/>
    <s v="Prime"/>
    <n v="5979"/>
    <n v="7388"/>
    <n v="8126.8000000000011"/>
    <n v="1148.7"/>
    <s v="B2C"/>
  </r>
  <r>
    <x v="0"/>
    <x v="7"/>
    <x v="4"/>
    <s v="Premium"/>
    <n v="2979"/>
    <n v="1366"/>
    <n v="1502.6000000000001"/>
    <n v="915.72000000000014"/>
    <s v="B2C"/>
  </r>
  <r>
    <x v="0"/>
    <x v="8"/>
    <x v="4"/>
    <s v="Prime"/>
    <n v="228"/>
    <n v="629"/>
    <n v="691.90000000000009"/>
    <n v="1148.7"/>
    <s v="B2C"/>
  </r>
  <r>
    <x v="0"/>
    <x v="8"/>
    <x v="4"/>
    <s v="Premium"/>
    <n v="3180"/>
    <n v="644"/>
    <n v="708.40000000000009"/>
    <n v="915.72000000000014"/>
    <s v="B2C"/>
  </r>
  <r>
    <x v="0"/>
    <x v="9"/>
    <x v="4"/>
    <s v="Prime"/>
    <n v="4099"/>
    <n v="946"/>
    <n v="1040.6000000000001"/>
    <n v="1148.7"/>
    <s v="B2B"/>
  </r>
  <r>
    <x v="0"/>
    <x v="9"/>
    <x v="4"/>
    <s v="Premium"/>
    <n v="6944"/>
    <n v="6997"/>
    <n v="7696.7000000000007"/>
    <n v="915.72000000000014"/>
    <s v="B2B"/>
  </r>
  <r>
    <x v="0"/>
    <x v="10"/>
    <x v="4"/>
    <s v="Prime"/>
    <n v="1332"/>
    <n v="3728"/>
    <n v="4100.8"/>
    <n v="1148.7"/>
    <s v="B2C"/>
  </r>
  <r>
    <x v="0"/>
    <x v="10"/>
    <x v="4"/>
    <s v="Premium"/>
    <n v="5927"/>
    <n v="4659"/>
    <n v="5124.9000000000005"/>
    <n v="915.72000000000014"/>
    <s v="B2C"/>
  </r>
  <r>
    <x v="0"/>
    <x v="11"/>
    <x v="4"/>
    <s v="Prime"/>
    <n v="5561"/>
    <n v="4335"/>
    <n v="4768.5"/>
    <n v="1148.7"/>
    <s v="B2B"/>
  </r>
  <r>
    <x v="0"/>
    <x v="11"/>
    <x v="4"/>
    <s v="Premium"/>
    <n v="526"/>
    <n v="7863"/>
    <n v="8649.3000000000011"/>
    <n v="915.72000000000014"/>
    <s v="B2C"/>
  </r>
  <r>
    <x v="0"/>
    <x v="0"/>
    <x v="5"/>
    <s v="Renewal"/>
    <n v="3300"/>
    <n v="3389"/>
    <n v="3727.9"/>
    <n v="1540"/>
    <s v="B2B"/>
  </r>
  <r>
    <x v="0"/>
    <x v="0"/>
    <x v="5"/>
    <s v="New "/>
    <n v="2822"/>
    <n v="2725"/>
    <n v="2997.5000000000005"/>
    <n v="1803.2"/>
    <s v="B2B"/>
  </r>
  <r>
    <x v="0"/>
    <x v="1"/>
    <x v="5"/>
    <s v="Renewal"/>
    <n v="555"/>
    <n v="8608"/>
    <n v="9468.8000000000011"/>
    <n v="1400"/>
    <s v="B2B"/>
  </r>
  <r>
    <x v="0"/>
    <x v="1"/>
    <x v="5"/>
    <s v="New "/>
    <n v="5056"/>
    <n v="6877"/>
    <n v="7564.7000000000007"/>
    <n v="1400"/>
    <s v="B2B"/>
  </r>
  <r>
    <x v="0"/>
    <x v="2"/>
    <x v="5"/>
    <s v="Renewal"/>
    <n v="5698"/>
    <n v="6038"/>
    <n v="6641.8"/>
    <n v="1400"/>
    <s v="B2B"/>
  </r>
  <r>
    <x v="0"/>
    <x v="2"/>
    <x v="5"/>
    <s v="New "/>
    <n v="1989"/>
    <n v="7477"/>
    <n v="8224.7000000000007"/>
    <n v="1400"/>
    <s v="B2B"/>
  </r>
  <r>
    <x v="0"/>
    <x v="3"/>
    <x v="5"/>
    <s v="Renewal"/>
    <n v="3634"/>
    <n v="1767"/>
    <n v="1943.7"/>
    <n v="1400"/>
    <s v="B2C"/>
  </r>
  <r>
    <x v="0"/>
    <x v="3"/>
    <x v="5"/>
    <s v="New "/>
    <n v="2041"/>
    <n v="4554"/>
    <n v="5009.4000000000005"/>
    <n v="1400"/>
    <s v="B2C"/>
  </r>
  <r>
    <x v="0"/>
    <x v="4"/>
    <x v="5"/>
    <s v="Renewal"/>
    <n v="7137"/>
    <n v="7994"/>
    <n v="8793.4000000000015"/>
    <n v="1400"/>
    <s v="B2B"/>
  </r>
  <r>
    <x v="0"/>
    <x v="4"/>
    <x v="5"/>
    <s v="New "/>
    <n v="1755"/>
    <n v="8682"/>
    <n v="9550.2000000000007"/>
    <n v="1400"/>
    <s v="B2B"/>
  </r>
  <r>
    <x v="0"/>
    <x v="5"/>
    <x v="5"/>
    <s v="Renewal"/>
    <n v="227"/>
    <n v="2139"/>
    <n v="2352.9"/>
    <n v="1400"/>
    <s v="B2B"/>
  </r>
  <r>
    <x v="0"/>
    <x v="5"/>
    <x v="5"/>
    <s v="New "/>
    <n v="3286"/>
    <n v="6458"/>
    <n v="7103.8"/>
    <n v="1400"/>
    <s v="B2B"/>
  </r>
  <r>
    <x v="0"/>
    <x v="6"/>
    <x v="5"/>
    <s v="Renewal"/>
    <n v="1888"/>
    <n v="8706"/>
    <n v="9576.6"/>
    <n v="1400"/>
    <s v="B2B"/>
  </r>
  <r>
    <x v="0"/>
    <x v="6"/>
    <x v="5"/>
    <s v="New "/>
    <n v="6562"/>
    <n v="8794"/>
    <n v="9673.4000000000015"/>
    <n v="1400"/>
    <s v="B2B"/>
  </r>
  <r>
    <x v="0"/>
    <x v="7"/>
    <x v="5"/>
    <s v="Renewal"/>
    <n v="4979"/>
    <n v="5186"/>
    <n v="5704.6"/>
    <n v="1400"/>
    <s v="B2C"/>
  </r>
  <r>
    <x v="0"/>
    <x v="7"/>
    <x v="5"/>
    <s v="New "/>
    <n v="4214"/>
    <n v="688"/>
    <n v="756.80000000000007"/>
    <n v="1400"/>
    <s v="B2C"/>
  </r>
  <r>
    <x v="0"/>
    <x v="8"/>
    <x v="5"/>
    <s v="Renewal"/>
    <n v="6189"/>
    <n v="4750"/>
    <n v="5225"/>
    <n v="1400"/>
    <s v="B2C"/>
  </r>
  <r>
    <x v="0"/>
    <x v="8"/>
    <x v="5"/>
    <s v="New "/>
    <n v="246"/>
    <n v="737"/>
    <n v="810.7"/>
    <n v="1400"/>
    <s v="B2C"/>
  </r>
  <r>
    <x v="0"/>
    <x v="9"/>
    <x v="5"/>
    <s v="Renewal"/>
    <n v="5570"/>
    <n v="2076"/>
    <n v="2283.6000000000004"/>
    <n v="1400"/>
    <s v="B2B"/>
  </r>
  <r>
    <x v="0"/>
    <x v="9"/>
    <x v="5"/>
    <s v="New "/>
    <n v="5453"/>
    <n v="8519"/>
    <n v="9370.9000000000015"/>
    <n v="1400"/>
    <s v="B2B"/>
  </r>
  <r>
    <x v="0"/>
    <x v="10"/>
    <x v="5"/>
    <s v="Renewal"/>
    <n v="7904"/>
    <n v="5032"/>
    <n v="5535.2000000000007"/>
    <n v="1400"/>
    <s v="B2C"/>
  </r>
  <r>
    <x v="0"/>
    <x v="10"/>
    <x v="5"/>
    <s v="New "/>
    <n v="4234"/>
    <n v="1722"/>
    <n v="1894.2"/>
    <n v="1400"/>
    <s v="B2C"/>
  </r>
  <r>
    <x v="0"/>
    <x v="11"/>
    <x v="5"/>
    <s v="Renewal"/>
    <n v="2785"/>
    <n v="752"/>
    <n v="827.2"/>
    <n v="1400"/>
    <s v="B2C"/>
  </r>
  <r>
    <x v="0"/>
    <x v="11"/>
    <x v="5"/>
    <s v="New "/>
    <n v="1323"/>
    <n v="6879"/>
    <n v="7566.9000000000005"/>
    <n v="1400"/>
    <s v="B2C"/>
  </r>
  <r>
    <x v="1"/>
    <x v="0"/>
    <x v="2"/>
    <s v="Software Metered License"/>
    <n v="3123"/>
    <n v="4577.3"/>
    <n v="5126.576"/>
    <n v="915.46"/>
    <s v="B2B"/>
  </r>
  <r>
    <x v="1"/>
    <x v="0"/>
    <x v="2"/>
    <s v="Floating License"/>
    <n v="2790"/>
    <n v="8800"/>
    <n v="8960"/>
    <n v="1760"/>
    <s v="B2B"/>
  </r>
  <r>
    <x v="1"/>
    <x v="0"/>
    <x v="3"/>
    <s v="Equipments"/>
    <n v="2824"/>
    <n v="5034.92"/>
    <n v="5126.4639999999999"/>
    <n v="1006.984"/>
    <s v="B2B"/>
  </r>
  <r>
    <x v="1"/>
    <x v="0"/>
    <x v="4"/>
    <s v="Prime"/>
    <n v="541"/>
    <n v="6317.85"/>
    <n v="6432.72"/>
    <n v="1263.5700000000002"/>
    <s v="B2B"/>
  </r>
  <r>
    <x v="1"/>
    <x v="0"/>
    <x v="5"/>
    <s v="Renewal"/>
    <n v="4999"/>
    <n v="7700"/>
    <n v="7840"/>
    <n v="1540"/>
    <s v="B2B"/>
  </r>
  <r>
    <x v="1"/>
    <x v="0"/>
    <x v="4"/>
    <s v="Premium"/>
    <n v="2493"/>
    <n v="5036.46"/>
    <n v="5128.0320000000002"/>
    <n v="1007.292"/>
    <s v="B2B"/>
  </r>
  <r>
    <x v="1"/>
    <x v="0"/>
    <x v="5"/>
    <s v="New "/>
    <n v="6971"/>
    <n v="7700"/>
    <n v="7840"/>
    <n v="1540"/>
    <s v="B2B"/>
  </r>
  <r>
    <x v="1"/>
    <x v="0"/>
    <x v="3"/>
    <s v="Offices"/>
    <n v="2731"/>
    <n v="110"/>
    <n v="112"/>
    <n v="22"/>
    <s v="B2B"/>
  </r>
  <r>
    <x v="1"/>
    <x v="0"/>
    <x v="0"/>
    <s v="Facebook Page"/>
    <n v="2311"/>
    <n v="5034.92"/>
    <n v="5126.4639999999999"/>
    <n v="1006.984"/>
    <s v="B2B"/>
  </r>
  <r>
    <x v="1"/>
    <x v="0"/>
    <x v="0"/>
    <s v="Google Ad"/>
    <n v="3693"/>
    <n v="4576.8999999999996"/>
    <n v="5126.1279999999997"/>
    <n v="915.38"/>
    <s v="B2B"/>
  </r>
  <r>
    <x v="1"/>
    <x v="0"/>
    <x v="0"/>
    <s v="Company Website"/>
    <n v="4164"/>
    <n v="200"/>
    <n v="224"/>
    <n v="40"/>
    <s v="B2B"/>
  </r>
  <r>
    <x v="1"/>
    <x v="0"/>
    <x v="0"/>
    <s v="Youtube Channel"/>
    <n v="7224"/>
    <n v="4576.8"/>
    <n v="5126.0160000000005"/>
    <n v="915.36000000000013"/>
    <s v="B2B"/>
  </r>
  <r>
    <x v="1"/>
    <x v="0"/>
    <x v="3"/>
    <s v="Lands"/>
    <n v="3682"/>
    <n v="200"/>
    <n v="224"/>
    <n v="40"/>
    <s v="B2B"/>
  </r>
  <r>
    <x v="1"/>
    <x v="0"/>
    <x v="1"/>
    <s v="Asset sale"/>
    <n v="2907"/>
    <n v="6600"/>
    <n v="7392"/>
    <n v="1320"/>
    <s v="B2B"/>
  </r>
  <r>
    <x v="1"/>
    <x v="0"/>
    <x v="0"/>
    <s v="Television Ad"/>
    <n v="1675"/>
    <n v="4577.3"/>
    <n v="5126.576"/>
    <n v="915.46"/>
    <s v="B2B"/>
  </r>
  <r>
    <x v="1"/>
    <x v="1"/>
    <x v="2"/>
    <s v="Software Metered License"/>
    <n v="6430"/>
    <n v="4577.3"/>
    <n v="5126.576"/>
    <n v="915.46"/>
    <s v="B2B"/>
  </r>
  <r>
    <x v="1"/>
    <x v="1"/>
    <x v="2"/>
    <s v="Floating License"/>
    <n v="1777"/>
    <n v="8000"/>
    <n v="8960"/>
    <n v="1600"/>
    <s v="B2B"/>
  </r>
  <r>
    <x v="1"/>
    <x v="1"/>
    <x v="3"/>
    <s v="Equipments"/>
    <n v="3347"/>
    <n v="4577.2"/>
    <n v="5126.4639999999999"/>
    <n v="915.44"/>
    <s v="B2B"/>
  </r>
  <r>
    <x v="1"/>
    <x v="1"/>
    <x v="4"/>
    <s v="Prime"/>
    <n v="5933"/>
    <n v="5743.5"/>
    <n v="6432.72"/>
    <n v="1148.7"/>
    <s v="B2B"/>
  </r>
  <r>
    <x v="1"/>
    <x v="1"/>
    <x v="5"/>
    <s v="Renewal"/>
    <n v="687"/>
    <n v="7000"/>
    <n v="7840"/>
    <n v="1400"/>
    <s v="B2B"/>
  </r>
  <r>
    <x v="1"/>
    <x v="1"/>
    <x v="4"/>
    <s v="Premium"/>
    <n v="632"/>
    <n v="4578.6000000000004"/>
    <n v="5128.0320000000002"/>
    <n v="915.72000000000014"/>
    <s v="B2B"/>
  </r>
  <r>
    <x v="1"/>
    <x v="1"/>
    <x v="5"/>
    <s v="New "/>
    <n v="6870"/>
    <n v="7000"/>
    <n v="7840"/>
    <n v="1400"/>
    <s v="B2B"/>
  </r>
  <r>
    <x v="1"/>
    <x v="1"/>
    <x v="3"/>
    <s v="Offices"/>
    <n v="7284"/>
    <n v="100"/>
    <n v="112"/>
    <n v="20"/>
    <s v="B2B"/>
  </r>
  <r>
    <x v="1"/>
    <x v="1"/>
    <x v="0"/>
    <s v="Facebook Page"/>
    <n v="7889"/>
    <n v="4577.2"/>
    <n v="5126.4639999999999"/>
    <n v="915.44"/>
    <s v="B2B"/>
  </r>
  <r>
    <x v="1"/>
    <x v="1"/>
    <x v="0"/>
    <s v="Google Ad"/>
    <n v="6471"/>
    <n v="4576.8999999999996"/>
    <n v="5126.1279999999997"/>
    <n v="915.38"/>
    <s v="B2B"/>
  </r>
  <r>
    <x v="1"/>
    <x v="1"/>
    <x v="0"/>
    <s v="Company Website"/>
    <n v="4001"/>
    <n v="200"/>
    <n v="224"/>
    <n v="40"/>
    <s v="B2B"/>
  </r>
  <r>
    <x v="1"/>
    <x v="1"/>
    <x v="0"/>
    <s v="Youtube Channel"/>
    <n v="945"/>
    <n v="4576.8"/>
    <n v="5126.0160000000005"/>
    <n v="915.36000000000013"/>
    <s v="B2B"/>
  </r>
  <r>
    <x v="1"/>
    <x v="1"/>
    <x v="3"/>
    <s v="Lands"/>
    <n v="4592"/>
    <n v="200"/>
    <n v="224"/>
    <n v="40"/>
    <s v="B2B"/>
  </r>
  <r>
    <x v="1"/>
    <x v="1"/>
    <x v="0"/>
    <s v="Television Ad"/>
    <n v="4864"/>
    <n v="4577.3"/>
    <n v="5126.576"/>
    <n v="915.46"/>
    <s v="B2B"/>
  </r>
  <r>
    <x v="1"/>
    <x v="1"/>
    <x v="1"/>
    <s v="Asset sale"/>
    <n v="7395"/>
    <n v="6600"/>
    <n v="7392"/>
    <n v="1320"/>
    <s v="B2B"/>
  </r>
  <r>
    <x v="1"/>
    <x v="2"/>
    <x v="2"/>
    <s v="Software Metered License"/>
    <n v="871"/>
    <n v="4577.3"/>
    <n v="5126.576"/>
    <n v="915.46"/>
    <s v="B2B"/>
  </r>
  <r>
    <x v="1"/>
    <x v="2"/>
    <x v="2"/>
    <s v="Floating License"/>
    <n v="5534"/>
    <n v="8000"/>
    <n v="8960"/>
    <n v="1600"/>
    <s v="B2B"/>
  </r>
  <r>
    <x v="1"/>
    <x v="2"/>
    <x v="3"/>
    <s v="Equipments"/>
    <n v="7426"/>
    <n v="4577.2"/>
    <n v="5126.4639999999999"/>
    <n v="915.44"/>
    <s v="B2B"/>
  </r>
  <r>
    <x v="1"/>
    <x v="2"/>
    <x v="4"/>
    <s v="Prime"/>
    <n v="5722"/>
    <n v="5743.5"/>
    <n v="6432.72"/>
    <n v="1148.7"/>
    <s v="B2B"/>
  </r>
  <r>
    <x v="1"/>
    <x v="2"/>
    <x v="5"/>
    <s v="Renewal"/>
    <n v="5174"/>
    <n v="7000"/>
    <n v="7840"/>
    <n v="1400"/>
    <s v="B2B"/>
  </r>
  <r>
    <x v="1"/>
    <x v="2"/>
    <x v="4"/>
    <s v="Premium"/>
    <n v="3501"/>
    <n v="4578.6000000000004"/>
    <n v="5128.0320000000002"/>
    <n v="915.72000000000014"/>
    <s v="B2B"/>
  </r>
  <r>
    <x v="1"/>
    <x v="2"/>
    <x v="5"/>
    <s v="New "/>
    <n v="4511"/>
    <n v="7000"/>
    <n v="7840"/>
    <n v="1400"/>
    <s v="B2B"/>
  </r>
  <r>
    <x v="1"/>
    <x v="2"/>
    <x v="3"/>
    <s v="Offices"/>
    <n v="3707"/>
    <n v="100"/>
    <n v="112"/>
    <n v="20"/>
    <s v="B2B"/>
  </r>
  <r>
    <x v="1"/>
    <x v="2"/>
    <x v="0"/>
    <s v="Facebook Page"/>
    <n v="2586"/>
    <n v="4577.2"/>
    <n v="5126.4639999999999"/>
    <n v="915.44"/>
    <s v="B2B"/>
  </r>
  <r>
    <x v="1"/>
    <x v="2"/>
    <x v="0"/>
    <s v="Google Ad"/>
    <n v="3441"/>
    <n v="4576.8999999999996"/>
    <n v="5126.1279999999997"/>
    <n v="915.38"/>
    <s v="B2B"/>
  </r>
  <r>
    <x v="1"/>
    <x v="2"/>
    <x v="0"/>
    <s v="Company Website"/>
    <n v="5327"/>
    <n v="200"/>
    <n v="224"/>
    <n v="40"/>
    <s v="B2B"/>
  </r>
  <r>
    <x v="1"/>
    <x v="2"/>
    <x v="0"/>
    <s v="Youtube Channel"/>
    <n v="6499"/>
    <n v="4576.8"/>
    <n v="5126.0160000000005"/>
    <n v="915.36000000000013"/>
    <s v="B2B"/>
  </r>
  <r>
    <x v="1"/>
    <x v="2"/>
    <x v="3"/>
    <s v="Lands"/>
    <n v="272"/>
    <n v="200"/>
    <n v="224"/>
    <n v="40"/>
    <s v="B2B"/>
  </r>
  <r>
    <x v="1"/>
    <x v="2"/>
    <x v="0"/>
    <s v="Television Ad"/>
    <n v="3081"/>
    <n v="4577.3"/>
    <n v="5126.576"/>
    <n v="915.46"/>
    <s v="B2B"/>
  </r>
  <r>
    <x v="1"/>
    <x v="2"/>
    <x v="1"/>
    <s v="Asset sale"/>
    <n v="754"/>
    <n v="6600"/>
    <n v="7392"/>
    <n v="1320"/>
    <s v="B2B"/>
  </r>
  <r>
    <x v="1"/>
    <x v="3"/>
    <x v="2"/>
    <s v="Software Metered License"/>
    <n v="3367"/>
    <n v="4577.3"/>
    <n v="5126.576"/>
    <n v="915.46"/>
    <s v="B2B"/>
  </r>
  <r>
    <x v="1"/>
    <x v="3"/>
    <x v="2"/>
    <s v="Floating License"/>
    <n v="1868"/>
    <n v="8000"/>
    <n v="8960"/>
    <n v="1600"/>
    <s v="B2B"/>
  </r>
  <r>
    <x v="1"/>
    <x v="3"/>
    <x v="3"/>
    <s v="Equipments"/>
    <n v="1603"/>
    <n v="4577.2"/>
    <n v="5126.4639999999999"/>
    <n v="915.44"/>
    <s v="B2B"/>
  </r>
  <r>
    <x v="1"/>
    <x v="3"/>
    <x v="4"/>
    <s v="Prime"/>
    <n v="2846"/>
    <n v="5743.5"/>
    <n v="6432.72"/>
    <n v="1148.7"/>
    <s v="B2B"/>
  </r>
  <r>
    <x v="1"/>
    <x v="3"/>
    <x v="5"/>
    <s v="Renewal"/>
    <n v="937"/>
    <n v="7000"/>
    <n v="7840"/>
    <n v="1400"/>
    <s v="B2B"/>
  </r>
  <r>
    <x v="1"/>
    <x v="3"/>
    <x v="4"/>
    <s v="Premium"/>
    <n v="4001"/>
    <n v="4578.6000000000004"/>
    <n v="5128.0320000000002"/>
    <n v="915.72000000000014"/>
    <s v="B2B"/>
  </r>
  <r>
    <x v="1"/>
    <x v="3"/>
    <x v="5"/>
    <s v="New "/>
    <n v="614"/>
    <n v="7000"/>
    <n v="7840"/>
    <n v="1400"/>
    <s v="B2B"/>
  </r>
  <r>
    <x v="1"/>
    <x v="3"/>
    <x v="3"/>
    <s v="Offices"/>
    <n v="459"/>
    <n v="100"/>
    <n v="112"/>
    <n v="20"/>
    <s v="B2B"/>
  </r>
  <r>
    <x v="1"/>
    <x v="3"/>
    <x v="0"/>
    <s v="Facebook Page"/>
    <n v="7775"/>
    <n v="4577.2"/>
    <n v="5126.4639999999999"/>
    <n v="915.44"/>
    <s v="B2B"/>
  </r>
  <r>
    <x v="1"/>
    <x v="3"/>
    <x v="0"/>
    <s v="Google Ad"/>
    <n v="3057"/>
    <n v="4576.8999999999996"/>
    <n v="5126.1279999999997"/>
    <n v="915.38"/>
    <s v="B2B"/>
  </r>
  <r>
    <x v="1"/>
    <x v="3"/>
    <x v="0"/>
    <s v="Company Website"/>
    <n v="871"/>
    <n v="200"/>
    <n v="224"/>
    <n v="40"/>
    <s v="B2B"/>
  </r>
  <r>
    <x v="1"/>
    <x v="3"/>
    <x v="0"/>
    <s v="Youtube Channel"/>
    <n v="5908"/>
    <n v="4576.8"/>
    <n v="5126.0160000000005"/>
    <n v="915.36000000000013"/>
    <s v="B2B"/>
  </r>
  <r>
    <x v="1"/>
    <x v="3"/>
    <x v="3"/>
    <s v="Lands"/>
    <n v="2447"/>
    <n v="200"/>
    <n v="224"/>
    <n v="40"/>
    <s v="B2B"/>
  </r>
  <r>
    <x v="1"/>
    <x v="3"/>
    <x v="0"/>
    <s v="Television Ad"/>
    <n v="1114"/>
    <n v="4577.3"/>
    <n v="5126.576"/>
    <n v="915.46"/>
    <s v="B2B"/>
  </r>
  <r>
    <x v="1"/>
    <x v="3"/>
    <x v="1"/>
    <s v="Asset sale"/>
    <n v="996"/>
    <n v="7920"/>
    <n v="10296"/>
    <n v="1584"/>
    <s v="B2B"/>
  </r>
  <r>
    <x v="1"/>
    <x v="4"/>
    <x v="2"/>
    <s v="Software Metered License"/>
    <n v="7064"/>
    <n v="5492.76"/>
    <n v="7140.5879999999997"/>
    <n v="1098.5520000000001"/>
    <s v="B2B"/>
  </r>
  <r>
    <x v="1"/>
    <x v="4"/>
    <x v="2"/>
    <s v="Floating License"/>
    <n v="7902"/>
    <n v="9600"/>
    <n v="12480"/>
    <n v="1920"/>
    <s v="B2B"/>
  </r>
  <r>
    <x v="1"/>
    <x v="4"/>
    <x v="3"/>
    <s v="Equipments"/>
    <n v="2913"/>
    <n v="5492.6399999999994"/>
    <n v="7140.4319999999989"/>
    <n v="1098.528"/>
    <s v="B2B"/>
  </r>
  <r>
    <x v="1"/>
    <x v="4"/>
    <x v="4"/>
    <s v="Prime"/>
    <n v="7344"/>
    <n v="6892.2"/>
    <n v="8959.86"/>
    <n v="1378.44"/>
    <s v="B2B"/>
  </r>
  <r>
    <x v="1"/>
    <x v="4"/>
    <x v="5"/>
    <s v="Renewal"/>
    <n v="2746"/>
    <n v="8400"/>
    <n v="10920"/>
    <n v="1680"/>
    <s v="B2B"/>
  </r>
  <r>
    <x v="1"/>
    <x v="4"/>
    <x v="4"/>
    <s v="Premium"/>
    <n v="1858"/>
    <n v="5494.3200000000006"/>
    <n v="7142.6160000000009"/>
    <n v="1098.8640000000003"/>
    <s v="B2B"/>
  </r>
  <r>
    <x v="1"/>
    <x v="4"/>
    <x v="5"/>
    <s v="New "/>
    <n v="7354"/>
    <n v="8400"/>
    <n v="10920"/>
    <n v="1680"/>
    <s v="B2B"/>
  </r>
  <r>
    <x v="1"/>
    <x v="4"/>
    <x v="3"/>
    <s v="Offices"/>
    <n v="4750"/>
    <n v="120"/>
    <n v="156"/>
    <n v="24"/>
    <s v="B2B"/>
  </r>
  <r>
    <x v="1"/>
    <x v="4"/>
    <x v="0"/>
    <s v="Facebook Page"/>
    <n v="7288"/>
    <n v="4577.2"/>
    <n v="5126.4639999999999"/>
    <n v="915.44"/>
    <s v="B2B"/>
  </r>
  <r>
    <x v="1"/>
    <x v="4"/>
    <x v="0"/>
    <s v="Google Ad"/>
    <n v="2159"/>
    <n v="4576.8999999999996"/>
    <n v="5126.1279999999997"/>
    <n v="915.38"/>
    <s v="B2B"/>
  </r>
  <r>
    <x v="1"/>
    <x v="4"/>
    <x v="0"/>
    <s v="Company Website"/>
    <n v="786"/>
    <n v="200"/>
    <n v="224"/>
    <n v="40"/>
    <s v="B2B"/>
  </r>
  <r>
    <x v="1"/>
    <x v="4"/>
    <x v="0"/>
    <s v="Youtube Channel"/>
    <n v="1314"/>
    <n v="4576.8"/>
    <n v="5126.0160000000005"/>
    <n v="915.36000000000013"/>
    <s v="B2B"/>
  </r>
  <r>
    <x v="1"/>
    <x v="4"/>
    <x v="3"/>
    <s v="Lands"/>
    <n v="4909"/>
    <n v="200"/>
    <n v="224"/>
    <n v="40"/>
    <s v="B2B"/>
  </r>
  <r>
    <x v="1"/>
    <x v="4"/>
    <x v="0"/>
    <s v="Television Ad"/>
    <n v="3252"/>
    <n v="4577.3"/>
    <n v="5126.576"/>
    <n v="915.46"/>
    <s v="B2B"/>
  </r>
  <r>
    <x v="1"/>
    <x v="4"/>
    <x v="1"/>
    <s v="Asset sale"/>
    <n v="7266"/>
    <n v="6600"/>
    <n v="7392"/>
    <n v="1320"/>
    <s v="B2B"/>
  </r>
  <r>
    <x v="1"/>
    <x v="5"/>
    <x v="2"/>
    <s v="Software Metered License"/>
    <n v="5774"/>
    <n v="4577.3"/>
    <n v="5126.576"/>
    <n v="915.46"/>
    <s v="B2B"/>
  </r>
  <r>
    <x v="1"/>
    <x v="5"/>
    <x v="2"/>
    <s v="Floating License"/>
    <n v="837"/>
    <n v="8000"/>
    <n v="8960"/>
    <n v="1600"/>
    <s v="B2B"/>
  </r>
  <r>
    <x v="1"/>
    <x v="5"/>
    <x v="3"/>
    <s v="Equipments"/>
    <n v="7688"/>
    <n v="4577.2"/>
    <n v="5126.4639999999999"/>
    <n v="915.44"/>
    <s v="B2B"/>
  </r>
  <r>
    <x v="1"/>
    <x v="5"/>
    <x v="4"/>
    <s v="Prime"/>
    <n v="1441"/>
    <n v="5743.5"/>
    <n v="6432.72"/>
    <n v="1148.7"/>
    <s v="B2B"/>
  </r>
  <r>
    <x v="1"/>
    <x v="5"/>
    <x v="5"/>
    <s v="Renewal"/>
    <n v="1427"/>
    <n v="7000"/>
    <n v="7840"/>
    <n v="1400"/>
    <s v="B2B"/>
  </r>
  <r>
    <x v="1"/>
    <x v="5"/>
    <x v="4"/>
    <s v="Premium"/>
    <n v="3377"/>
    <n v="4578.6000000000004"/>
    <n v="5128.0320000000002"/>
    <n v="915.72000000000014"/>
    <s v="B2B"/>
  </r>
  <r>
    <x v="1"/>
    <x v="5"/>
    <x v="5"/>
    <s v="New "/>
    <n v="3100"/>
    <n v="7000"/>
    <n v="7840"/>
    <n v="1400"/>
    <s v="B2B"/>
  </r>
  <r>
    <x v="1"/>
    <x v="5"/>
    <x v="3"/>
    <s v="Offices"/>
    <n v="3369"/>
    <n v="100"/>
    <n v="112"/>
    <n v="20"/>
    <s v="B2B"/>
  </r>
  <r>
    <x v="1"/>
    <x v="5"/>
    <x v="0"/>
    <s v="Facebook Page"/>
    <n v="4310"/>
    <n v="4577.2"/>
    <n v="5126.4639999999999"/>
    <n v="915.44"/>
    <s v="B2B"/>
  </r>
  <r>
    <x v="1"/>
    <x v="5"/>
    <x v="0"/>
    <s v="Google Ad"/>
    <n v="3449"/>
    <n v="4576.8999999999996"/>
    <n v="5126.1279999999997"/>
    <n v="915.38"/>
    <s v="B2B"/>
  </r>
  <r>
    <x v="1"/>
    <x v="5"/>
    <x v="0"/>
    <s v="Company Website"/>
    <n v="678"/>
    <n v="200"/>
    <n v="224"/>
    <n v="40"/>
    <s v="B2B"/>
  </r>
  <r>
    <x v="1"/>
    <x v="5"/>
    <x v="0"/>
    <s v="Youtube Channel"/>
    <n v="6379"/>
    <n v="4576.8"/>
    <n v="5126.0160000000005"/>
    <n v="915.36000000000013"/>
    <s v="B2B"/>
  </r>
  <r>
    <x v="1"/>
    <x v="5"/>
    <x v="3"/>
    <s v="Lands"/>
    <n v="1776"/>
    <n v="200"/>
    <n v="224"/>
    <n v="40"/>
    <s v="B2B"/>
  </r>
  <r>
    <x v="1"/>
    <x v="5"/>
    <x v="1"/>
    <s v="Asset sale"/>
    <n v="6615"/>
    <n v="6600"/>
    <n v="7392"/>
    <n v="1320"/>
    <s v="B2B"/>
  </r>
  <r>
    <x v="1"/>
    <x v="5"/>
    <x v="0"/>
    <s v="Television Ad"/>
    <n v="5551"/>
    <n v="4577.3"/>
    <n v="5126.576"/>
    <n v="915.46"/>
    <s v="B2B"/>
  </r>
  <r>
    <x v="1"/>
    <x v="6"/>
    <x v="2"/>
    <s v="Software Metered License"/>
    <n v="1853"/>
    <n v="4577.3"/>
    <n v="5126.576"/>
    <n v="915.46"/>
    <s v="B2B"/>
  </r>
  <r>
    <x v="1"/>
    <x v="6"/>
    <x v="2"/>
    <s v="Floating License"/>
    <n v="7751"/>
    <n v="8000"/>
    <n v="8960"/>
    <n v="1600"/>
    <s v="B2B"/>
  </r>
  <r>
    <x v="1"/>
    <x v="6"/>
    <x v="3"/>
    <s v="Equipments"/>
    <n v="3504"/>
    <n v="4577.2"/>
    <n v="5126.4639999999999"/>
    <n v="915.44"/>
    <s v="B2B"/>
  </r>
  <r>
    <x v="1"/>
    <x v="6"/>
    <x v="4"/>
    <s v="Prime"/>
    <n v="3038"/>
    <n v="5743.5"/>
    <n v="6432.72"/>
    <n v="1148.7"/>
    <s v="B2B"/>
  </r>
  <r>
    <x v="1"/>
    <x v="6"/>
    <x v="5"/>
    <s v="Renewal"/>
    <n v="4397"/>
    <n v="7000"/>
    <n v="7840"/>
    <n v="1400"/>
    <s v="B2B"/>
  </r>
  <r>
    <x v="1"/>
    <x v="6"/>
    <x v="4"/>
    <s v="Premium"/>
    <n v="5261"/>
    <n v="4578.6000000000004"/>
    <n v="5128.0320000000002"/>
    <n v="915.72000000000014"/>
    <s v="B2B"/>
  </r>
  <r>
    <x v="1"/>
    <x v="6"/>
    <x v="5"/>
    <s v="New "/>
    <n v="6811"/>
    <n v="7000"/>
    <n v="7840"/>
    <n v="1400"/>
    <s v="B2B"/>
  </r>
  <r>
    <x v="1"/>
    <x v="6"/>
    <x v="3"/>
    <s v="Offices"/>
    <n v="2311"/>
    <n v="100"/>
    <n v="112"/>
    <n v="20"/>
    <s v="B2B"/>
  </r>
  <r>
    <x v="1"/>
    <x v="6"/>
    <x v="0"/>
    <s v="Facebook Page"/>
    <n v="3274"/>
    <n v="4577.2"/>
    <n v="5126.4639999999999"/>
    <n v="915.44"/>
    <s v="B2B"/>
  </r>
  <r>
    <x v="1"/>
    <x v="6"/>
    <x v="0"/>
    <s v="Google Ad"/>
    <n v="7205"/>
    <n v="4576.8999999999996"/>
    <n v="5126.1279999999997"/>
    <n v="915.38"/>
    <s v="B2B"/>
  </r>
  <r>
    <x v="1"/>
    <x v="6"/>
    <x v="0"/>
    <s v="Company Website"/>
    <n v="3886"/>
    <n v="200"/>
    <n v="224"/>
    <n v="40"/>
    <s v="B2B"/>
  </r>
  <r>
    <x v="1"/>
    <x v="6"/>
    <x v="0"/>
    <s v="Youtube Channel"/>
    <n v="5297"/>
    <n v="4576.8"/>
    <n v="5126.0160000000005"/>
    <n v="915.36000000000013"/>
    <s v="B2B"/>
  </r>
  <r>
    <x v="1"/>
    <x v="6"/>
    <x v="3"/>
    <s v="Lands"/>
    <n v="3211"/>
    <n v="200"/>
    <n v="224"/>
    <n v="40"/>
    <s v="B2B"/>
  </r>
  <r>
    <x v="1"/>
    <x v="6"/>
    <x v="0"/>
    <s v="Television Ad"/>
    <n v="7210"/>
    <n v="4577.3"/>
    <n v="5126.576"/>
    <n v="915.46"/>
    <s v="B2B"/>
  </r>
  <r>
    <x v="1"/>
    <x v="6"/>
    <x v="1"/>
    <s v="Asset sale"/>
    <n v="301"/>
    <n v="6600"/>
    <n v="7392"/>
    <n v="1320"/>
    <s v="B2B"/>
  </r>
  <r>
    <x v="1"/>
    <x v="7"/>
    <x v="2"/>
    <s v="Software Metered License"/>
    <n v="2819"/>
    <n v="4577.3"/>
    <n v="5126.576"/>
    <n v="915.46"/>
    <s v="B2B"/>
  </r>
  <r>
    <x v="1"/>
    <x v="7"/>
    <x v="2"/>
    <s v="Floating License"/>
    <n v="3542"/>
    <n v="8000"/>
    <n v="8960"/>
    <n v="1600"/>
    <s v="B2B"/>
  </r>
  <r>
    <x v="1"/>
    <x v="7"/>
    <x v="3"/>
    <s v="Equipments"/>
    <n v="3501"/>
    <n v="4577.2"/>
    <n v="5126.4639999999999"/>
    <n v="915.44"/>
    <s v="B2B"/>
  </r>
  <r>
    <x v="1"/>
    <x v="7"/>
    <x v="4"/>
    <s v="Prime"/>
    <n v="3001"/>
    <n v="5743.5"/>
    <n v="6432.72"/>
    <n v="1148.7"/>
    <s v="B2B"/>
  </r>
  <r>
    <x v="1"/>
    <x v="7"/>
    <x v="5"/>
    <s v="Renewal"/>
    <n v="4483"/>
    <n v="7000"/>
    <n v="7840"/>
    <n v="1400"/>
    <s v="B2B"/>
  </r>
  <r>
    <x v="1"/>
    <x v="7"/>
    <x v="4"/>
    <s v="Premium"/>
    <n v="2860"/>
    <n v="5036.46"/>
    <n v="5128.0320000000002"/>
    <n v="1007.292"/>
    <s v="B2B"/>
  </r>
  <r>
    <x v="1"/>
    <x v="7"/>
    <x v="5"/>
    <s v="New "/>
    <n v="5492"/>
    <n v="7700"/>
    <n v="7840"/>
    <n v="1540"/>
    <s v="B2B"/>
  </r>
  <r>
    <x v="1"/>
    <x v="7"/>
    <x v="3"/>
    <s v="Offices"/>
    <n v="2017"/>
    <n v="110"/>
    <n v="112"/>
    <n v="22"/>
    <s v="B2B"/>
  </r>
  <r>
    <x v="1"/>
    <x v="7"/>
    <x v="0"/>
    <s v="Facebook Page"/>
    <n v="5265"/>
    <n v="5034.92"/>
    <n v="5126.4639999999999"/>
    <n v="1006.984"/>
    <s v="B2B"/>
  </r>
  <r>
    <x v="1"/>
    <x v="7"/>
    <x v="0"/>
    <s v="Google Ad"/>
    <n v="6142"/>
    <n v="5034.5899999999992"/>
    <n v="5126.1279999999997"/>
    <n v="1006.9179999999999"/>
    <s v="B2B"/>
  </r>
  <r>
    <x v="1"/>
    <x v="7"/>
    <x v="0"/>
    <s v="Company Website"/>
    <n v="7580"/>
    <n v="230"/>
    <n v="224"/>
    <n v="46"/>
    <s v="B2B"/>
  </r>
  <r>
    <x v="1"/>
    <x v="7"/>
    <x v="0"/>
    <s v="Youtube Channel"/>
    <n v="4838"/>
    <n v="5263.32"/>
    <n v="5126.0160000000005"/>
    <n v="1052.664"/>
    <s v="B2B"/>
  </r>
  <r>
    <x v="1"/>
    <x v="7"/>
    <x v="3"/>
    <s v="Lands"/>
    <n v="2877"/>
    <n v="230"/>
    <n v="224"/>
    <n v="46"/>
    <s v="B2C"/>
  </r>
  <r>
    <x v="1"/>
    <x v="7"/>
    <x v="0"/>
    <s v="Television Ad"/>
    <n v="4339"/>
    <n v="5263.8950000000004"/>
    <n v="5126.576"/>
    <n v="1052.7790000000002"/>
    <s v="B2C"/>
  </r>
  <r>
    <x v="1"/>
    <x v="7"/>
    <x v="1"/>
    <s v="Asset sale"/>
    <n v="4298"/>
    <n v="7590"/>
    <n v="7392"/>
    <n v="1518"/>
    <s v="B2C"/>
  </r>
  <r>
    <x v="1"/>
    <x v="8"/>
    <x v="2"/>
    <s v="Software Metered License"/>
    <n v="1897"/>
    <n v="5263.8950000000004"/>
    <n v="5126.576"/>
    <n v="1052.7790000000002"/>
    <s v="B2C"/>
  </r>
  <r>
    <x v="1"/>
    <x v="8"/>
    <x v="2"/>
    <s v="Floating License"/>
    <n v="813"/>
    <n v="8800"/>
    <n v="8960"/>
    <n v="1760"/>
    <s v="B2C"/>
  </r>
  <r>
    <x v="1"/>
    <x v="8"/>
    <x v="3"/>
    <s v="Equipments"/>
    <n v="3503"/>
    <n v="5034.92"/>
    <n v="5126.4639999999999"/>
    <n v="1006.984"/>
    <s v="B2C"/>
  </r>
  <r>
    <x v="1"/>
    <x v="8"/>
    <x v="4"/>
    <s v="Prime"/>
    <n v="1626"/>
    <n v="6317.85"/>
    <n v="6432.72"/>
    <n v="1263.5700000000002"/>
    <s v="B2C"/>
  </r>
  <r>
    <x v="1"/>
    <x v="8"/>
    <x v="5"/>
    <s v="Renewal"/>
    <n v="864"/>
    <n v="7700"/>
    <n v="7840"/>
    <n v="1540"/>
    <s v="B2C"/>
  </r>
  <r>
    <x v="1"/>
    <x v="8"/>
    <x v="4"/>
    <s v="Premium"/>
    <n v="7267"/>
    <n v="5036.46"/>
    <n v="5128.0320000000002"/>
    <n v="1007.292"/>
    <s v="B2C"/>
  </r>
  <r>
    <x v="1"/>
    <x v="8"/>
    <x v="5"/>
    <s v="New "/>
    <n v="6494"/>
    <n v="7700"/>
    <n v="7840"/>
    <n v="1540"/>
    <s v="B2C"/>
  </r>
  <r>
    <x v="1"/>
    <x v="8"/>
    <x v="3"/>
    <s v="Offices"/>
    <n v="3402"/>
    <n v="110"/>
    <n v="112"/>
    <n v="22"/>
    <s v="B2C"/>
  </r>
  <r>
    <x v="1"/>
    <x v="8"/>
    <x v="0"/>
    <s v="Facebook Page"/>
    <n v="6786"/>
    <n v="5034.92"/>
    <n v="5126.4639999999999"/>
    <n v="1006.984"/>
    <s v="B2C"/>
  </r>
  <r>
    <x v="1"/>
    <x v="8"/>
    <x v="0"/>
    <s v="Google Ad"/>
    <n v="2550"/>
    <n v="4576.8999999999996"/>
    <n v="5126.1279999999997"/>
    <n v="915.38"/>
    <s v="B2C"/>
  </r>
  <r>
    <x v="1"/>
    <x v="8"/>
    <x v="0"/>
    <s v="Company Website"/>
    <n v="6439"/>
    <n v="200"/>
    <n v="224"/>
    <n v="40"/>
    <s v="B2C"/>
  </r>
  <r>
    <x v="1"/>
    <x v="8"/>
    <x v="0"/>
    <s v="Youtube Channel"/>
    <n v="4066"/>
    <n v="4576.8"/>
    <n v="5126.0160000000005"/>
    <n v="915.36000000000013"/>
    <s v="B2C"/>
  </r>
  <r>
    <x v="1"/>
    <x v="8"/>
    <x v="3"/>
    <s v="Lands"/>
    <n v="6498"/>
    <n v="200"/>
    <n v="224"/>
    <n v="40"/>
    <s v="B2C"/>
  </r>
  <r>
    <x v="1"/>
    <x v="8"/>
    <x v="0"/>
    <s v="Television Ad"/>
    <n v="1557"/>
    <n v="4577.3"/>
    <n v="5126.576"/>
    <n v="915.46"/>
    <s v="B2C"/>
  </r>
  <r>
    <x v="1"/>
    <x v="8"/>
    <x v="1"/>
    <s v="Asset sale"/>
    <n v="2367"/>
    <n v="6600"/>
    <n v="7392"/>
    <n v="1320"/>
    <s v="B2C"/>
  </r>
  <r>
    <x v="1"/>
    <x v="9"/>
    <x v="2"/>
    <s v="Software Metered License"/>
    <n v="1869"/>
    <n v="4577.3"/>
    <n v="5126.576"/>
    <n v="915.46"/>
    <s v="B2C"/>
  </r>
  <r>
    <x v="1"/>
    <x v="9"/>
    <x v="2"/>
    <s v="Floating License"/>
    <n v="2363"/>
    <n v="8000"/>
    <n v="8960"/>
    <n v="1600"/>
    <s v="B2C"/>
  </r>
  <r>
    <x v="1"/>
    <x v="9"/>
    <x v="3"/>
    <s v="Equipments"/>
    <n v="4531"/>
    <n v="4577.2"/>
    <n v="5126.4639999999999"/>
    <n v="915.44"/>
    <s v="B2C"/>
  </r>
  <r>
    <x v="1"/>
    <x v="9"/>
    <x v="4"/>
    <s v="Prime"/>
    <n v="5718"/>
    <n v="5743.5"/>
    <n v="6432.72"/>
    <n v="1148.7"/>
    <s v="B2C"/>
  </r>
  <r>
    <x v="1"/>
    <x v="9"/>
    <x v="5"/>
    <s v="Renewal"/>
    <n v="579"/>
    <n v="7000"/>
    <n v="7840"/>
    <n v="1400"/>
    <s v="B2C"/>
  </r>
  <r>
    <x v="1"/>
    <x v="9"/>
    <x v="4"/>
    <s v="Premium"/>
    <n v="773"/>
    <n v="4578.6000000000004"/>
    <n v="5128.0320000000002"/>
    <n v="915.72000000000014"/>
    <s v="B2B"/>
  </r>
  <r>
    <x v="1"/>
    <x v="9"/>
    <x v="5"/>
    <s v="New "/>
    <n v="4460"/>
    <n v="7000"/>
    <n v="7840"/>
    <n v="1400"/>
    <s v="B2B"/>
  </r>
  <r>
    <x v="1"/>
    <x v="9"/>
    <x v="3"/>
    <s v="Offices"/>
    <n v="2334"/>
    <n v="100"/>
    <n v="112"/>
    <n v="20"/>
    <s v="B2B"/>
  </r>
  <r>
    <x v="1"/>
    <x v="9"/>
    <x v="0"/>
    <s v="Facebook Page"/>
    <n v="2210"/>
    <n v="4577.2"/>
    <n v="5126.4639999999999"/>
    <n v="915.44"/>
    <s v="B2B"/>
  </r>
  <r>
    <x v="1"/>
    <x v="9"/>
    <x v="0"/>
    <s v="Google Ad"/>
    <n v="2183"/>
    <n v="4576.8999999999996"/>
    <n v="5126.1279999999997"/>
    <n v="915.38"/>
    <s v="B2B"/>
  </r>
  <r>
    <x v="1"/>
    <x v="9"/>
    <x v="0"/>
    <s v="Company Website"/>
    <n v="6163"/>
    <n v="200"/>
    <n v="224"/>
    <n v="40"/>
    <s v="B2B"/>
  </r>
  <r>
    <x v="1"/>
    <x v="9"/>
    <x v="0"/>
    <s v="Youtube Channel"/>
    <n v="7946"/>
    <n v="4576.8"/>
    <n v="5126.0160000000005"/>
    <n v="915.36000000000013"/>
    <s v="B2B"/>
  </r>
  <r>
    <x v="1"/>
    <x v="9"/>
    <x v="3"/>
    <s v="Lands"/>
    <n v="7124"/>
    <n v="200"/>
    <n v="224"/>
    <n v="40"/>
    <s v="B2B"/>
  </r>
  <r>
    <x v="1"/>
    <x v="9"/>
    <x v="0"/>
    <s v="Television Ad"/>
    <n v="3739"/>
    <n v="4577.3"/>
    <n v="5126.576"/>
    <n v="915.46"/>
    <s v="B2B"/>
  </r>
  <r>
    <x v="1"/>
    <x v="9"/>
    <x v="1"/>
    <s v="Asset sale"/>
    <n v="2584"/>
    <n v="6600"/>
    <n v="7392"/>
    <n v="1320"/>
    <s v="B2B"/>
  </r>
  <r>
    <x v="1"/>
    <x v="10"/>
    <x v="2"/>
    <s v="Software Metered License"/>
    <n v="6494"/>
    <n v="4577.3"/>
    <n v="5126.576"/>
    <n v="915.46"/>
    <s v="B2B"/>
  </r>
  <r>
    <x v="1"/>
    <x v="10"/>
    <x v="2"/>
    <s v="Floating License"/>
    <n v="6124"/>
    <n v="8000"/>
    <n v="8960"/>
    <n v="1600"/>
    <s v="B2B"/>
  </r>
  <r>
    <x v="1"/>
    <x v="10"/>
    <x v="3"/>
    <s v="Equipments"/>
    <n v="2116"/>
    <n v="4577.2"/>
    <n v="5126.4639999999999"/>
    <n v="915.44"/>
    <s v="B2B"/>
  </r>
  <r>
    <x v="1"/>
    <x v="10"/>
    <x v="4"/>
    <s v="Prime"/>
    <n v="1521"/>
    <n v="5743.5"/>
    <n v="6432.72"/>
    <n v="1148.7"/>
    <s v="B2B"/>
  </r>
  <r>
    <x v="1"/>
    <x v="10"/>
    <x v="5"/>
    <s v="Renewal"/>
    <n v="3970"/>
    <n v="7000"/>
    <n v="7840"/>
    <n v="1400"/>
    <s v="B2B"/>
  </r>
  <r>
    <x v="1"/>
    <x v="10"/>
    <x v="4"/>
    <s v="Premium"/>
    <n v="6552"/>
    <n v="4578.6000000000004"/>
    <n v="5128.0320000000002"/>
    <n v="915.72000000000014"/>
    <s v="B2B"/>
  </r>
  <r>
    <x v="1"/>
    <x v="10"/>
    <x v="5"/>
    <s v="New "/>
    <n v="3643"/>
    <n v="7000"/>
    <n v="7840"/>
    <n v="1400"/>
    <s v="B2B"/>
  </r>
  <r>
    <x v="1"/>
    <x v="10"/>
    <x v="3"/>
    <s v="Offices"/>
    <n v="5797"/>
    <n v="100"/>
    <n v="112"/>
    <n v="20"/>
    <s v="B2B"/>
  </r>
  <r>
    <x v="1"/>
    <x v="10"/>
    <x v="0"/>
    <s v="Facebook Page"/>
    <n v="3328"/>
    <n v="4577.2"/>
    <n v="5126.4639999999999"/>
    <n v="915.44"/>
    <s v="B2B"/>
  </r>
  <r>
    <x v="1"/>
    <x v="10"/>
    <x v="0"/>
    <s v="Google Ad"/>
    <n v="4801"/>
    <n v="4576.8999999999996"/>
    <n v="5126.1279999999997"/>
    <n v="915.38"/>
    <s v="B2B"/>
  </r>
  <r>
    <x v="1"/>
    <x v="10"/>
    <x v="0"/>
    <s v="Company Website"/>
    <n v="1612"/>
    <n v="200"/>
    <n v="224"/>
    <n v="40"/>
    <s v="B2B"/>
  </r>
  <r>
    <x v="1"/>
    <x v="10"/>
    <x v="0"/>
    <s v="Youtube Channel"/>
    <n v="204"/>
    <n v="5492.16"/>
    <n v="5126.0160000000005"/>
    <n v="1098.432"/>
    <s v="B2B"/>
  </r>
  <r>
    <x v="1"/>
    <x v="10"/>
    <x v="3"/>
    <s v="Lands"/>
    <n v="4472"/>
    <n v="240"/>
    <n v="224"/>
    <n v="48"/>
    <s v="B2B"/>
  </r>
  <r>
    <x v="1"/>
    <x v="10"/>
    <x v="0"/>
    <s v="Television Ad"/>
    <n v="4233"/>
    <n v="5492.76"/>
    <n v="5126.576"/>
    <n v="1098.5520000000001"/>
    <s v="B2B"/>
  </r>
  <r>
    <x v="1"/>
    <x v="10"/>
    <x v="1"/>
    <s v="Asset sale"/>
    <n v="3165"/>
    <n v="7920"/>
    <n v="7392"/>
    <n v="1584"/>
    <s v="B2B"/>
  </r>
  <r>
    <x v="1"/>
    <x v="11"/>
    <x v="2"/>
    <s v="Software Metered License"/>
    <n v="2912"/>
    <n v="4577.3"/>
    <n v="5126.576"/>
    <n v="915.46"/>
    <s v="B2B"/>
  </r>
  <r>
    <x v="1"/>
    <x v="11"/>
    <x v="2"/>
    <s v="Floating License"/>
    <n v="3773"/>
    <n v="8000"/>
    <n v="8960"/>
    <n v="1600"/>
    <s v="B2B"/>
  </r>
  <r>
    <x v="1"/>
    <x v="11"/>
    <x v="3"/>
    <s v="Equipments"/>
    <n v="939"/>
    <n v="4577.2"/>
    <n v="5126.4639999999999"/>
    <n v="915.44"/>
    <s v="B2B"/>
  </r>
  <r>
    <x v="1"/>
    <x v="11"/>
    <x v="4"/>
    <s v="Prime"/>
    <n v="3275"/>
    <n v="5743.5"/>
    <n v="6432.72"/>
    <n v="1148.7"/>
    <s v="B2B"/>
  </r>
  <r>
    <x v="1"/>
    <x v="11"/>
    <x v="5"/>
    <s v="Renewal"/>
    <n v="2829"/>
    <n v="7000"/>
    <n v="7840"/>
    <n v="1400"/>
    <s v="B2B"/>
  </r>
  <r>
    <x v="1"/>
    <x v="11"/>
    <x v="4"/>
    <s v="Premium"/>
    <n v="774"/>
    <n v="4578.6000000000004"/>
    <n v="5128.0320000000002"/>
    <n v="915.72000000000014"/>
    <s v="B2B"/>
  </r>
  <r>
    <x v="1"/>
    <x v="11"/>
    <x v="5"/>
    <s v="New "/>
    <n v="224"/>
    <n v="7000"/>
    <n v="7840"/>
    <n v="1400"/>
    <s v="B2B"/>
  </r>
  <r>
    <x v="1"/>
    <x v="11"/>
    <x v="3"/>
    <s v="Offices"/>
    <n v="504"/>
    <n v="100"/>
    <n v="112"/>
    <n v="20"/>
    <s v="B2B"/>
  </r>
  <r>
    <x v="1"/>
    <x v="11"/>
    <x v="0"/>
    <s v="Facebook Page"/>
    <n v="4410"/>
    <n v="4577.2"/>
    <n v="5126.4639999999999"/>
    <n v="915.44"/>
    <s v="B2B"/>
  </r>
  <r>
    <x v="1"/>
    <x v="11"/>
    <x v="0"/>
    <s v="Google Ad"/>
    <n v="454"/>
    <n v="4576.8999999999996"/>
    <n v="5126.1279999999997"/>
    <n v="915.38"/>
    <s v="B2B"/>
  </r>
  <r>
    <x v="1"/>
    <x v="11"/>
    <x v="0"/>
    <s v="Company Website"/>
    <n v="2495"/>
    <n v="200"/>
    <n v="224"/>
    <n v="40"/>
    <s v="B2B"/>
  </r>
  <r>
    <x v="1"/>
    <x v="11"/>
    <x v="0"/>
    <s v="Youtube Channel"/>
    <n v="1562"/>
    <n v="4576.8"/>
    <n v="5126.0160000000005"/>
    <n v="915.36000000000013"/>
    <s v="B2B"/>
  </r>
  <r>
    <x v="1"/>
    <x v="11"/>
    <x v="3"/>
    <s v="Lands"/>
    <n v="319"/>
    <n v="200"/>
    <n v="224"/>
    <n v="40"/>
    <s v="B2B"/>
  </r>
  <r>
    <x v="1"/>
    <x v="11"/>
    <x v="0"/>
    <s v="Television Ad"/>
    <n v="2461"/>
    <n v="4577.3"/>
    <n v="5126.576"/>
    <n v="915.46"/>
    <s v="B2B"/>
  </r>
  <r>
    <x v="1"/>
    <x v="11"/>
    <x v="1"/>
    <s v="Asset sale"/>
    <n v="6462"/>
    <n v="6600"/>
    <n v="7392"/>
    <n v="1320"/>
    <s v="B2B"/>
  </r>
  <r>
    <x v="2"/>
    <x v="0"/>
    <x v="2"/>
    <s v="Software Metered License"/>
    <n v="4620"/>
    <n v="5492.76"/>
    <n v="5126.576"/>
    <n v="1098.5520000000001"/>
    <s v="B2B"/>
  </r>
  <r>
    <x v="2"/>
    <x v="0"/>
    <x v="2"/>
    <s v="Floating License"/>
    <n v="6707"/>
    <n v="9600"/>
    <n v="8960"/>
    <n v="1920"/>
    <s v="B2B"/>
  </r>
  <r>
    <x v="2"/>
    <x v="0"/>
    <x v="3"/>
    <s v="Equipments"/>
    <n v="336"/>
    <n v="5492.6399999999994"/>
    <n v="5126.4639999999999"/>
    <n v="1098.528"/>
    <s v="B2C"/>
  </r>
  <r>
    <x v="2"/>
    <x v="0"/>
    <x v="4"/>
    <s v="Prime"/>
    <n v="5227"/>
    <n v="6892.2"/>
    <n v="6432.72"/>
    <n v="1378.44"/>
    <s v="B2C"/>
  </r>
  <r>
    <x v="2"/>
    <x v="0"/>
    <x v="5"/>
    <s v="Renewal"/>
    <n v="2326"/>
    <n v="8400"/>
    <n v="7840"/>
    <n v="1680"/>
    <s v="B2C"/>
  </r>
  <r>
    <x v="2"/>
    <x v="0"/>
    <x v="4"/>
    <s v="Premium"/>
    <n v="7485"/>
    <n v="5494.3200000000006"/>
    <n v="5128.0320000000002"/>
    <n v="1098.8640000000003"/>
    <s v="B2C"/>
  </r>
  <r>
    <x v="2"/>
    <x v="0"/>
    <x v="5"/>
    <s v="New "/>
    <n v="5537"/>
    <n v="8400"/>
    <n v="7840"/>
    <n v="1680"/>
    <s v="B2C"/>
  </r>
  <r>
    <x v="2"/>
    <x v="0"/>
    <x v="3"/>
    <s v="Offices"/>
    <n v="5315"/>
    <n v="120"/>
    <n v="112"/>
    <n v="24"/>
    <s v="B2C"/>
  </r>
  <r>
    <x v="2"/>
    <x v="0"/>
    <x v="0"/>
    <s v="Facebook Page"/>
    <n v="1903"/>
    <n v="2288.6"/>
    <n v="5126.4639999999999"/>
    <n v="457.72"/>
    <s v="B2C"/>
  </r>
  <r>
    <x v="2"/>
    <x v="0"/>
    <x v="0"/>
    <s v="Google Ad"/>
    <n v="4085"/>
    <n v="2288.4499999999998"/>
    <n v="5126.1279999999997"/>
    <n v="457.69"/>
    <s v="B2C"/>
  </r>
  <r>
    <x v="2"/>
    <x v="0"/>
    <x v="0"/>
    <s v="Company Website"/>
    <n v="7555"/>
    <n v="100"/>
    <n v="224"/>
    <n v="20"/>
    <s v="B2C"/>
  </r>
  <r>
    <x v="2"/>
    <x v="0"/>
    <x v="0"/>
    <s v="Youtube Channel"/>
    <n v="6043"/>
    <n v="2288.4"/>
    <n v="5126.0160000000005"/>
    <n v="457.68000000000006"/>
    <s v="B2C"/>
  </r>
  <r>
    <x v="2"/>
    <x v="0"/>
    <x v="3"/>
    <s v="Lands"/>
    <n v="2521"/>
    <n v="200"/>
    <n v="224"/>
    <n v="40"/>
    <s v="B2C"/>
  </r>
  <r>
    <x v="2"/>
    <x v="0"/>
    <x v="1"/>
    <s v="Asset sale"/>
    <n v="5221"/>
    <n v="4577.3"/>
    <n v="7392"/>
    <n v="915.46"/>
    <s v="B2C"/>
  </r>
  <r>
    <x v="2"/>
    <x v="0"/>
    <x v="0"/>
    <s v="Television Ad"/>
    <n v="4233"/>
    <n v="3300"/>
    <n v="5126.576"/>
    <n v="660"/>
    <s v="B2C"/>
  </r>
  <r>
    <x v="2"/>
    <x v="1"/>
    <x v="2"/>
    <s v="Software Metered License"/>
    <n v="3571"/>
    <n v="4577.3"/>
    <n v="5126.576"/>
    <n v="915.46"/>
    <s v="B2C"/>
  </r>
  <r>
    <x v="2"/>
    <x v="1"/>
    <x v="2"/>
    <s v="Floating License"/>
    <n v="6498"/>
    <n v="8000"/>
    <n v="8960"/>
    <n v="1600"/>
    <s v="B2C"/>
  </r>
  <r>
    <x v="2"/>
    <x v="1"/>
    <x v="3"/>
    <s v="Equipments"/>
    <n v="2143"/>
    <n v="4577.2"/>
    <n v="5126.4639999999999"/>
    <n v="915.44"/>
    <s v="B2C"/>
  </r>
  <r>
    <x v="2"/>
    <x v="1"/>
    <x v="4"/>
    <s v="Prime"/>
    <n v="2922"/>
    <n v="5743.5"/>
    <n v="6432.72"/>
    <n v="1148.7"/>
    <s v="B2C"/>
  </r>
  <r>
    <x v="2"/>
    <x v="1"/>
    <x v="5"/>
    <s v="Renewal"/>
    <n v="1300"/>
    <n v="7000"/>
    <n v="7840"/>
    <n v="1400"/>
    <s v="B2C"/>
  </r>
  <r>
    <x v="2"/>
    <x v="1"/>
    <x v="4"/>
    <s v="Premium"/>
    <n v="7161"/>
    <n v="4578.6000000000004"/>
    <n v="5128.0320000000002"/>
    <n v="915.72000000000014"/>
    <s v="B2C"/>
  </r>
  <r>
    <x v="2"/>
    <x v="1"/>
    <x v="5"/>
    <s v="New "/>
    <n v="4078"/>
    <n v="7000"/>
    <n v="7840"/>
    <n v="1400"/>
    <s v="B2C"/>
  </r>
  <r>
    <x v="2"/>
    <x v="1"/>
    <x v="3"/>
    <s v="Offices"/>
    <n v="215"/>
    <n v="100"/>
    <n v="112"/>
    <n v="20"/>
    <s v="B2C"/>
  </r>
  <r>
    <x v="2"/>
    <x v="1"/>
    <x v="0"/>
    <s v="Facebook Page"/>
    <n v="7024"/>
    <n v="2288.6"/>
    <n v="5126.4639999999999"/>
    <n v="457.72"/>
    <s v="B2C"/>
  </r>
  <r>
    <x v="2"/>
    <x v="1"/>
    <x v="0"/>
    <s v="Google Ad"/>
    <n v="3290"/>
    <n v="2288.4499999999998"/>
    <n v="5126.1279999999997"/>
    <n v="457.69"/>
    <s v="B2C"/>
  </r>
  <r>
    <x v="2"/>
    <x v="1"/>
    <x v="0"/>
    <s v="Company Website"/>
    <n v="4979"/>
    <n v="100"/>
    <n v="224"/>
    <n v="20"/>
    <s v="B2C"/>
  </r>
  <r>
    <x v="2"/>
    <x v="1"/>
    <x v="0"/>
    <s v="Youtube Channel"/>
    <n v="5522"/>
    <n v="2288.4"/>
    <n v="5126.0160000000005"/>
    <n v="457.68000000000006"/>
    <s v="B2C"/>
  </r>
  <r>
    <x v="2"/>
    <x v="1"/>
    <x v="3"/>
    <s v="Lands"/>
    <n v="2093"/>
    <n v="200"/>
    <n v="224"/>
    <n v="40"/>
    <s v="B2B"/>
  </r>
  <r>
    <x v="2"/>
    <x v="1"/>
    <x v="0"/>
    <s v="Television Ad"/>
    <n v="1722"/>
    <n v="3300"/>
    <n v="5126.576"/>
    <n v="660"/>
    <s v="B2B"/>
  </r>
  <r>
    <x v="2"/>
    <x v="1"/>
    <x v="1"/>
    <s v="Asset sale"/>
    <n v="5789"/>
    <n v="6600"/>
    <n v="7392"/>
    <n v="1320"/>
    <s v="B2B"/>
  </r>
  <r>
    <x v="2"/>
    <x v="2"/>
    <x v="2"/>
    <s v="Software Metered License"/>
    <n v="5585"/>
    <n v="4577.3"/>
    <n v="5126.576"/>
    <n v="915.46"/>
    <s v="B2B"/>
  </r>
  <r>
    <x v="2"/>
    <x v="2"/>
    <x v="2"/>
    <s v="Floating License"/>
    <n v="3536"/>
    <n v="8000"/>
    <n v="8960"/>
    <n v="1600"/>
    <s v="B2B"/>
  </r>
  <r>
    <x v="2"/>
    <x v="2"/>
    <x v="3"/>
    <s v="Equipments"/>
    <n v="7313"/>
    <n v="4577.2"/>
    <n v="5126.4639999999999"/>
    <n v="915.44"/>
    <s v="B2B"/>
  </r>
  <r>
    <x v="2"/>
    <x v="2"/>
    <x v="4"/>
    <s v="Prime"/>
    <n v="5382"/>
    <n v="5743.5"/>
    <n v="6432.72"/>
    <n v="1148.7"/>
    <s v="B2B"/>
  </r>
  <r>
    <x v="2"/>
    <x v="2"/>
    <x v="5"/>
    <s v="Renewal"/>
    <n v="3743"/>
    <n v="7000"/>
    <n v="7840"/>
    <n v="1400"/>
    <s v="B2B"/>
  </r>
  <r>
    <x v="2"/>
    <x v="2"/>
    <x v="4"/>
    <s v="Premium"/>
    <n v="5401"/>
    <n v="4578.6000000000004"/>
    <n v="5128.0320000000002"/>
    <n v="915.72000000000014"/>
    <s v="B2B"/>
  </r>
  <r>
    <x v="2"/>
    <x v="2"/>
    <x v="5"/>
    <s v="New "/>
    <n v="7213"/>
    <n v="7000"/>
    <n v="7840"/>
    <n v="1400"/>
    <s v="B2B"/>
  </r>
  <r>
    <x v="2"/>
    <x v="2"/>
    <x v="3"/>
    <s v="Offices"/>
    <n v="7040"/>
    <n v="100"/>
    <n v="112"/>
    <n v="20"/>
    <s v="B2B"/>
  </r>
  <r>
    <x v="2"/>
    <x v="2"/>
    <x v="0"/>
    <s v="Facebook Page"/>
    <n v="2897"/>
    <n v="2288.6"/>
    <n v="5126.4639999999999"/>
    <n v="457.72"/>
    <s v="B2B"/>
  </r>
  <r>
    <x v="2"/>
    <x v="2"/>
    <x v="0"/>
    <s v="Google Ad"/>
    <n v="1307"/>
    <n v="2288.4499999999998"/>
    <n v="5126.1279999999997"/>
    <n v="457.69"/>
    <s v="B2B"/>
  </r>
  <r>
    <x v="2"/>
    <x v="2"/>
    <x v="0"/>
    <s v="Company Website"/>
    <n v="5434"/>
    <n v="100"/>
    <n v="224"/>
    <n v="20"/>
    <s v="B2B"/>
  </r>
  <r>
    <x v="2"/>
    <x v="2"/>
    <x v="0"/>
    <s v="Youtube Channel"/>
    <n v="2611"/>
    <n v="2288.4"/>
    <n v="5126.0160000000005"/>
    <n v="457.68000000000006"/>
    <s v="B2B"/>
  </r>
  <r>
    <x v="2"/>
    <x v="2"/>
    <x v="3"/>
    <s v="Lands"/>
    <n v="4640"/>
    <n v="200"/>
    <n v="224"/>
    <n v="40"/>
    <s v="B2B"/>
  </r>
  <r>
    <x v="2"/>
    <x v="2"/>
    <x v="0"/>
    <s v="Television Ad"/>
    <n v="2613"/>
    <n v="2288.65"/>
    <n v="5126.576"/>
    <n v="457.73"/>
    <s v="B2B"/>
  </r>
  <r>
    <x v="2"/>
    <x v="2"/>
    <x v="1"/>
    <s v="Asset sale"/>
    <n v="4530"/>
    <n v="6600"/>
    <n v="7392"/>
    <n v="1320"/>
    <s v="B2C"/>
  </r>
  <r>
    <x v="2"/>
    <x v="3"/>
    <x v="2"/>
    <s v="Software Metered License"/>
    <n v="2399"/>
    <n v="4577.3"/>
    <n v="5126.576"/>
    <n v="915.46"/>
    <s v="B2C"/>
  </r>
  <r>
    <x v="2"/>
    <x v="3"/>
    <x v="2"/>
    <s v="Floating License"/>
    <n v="5962"/>
    <n v="8000"/>
    <n v="8960"/>
    <n v="1600"/>
    <s v="B2C"/>
  </r>
  <r>
    <x v="2"/>
    <x v="3"/>
    <x v="3"/>
    <s v="Equipments"/>
    <n v="6690"/>
    <n v="4577.2"/>
    <n v="5126.4639999999999"/>
    <n v="915.44"/>
    <s v="B2C"/>
  </r>
  <r>
    <x v="2"/>
    <x v="3"/>
    <x v="4"/>
    <s v="Prime"/>
    <n v="2612"/>
    <n v="5743.5"/>
    <n v="6432.72"/>
    <n v="1148.7"/>
    <s v="B2C"/>
  </r>
  <r>
    <x v="2"/>
    <x v="3"/>
    <x v="5"/>
    <s v="Renewal"/>
    <n v="7996"/>
    <n v="7000"/>
    <n v="7840"/>
    <n v="1400"/>
    <s v="B2C"/>
  </r>
  <r>
    <x v="2"/>
    <x v="3"/>
    <x v="4"/>
    <s v="Premium"/>
    <n v="1766"/>
    <n v="4578.6000000000004"/>
    <n v="5128.0320000000002"/>
    <n v="915.72000000000014"/>
    <s v="B2C"/>
  </r>
  <r>
    <x v="2"/>
    <x v="3"/>
    <x v="5"/>
    <s v="New "/>
    <n v="4200"/>
    <n v="7000"/>
    <n v="7840"/>
    <n v="1400"/>
    <s v="B2C"/>
  </r>
  <r>
    <x v="2"/>
    <x v="3"/>
    <x v="3"/>
    <s v="Offices"/>
    <n v="5864"/>
    <n v="100"/>
    <n v="112"/>
    <n v="20"/>
    <s v="B2C"/>
  </r>
  <r>
    <x v="2"/>
    <x v="3"/>
    <x v="0"/>
    <s v="Facebook Page"/>
    <n v="6922"/>
    <n v="2288.6"/>
    <n v="5126.4639999999999"/>
    <n v="457.72"/>
    <s v="B2C"/>
  </r>
  <r>
    <x v="2"/>
    <x v="3"/>
    <x v="0"/>
    <s v="Google Ad"/>
    <n v="7505"/>
    <n v="2288.4499999999998"/>
    <n v="5126.1279999999997"/>
    <n v="457.69"/>
    <s v="B2C"/>
  </r>
  <r>
    <x v="2"/>
    <x v="3"/>
    <x v="0"/>
    <s v="Company Website"/>
    <n v="5734"/>
    <n v="100"/>
    <n v="224"/>
    <n v="20"/>
    <s v="B2C"/>
  </r>
  <r>
    <x v="2"/>
    <x v="3"/>
    <x v="0"/>
    <s v="Youtube Channel"/>
    <n v="3314"/>
    <n v="2288.4"/>
    <n v="5126.0160000000005"/>
    <n v="457.68000000000006"/>
    <s v="B2C"/>
  </r>
  <r>
    <x v="2"/>
    <x v="3"/>
    <x v="3"/>
    <s v="Lands"/>
    <n v="7861"/>
    <n v="200"/>
    <n v="224"/>
    <n v="40"/>
    <s v="B2C"/>
  </r>
  <r>
    <x v="2"/>
    <x v="3"/>
    <x v="0"/>
    <s v="Television Ad"/>
    <n v="987"/>
    <n v="2288.65"/>
    <n v="5126.576"/>
    <n v="457.73"/>
    <s v="B2C"/>
  </r>
  <r>
    <x v="2"/>
    <x v="3"/>
    <x v="1"/>
    <s v="Asset sale"/>
    <n v="7841"/>
    <n v="7920"/>
    <n v="7392"/>
    <n v="1584"/>
    <s v="B2C"/>
  </r>
  <r>
    <x v="2"/>
    <x v="4"/>
    <x v="2"/>
    <s v="Software Metered License"/>
    <n v="3779"/>
    <n v="4577.3"/>
    <n v="5126.576"/>
    <n v="915.46"/>
    <s v="B2B"/>
  </r>
  <r>
    <x v="2"/>
    <x v="4"/>
    <x v="2"/>
    <s v="Floating License"/>
    <n v="5262"/>
    <n v="8800"/>
    <n v="8960"/>
    <n v="1760"/>
    <s v="B2B"/>
  </r>
  <r>
    <x v="2"/>
    <x v="4"/>
    <x v="3"/>
    <s v="Equipments"/>
    <n v="4553"/>
    <n v="5034.92"/>
    <n v="5126.4639999999999"/>
    <n v="1006.984"/>
    <s v="B2B"/>
  </r>
  <r>
    <x v="2"/>
    <x v="4"/>
    <x v="4"/>
    <s v="Prime"/>
    <n v="4304"/>
    <n v="6317.85"/>
    <n v="6432.72"/>
    <n v="1263.5700000000002"/>
    <s v="B2B"/>
  </r>
  <r>
    <x v="2"/>
    <x v="4"/>
    <x v="5"/>
    <s v="Renewal"/>
    <n v="604"/>
    <n v="7700"/>
    <n v="7840"/>
    <n v="1540"/>
    <s v="B2B"/>
  </r>
  <r>
    <x v="2"/>
    <x v="4"/>
    <x v="4"/>
    <s v="Premium"/>
    <n v="2354"/>
    <n v="5036.46"/>
    <n v="5128.0320000000002"/>
    <n v="1007.292"/>
    <s v="B2C"/>
  </r>
  <r>
    <x v="2"/>
    <x v="4"/>
    <x v="5"/>
    <s v="New "/>
    <n v="1500"/>
    <n v="7700"/>
    <n v="7840"/>
    <n v="1540"/>
    <s v="B2C"/>
  </r>
  <r>
    <x v="2"/>
    <x v="4"/>
    <x v="3"/>
    <s v="Offices"/>
    <n v="4375"/>
    <n v="110"/>
    <n v="112"/>
    <n v="22"/>
    <s v="B2C"/>
  </r>
  <r>
    <x v="2"/>
    <x v="4"/>
    <x v="0"/>
    <s v="Facebook Page"/>
    <n v="5685"/>
    <n v="2517.46"/>
    <n v="5126.4639999999999"/>
    <n v="503.49200000000002"/>
    <s v="B2C"/>
  </r>
  <r>
    <x v="2"/>
    <x v="4"/>
    <x v="0"/>
    <s v="Google Ad"/>
    <n v="7462"/>
    <n v="2288.4499999999998"/>
    <n v="5126.1279999999997"/>
    <n v="457.69"/>
    <s v="B2C"/>
  </r>
  <r>
    <x v="2"/>
    <x v="4"/>
    <x v="0"/>
    <s v="Company Website"/>
    <n v="1253"/>
    <n v="100"/>
    <n v="224"/>
    <n v="20"/>
    <s v="B2C"/>
  </r>
  <r>
    <x v="2"/>
    <x v="4"/>
    <x v="0"/>
    <s v="Youtube Channel"/>
    <n v="5092"/>
    <n v="2288.4"/>
    <n v="5126.0160000000005"/>
    <n v="457.68000000000006"/>
    <s v="B2C"/>
  </r>
  <r>
    <x v="2"/>
    <x v="4"/>
    <x v="3"/>
    <s v="Lands"/>
    <n v="2715"/>
    <n v="200"/>
    <n v="224"/>
    <n v="40"/>
    <s v="B2C"/>
  </r>
  <r>
    <x v="2"/>
    <x v="4"/>
    <x v="0"/>
    <s v="Television Ad"/>
    <n v="5656"/>
    <n v="3300"/>
    <n v="5126.576"/>
    <n v="660"/>
    <s v="B2C"/>
  </r>
  <r>
    <x v="2"/>
    <x v="4"/>
    <x v="1"/>
    <s v="Asset sale"/>
    <n v="2952"/>
    <n v="4577.3"/>
    <n v="7392"/>
    <n v="915.46"/>
    <s v="B2B"/>
  </r>
  <r>
    <x v="2"/>
    <x v="5"/>
    <x v="2"/>
    <s v="Software Metered License"/>
    <n v="5144"/>
    <n v="4577.3"/>
    <n v="5126.576"/>
    <n v="915.46"/>
    <s v="B2C"/>
  </r>
  <r>
    <x v="2"/>
    <x v="5"/>
    <x v="2"/>
    <s v="Floating License"/>
    <n v="4863"/>
    <n v="8000"/>
    <n v="8960"/>
    <n v="1600"/>
    <s v="B2B"/>
  </r>
  <r>
    <x v="2"/>
    <x v="5"/>
    <x v="3"/>
    <s v="Equipments"/>
    <n v="6848"/>
    <n v="4577.2"/>
    <n v="5126.4639999999999"/>
    <n v="915.44"/>
    <s v="B2B"/>
  </r>
  <r>
    <x v="2"/>
    <x v="5"/>
    <x v="4"/>
    <s v="Prime"/>
    <n v="7456"/>
    <n v="5743.5"/>
    <n v="6432.72"/>
    <n v="1148.7"/>
    <s v="B2B"/>
  </r>
  <r>
    <x v="2"/>
    <x v="5"/>
    <x v="5"/>
    <s v="Renewal"/>
    <n v="5047"/>
    <n v="7000"/>
    <n v="7840"/>
    <n v="1400"/>
    <s v="B2B"/>
  </r>
  <r>
    <x v="2"/>
    <x v="5"/>
    <x v="4"/>
    <s v="Premium"/>
    <n v="5081"/>
    <n v="4578.6000000000004"/>
    <n v="5128.0320000000002"/>
    <n v="915.72000000000014"/>
    <s v="B2B"/>
  </r>
  <r>
    <x v="2"/>
    <x v="5"/>
    <x v="5"/>
    <s v="New "/>
    <n v="3105"/>
    <n v="7000"/>
    <n v="7840"/>
    <n v="1400"/>
    <s v="B2B"/>
  </r>
  <r>
    <x v="2"/>
    <x v="5"/>
    <x v="3"/>
    <s v="Offices"/>
    <n v="5534"/>
    <n v="100"/>
    <n v="112"/>
    <n v="20"/>
    <s v="B2B"/>
  </r>
  <r>
    <x v="2"/>
    <x v="5"/>
    <x v="0"/>
    <s v="Facebook Page"/>
    <n v="4195"/>
    <n v="2288.6"/>
    <n v="5126.4639999999999"/>
    <n v="457.72"/>
    <s v="B2B"/>
  </r>
  <r>
    <x v="2"/>
    <x v="5"/>
    <x v="0"/>
    <s v="Google Ad"/>
    <n v="2161"/>
    <n v="2288.4499999999998"/>
    <n v="5126.1279999999997"/>
    <n v="457.69"/>
    <s v="B2B"/>
  </r>
  <r>
    <x v="2"/>
    <x v="5"/>
    <x v="0"/>
    <s v="Company Website"/>
    <n v="7127"/>
    <n v="100"/>
    <n v="224"/>
    <n v="20"/>
    <s v="B2B"/>
  </r>
  <r>
    <x v="2"/>
    <x v="5"/>
    <x v="0"/>
    <s v="Youtube Channel"/>
    <n v="2985"/>
    <n v="2288.4"/>
    <n v="5126.0160000000005"/>
    <n v="457.68000000000006"/>
    <s v="B2B"/>
  </r>
  <r>
    <x v="2"/>
    <x v="5"/>
    <x v="3"/>
    <s v="Lands"/>
    <n v="1843"/>
    <n v="200"/>
    <n v="224"/>
    <n v="40"/>
    <s v="B2B"/>
  </r>
  <r>
    <x v="2"/>
    <x v="5"/>
    <x v="1"/>
    <s v="Asset sale"/>
    <n v="7165"/>
    <n v="4577.3"/>
    <n v="7392"/>
    <n v="915.46"/>
    <s v="B2B"/>
  </r>
  <r>
    <x v="2"/>
    <x v="5"/>
    <x v="0"/>
    <s v="Television Ad"/>
    <n v="6497"/>
    <n v="2288.65"/>
    <n v="5126.576"/>
    <n v="457.73"/>
    <s v="B2B"/>
  </r>
  <r>
    <x v="2"/>
    <x v="6"/>
    <x v="2"/>
    <s v="Software Metered License"/>
    <n v="7833"/>
    <n v="4577.3"/>
    <n v="5126.576"/>
    <n v="915.46"/>
    <s v="B2B"/>
  </r>
  <r>
    <x v="2"/>
    <x v="6"/>
    <x v="2"/>
    <s v="Floating License"/>
    <n v="3426"/>
    <n v="8000"/>
    <n v="8960"/>
    <n v="1600"/>
    <s v="B2B"/>
  </r>
  <r>
    <x v="2"/>
    <x v="6"/>
    <x v="3"/>
    <s v="Equipments"/>
    <n v="4483"/>
    <n v="4577.2"/>
    <n v="5126.4639999999999"/>
    <n v="915.44"/>
    <s v="B2B"/>
  </r>
  <r>
    <x v="2"/>
    <x v="6"/>
    <x v="4"/>
    <s v="Prime"/>
    <n v="5959"/>
    <n v="5743.5"/>
    <n v="6432.72"/>
    <n v="1148.7"/>
    <s v="B2B"/>
  </r>
  <r>
    <x v="2"/>
    <x v="6"/>
    <x v="5"/>
    <s v="Renewal"/>
    <n v="5993"/>
    <n v="7000"/>
    <n v="7840"/>
    <n v="1400"/>
    <s v="B2B"/>
  </r>
  <r>
    <x v="2"/>
    <x v="6"/>
    <x v="4"/>
    <s v="Premium"/>
    <n v="5730"/>
    <n v="4578.6000000000004"/>
    <n v="5128.0320000000002"/>
    <n v="915.72000000000014"/>
    <s v="B2B"/>
  </r>
  <r>
    <x v="2"/>
    <x v="6"/>
    <x v="5"/>
    <s v="New "/>
    <n v="3724"/>
    <n v="7000"/>
    <n v="7840"/>
    <n v="1400"/>
    <s v="B2B"/>
  </r>
  <r>
    <x v="2"/>
    <x v="6"/>
    <x v="3"/>
    <s v="Offices"/>
    <n v="1102"/>
    <n v="100"/>
    <n v="112"/>
    <n v="20"/>
    <s v="B2B"/>
  </r>
  <r>
    <x v="2"/>
    <x v="6"/>
    <x v="0"/>
    <s v="Facebook Page"/>
    <n v="1025"/>
    <n v="2288.6"/>
    <n v="5126.4639999999999"/>
    <n v="457.72"/>
    <s v="B2B"/>
  </r>
  <r>
    <x v="2"/>
    <x v="6"/>
    <x v="0"/>
    <s v="Google Ad"/>
    <n v="6158"/>
    <n v="2288.4499999999998"/>
    <n v="5126.1279999999997"/>
    <n v="457.69"/>
    <s v="B2B"/>
  </r>
  <r>
    <x v="2"/>
    <x v="6"/>
    <x v="0"/>
    <s v="Company Website"/>
    <n v="5850"/>
    <n v="100"/>
    <n v="224"/>
    <n v="20"/>
    <s v="B2B"/>
  </r>
  <r>
    <x v="2"/>
    <x v="6"/>
    <x v="0"/>
    <s v="Youtube Channel"/>
    <n v="7695"/>
    <n v="2288.4"/>
    <n v="5126.0160000000005"/>
    <n v="457.68000000000006"/>
    <s v="B2B"/>
  </r>
  <r>
    <x v="2"/>
    <x v="6"/>
    <x v="3"/>
    <s v="Lands"/>
    <n v="6598"/>
    <n v="200"/>
    <n v="224"/>
    <n v="40"/>
    <s v="B2B"/>
  </r>
  <r>
    <x v="2"/>
    <x v="6"/>
    <x v="0"/>
    <s v="Television Ad"/>
    <n v="578"/>
    <n v="2288.65"/>
    <n v="5126.576"/>
    <n v="457.73"/>
    <s v="B2B"/>
  </r>
  <r>
    <x v="2"/>
    <x v="6"/>
    <x v="1"/>
    <s v="Asset sale"/>
    <n v="5198"/>
    <n v="6600"/>
    <n v="7392"/>
    <n v="1320"/>
    <s v="B2B"/>
  </r>
  <r>
    <x v="2"/>
    <x v="7"/>
    <x v="2"/>
    <s v="Software Metered License"/>
    <n v="5309"/>
    <n v="4577.3"/>
    <n v="5126.576"/>
    <n v="915.46"/>
    <s v="B2B"/>
  </r>
  <r>
    <x v="2"/>
    <x v="7"/>
    <x v="2"/>
    <s v="Floating License"/>
    <n v="5170"/>
    <n v="8000"/>
    <n v="8960"/>
    <n v="1600"/>
    <s v="B2B"/>
  </r>
  <r>
    <x v="2"/>
    <x v="7"/>
    <x v="3"/>
    <s v="Equipments"/>
    <n v="5694"/>
    <n v="4577.2"/>
    <n v="5126.4639999999999"/>
    <n v="915.44"/>
    <s v="B2B"/>
  </r>
  <r>
    <x v="2"/>
    <x v="7"/>
    <x v="4"/>
    <s v="Prime"/>
    <n v="5191"/>
    <n v="5743.5"/>
    <n v="6432.72"/>
    <n v="1148.7"/>
    <s v="B2B"/>
  </r>
  <r>
    <x v="2"/>
    <x v="7"/>
    <x v="5"/>
    <s v="Renewal"/>
    <n v="2738"/>
    <n v="7000"/>
    <n v="7840"/>
    <n v="1400"/>
    <s v="B2B"/>
  </r>
  <r>
    <x v="2"/>
    <x v="7"/>
    <x v="4"/>
    <s v="Premium"/>
    <n v="1719"/>
    <n v="5036.46"/>
    <n v="5128.0320000000002"/>
    <n v="1007.292"/>
    <s v="B2B"/>
  </r>
  <r>
    <x v="2"/>
    <x v="7"/>
    <x v="5"/>
    <s v="New "/>
    <n v="7989"/>
    <n v="7700"/>
    <n v="7840"/>
    <n v="1540"/>
    <s v="B2B"/>
  </r>
  <r>
    <x v="2"/>
    <x v="7"/>
    <x v="3"/>
    <s v="Offices"/>
    <n v="7415"/>
    <n v="110"/>
    <n v="112"/>
    <n v="22"/>
    <s v="B2B"/>
  </r>
  <r>
    <x v="2"/>
    <x v="7"/>
    <x v="0"/>
    <s v="Facebook Page"/>
    <n v="1416"/>
    <n v="2517.46"/>
    <n v="5126.4639999999999"/>
    <n v="503.49200000000002"/>
    <s v="B2B"/>
  </r>
  <r>
    <x v="2"/>
    <x v="7"/>
    <x v="0"/>
    <s v="Google Ad"/>
    <n v="4457"/>
    <n v="2517.2949999999996"/>
    <n v="5126.1279999999997"/>
    <n v="503.45899999999995"/>
    <s v="B2B"/>
  </r>
  <r>
    <x v="2"/>
    <x v="7"/>
    <x v="0"/>
    <s v="Company Website"/>
    <n v="3119"/>
    <n v="115"/>
    <n v="224"/>
    <n v="23"/>
    <s v="B2B"/>
  </r>
  <r>
    <x v="2"/>
    <x v="7"/>
    <x v="0"/>
    <s v="Youtube Channel"/>
    <n v="323"/>
    <n v="2631.66"/>
    <n v="5126.0160000000005"/>
    <n v="526.33199999999999"/>
    <s v="B2B"/>
  </r>
  <r>
    <x v="2"/>
    <x v="7"/>
    <x v="3"/>
    <s v="Lands"/>
    <n v="2308"/>
    <n v="230"/>
    <n v="224"/>
    <n v="46"/>
    <s v="B2B"/>
  </r>
  <r>
    <x v="2"/>
    <x v="7"/>
    <x v="0"/>
    <s v="Television Ad"/>
    <n v="3251"/>
    <n v="2631.9475000000002"/>
    <n v="5126.576"/>
    <n v="526.38950000000011"/>
    <s v="B2B"/>
  </r>
  <r>
    <x v="2"/>
    <x v="7"/>
    <x v="1"/>
    <s v="Asset sale"/>
    <n v="7975"/>
    <n v="7590"/>
    <n v="7392"/>
    <n v="1518"/>
    <s v="B2B"/>
  </r>
  <r>
    <x v="2"/>
    <x v="8"/>
    <x v="2"/>
    <s v="Software Metered License"/>
    <n v="1429"/>
    <n v="4577.3"/>
    <n v="5126.576"/>
    <n v="915.46"/>
    <s v="B2B"/>
  </r>
  <r>
    <x v="2"/>
    <x v="8"/>
    <x v="2"/>
    <s v="Floating License"/>
    <n v="1043"/>
    <n v="8000"/>
    <n v="8960"/>
    <n v="1600"/>
    <s v="B2B"/>
  </r>
  <r>
    <x v="2"/>
    <x v="8"/>
    <x v="3"/>
    <s v="Equipments"/>
    <n v="4661"/>
    <n v="4577.2"/>
    <n v="5126.4639999999999"/>
    <n v="915.44"/>
    <s v="B2B"/>
  </r>
  <r>
    <x v="2"/>
    <x v="8"/>
    <x v="4"/>
    <s v="Prime"/>
    <n v="3988"/>
    <n v="5743.5"/>
    <n v="6432.72"/>
    <n v="1148.7"/>
    <s v="B2B"/>
  </r>
  <r>
    <x v="2"/>
    <x v="8"/>
    <x v="5"/>
    <s v="Renewal"/>
    <n v="2812"/>
    <n v="7000"/>
    <n v="7840"/>
    <n v="1400"/>
    <s v="B2B"/>
  </r>
  <r>
    <x v="2"/>
    <x v="8"/>
    <x v="4"/>
    <s v="Premium"/>
    <n v="1208"/>
    <n v="4578.6000000000004"/>
    <n v="5128.0320000000002"/>
    <n v="915.72000000000014"/>
    <s v="B2B"/>
  </r>
  <r>
    <x v="2"/>
    <x v="8"/>
    <x v="5"/>
    <s v="New "/>
    <n v="7247"/>
    <n v="7000"/>
    <n v="7840"/>
    <n v="1400"/>
    <s v="B2B"/>
  </r>
  <r>
    <x v="2"/>
    <x v="8"/>
    <x v="3"/>
    <s v="Offices"/>
    <n v="4368"/>
    <n v="100"/>
    <n v="112"/>
    <n v="20"/>
    <s v="B2B"/>
  </r>
  <r>
    <x v="2"/>
    <x v="8"/>
    <x v="0"/>
    <s v="Facebook Page"/>
    <n v="4468"/>
    <n v="2288.6"/>
    <n v="5126.4639999999999"/>
    <n v="457.72"/>
    <s v="B2B"/>
  </r>
  <r>
    <x v="2"/>
    <x v="8"/>
    <x v="0"/>
    <s v="Google Ad"/>
    <n v="6333"/>
    <n v="2288.4499999999998"/>
    <n v="5126.1279999999997"/>
    <n v="457.69"/>
    <s v="B2B"/>
  </r>
  <r>
    <x v="2"/>
    <x v="8"/>
    <x v="0"/>
    <s v="Company Website"/>
    <n v="4845"/>
    <n v="100"/>
    <n v="224"/>
    <n v="20"/>
    <s v="B2B"/>
  </r>
  <r>
    <x v="2"/>
    <x v="8"/>
    <x v="0"/>
    <s v="Youtube Channel"/>
    <n v="2638"/>
    <n v="2746.08"/>
    <n v="5126.0160000000005"/>
    <n v="549.21600000000001"/>
    <s v="B2B"/>
  </r>
  <r>
    <x v="2"/>
    <x v="8"/>
    <x v="3"/>
    <s v="Lands"/>
    <n v="834"/>
    <n v="240"/>
    <n v="224"/>
    <n v="48"/>
    <s v="B2B"/>
  </r>
  <r>
    <x v="2"/>
    <x v="8"/>
    <x v="0"/>
    <s v="Television Ad"/>
    <n v="7276"/>
    <n v="2746.38"/>
    <n v="5126.576"/>
    <n v="549.27600000000007"/>
    <s v="B2B"/>
  </r>
  <r>
    <x v="2"/>
    <x v="8"/>
    <x v="1"/>
    <s v="Asset sale"/>
    <n v="3824"/>
    <n v="7920"/>
    <n v="7392"/>
    <n v="1584"/>
    <s v="B2B"/>
  </r>
  <r>
    <x v="2"/>
    <x v="9"/>
    <x v="2"/>
    <s v="Software Metered License"/>
    <n v="7050"/>
    <n v="5035.0300000000007"/>
    <n v="5126.576"/>
    <n v="1007.0060000000002"/>
    <s v="B2B"/>
  </r>
  <r>
    <x v="2"/>
    <x v="9"/>
    <x v="2"/>
    <s v="Floating License"/>
    <n v="7722"/>
    <n v="9200"/>
    <n v="8960"/>
    <n v="1840"/>
    <s v="B2B"/>
  </r>
  <r>
    <x v="2"/>
    <x v="9"/>
    <x v="3"/>
    <s v="Equipments"/>
    <n v="3708"/>
    <n v="5263.78"/>
    <n v="5126.4639999999999"/>
    <n v="1052.7560000000001"/>
    <s v="B2B"/>
  </r>
  <r>
    <x v="2"/>
    <x v="9"/>
    <x v="4"/>
    <s v="Prime"/>
    <n v="7582"/>
    <n v="6605.0249999999996"/>
    <n v="6432.72"/>
    <n v="1321.0050000000001"/>
    <s v="B2B"/>
  </r>
  <r>
    <x v="2"/>
    <x v="9"/>
    <x v="5"/>
    <s v="Renewal"/>
    <n v="3525"/>
    <n v="8400"/>
    <n v="7840"/>
    <n v="1680"/>
    <s v="B2B"/>
  </r>
  <r>
    <x v="2"/>
    <x v="9"/>
    <x v="4"/>
    <s v="Premium"/>
    <n v="730"/>
    <n v="5494.3200000000006"/>
    <n v="5128.0320000000002"/>
    <n v="1098.8640000000003"/>
    <s v="B2B"/>
  </r>
  <r>
    <x v="2"/>
    <x v="9"/>
    <x v="5"/>
    <s v="New "/>
    <n v="869"/>
    <n v="8400"/>
    <n v="7840"/>
    <n v="1680"/>
    <s v="B2B"/>
  </r>
  <r>
    <x v="2"/>
    <x v="9"/>
    <x v="3"/>
    <s v="Offices"/>
    <n v="6059"/>
    <n v="120"/>
    <n v="112"/>
    <n v="24"/>
    <s v="B2B"/>
  </r>
  <r>
    <x v="2"/>
    <x v="9"/>
    <x v="0"/>
    <s v="Facebook Page"/>
    <n v="2409"/>
    <n v="2517.46"/>
    <n v="5126.4639999999999"/>
    <n v="503.49200000000002"/>
    <s v="B2B"/>
  </r>
  <r>
    <x v="2"/>
    <x v="9"/>
    <x v="0"/>
    <s v="Google Ad"/>
    <n v="6309"/>
    <n v="2517.2949999999996"/>
    <n v="5126.1279999999997"/>
    <n v="503.45899999999995"/>
    <s v="B2B"/>
  </r>
  <r>
    <x v="2"/>
    <x v="9"/>
    <x v="0"/>
    <s v="Company Website"/>
    <n v="1847"/>
    <n v="110"/>
    <n v="224"/>
    <n v="22"/>
    <s v="B2B"/>
  </r>
  <r>
    <x v="2"/>
    <x v="9"/>
    <x v="0"/>
    <s v="Youtube Channel"/>
    <n v="7917"/>
    <n v="2517.2400000000002"/>
    <n v="5126.0160000000005"/>
    <n v="503.44800000000009"/>
    <s v="B2B"/>
  </r>
  <r>
    <x v="2"/>
    <x v="9"/>
    <x v="3"/>
    <s v="Lands"/>
    <n v="2294"/>
    <n v="220"/>
    <n v="224"/>
    <n v="44"/>
    <s v="B2B"/>
  </r>
  <r>
    <x v="2"/>
    <x v="9"/>
    <x v="0"/>
    <s v="Television Ad"/>
    <n v="2304"/>
    <n v="2517.5150000000003"/>
    <n v="5126.576"/>
    <n v="503.5030000000001"/>
    <s v="B2B"/>
  </r>
  <r>
    <x v="2"/>
    <x v="9"/>
    <x v="1"/>
    <s v="Asset sale"/>
    <n v="4976"/>
    <n v="7260"/>
    <n v="7392"/>
    <n v="1452"/>
    <s v="B2B"/>
  </r>
  <r>
    <x v="2"/>
    <x v="10"/>
    <x v="2"/>
    <s v="Software Metered License"/>
    <n v="1865"/>
    <n v="5263.8950000000004"/>
    <n v="5126.576"/>
    <n v="1052.7790000000002"/>
    <s v="B2B"/>
  </r>
  <r>
    <x v="2"/>
    <x v="10"/>
    <x v="2"/>
    <s v="Floating License"/>
    <n v="5074"/>
    <n v="8800"/>
    <n v="8960"/>
    <n v="1760"/>
    <s v="B2B"/>
  </r>
  <r>
    <x v="2"/>
    <x v="10"/>
    <x v="3"/>
    <s v="Equipments"/>
    <n v="4557"/>
    <n v="5034.92"/>
    <n v="5126.4639999999999"/>
    <n v="1006.984"/>
    <s v="B2B"/>
  </r>
  <r>
    <x v="2"/>
    <x v="10"/>
    <x v="4"/>
    <s v="Prime"/>
    <n v="5815"/>
    <n v="6317.85"/>
    <n v="6432.72"/>
    <n v="1263.5700000000002"/>
    <s v="B2B"/>
  </r>
  <r>
    <x v="2"/>
    <x v="10"/>
    <x v="5"/>
    <s v="Renewal"/>
    <n v="1160"/>
    <n v="7700"/>
    <n v="7840"/>
    <n v="1540"/>
    <s v="B2B"/>
  </r>
  <r>
    <x v="2"/>
    <x v="10"/>
    <x v="4"/>
    <s v="Premium"/>
    <n v="4726"/>
    <n v="5036.46"/>
    <n v="5128.0320000000002"/>
    <n v="1007.292"/>
    <s v="B2B"/>
  </r>
  <r>
    <x v="2"/>
    <x v="10"/>
    <x v="5"/>
    <s v="New "/>
    <n v="3892"/>
    <n v="7700"/>
    <n v="7840"/>
    <n v="1540"/>
    <s v="B2B"/>
  </r>
  <r>
    <x v="2"/>
    <x v="10"/>
    <x v="3"/>
    <s v="Offices"/>
    <n v="4239"/>
    <n v="110"/>
    <n v="112"/>
    <n v="22"/>
    <s v="B2B"/>
  </r>
  <r>
    <x v="2"/>
    <x v="10"/>
    <x v="0"/>
    <s v="Facebook Page"/>
    <n v="4208"/>
    <n v="2517.46"/>
    <n v="5126.4639999999999"/>
    <n v="503.49200000000002"/>
    <s v="B2B"/>
  </r>
  <r>
    <x v="2"/>
    <x v="10"/>
    <x v="0"/>
    <s v="Google Ad"/>
    <n v="4204"/>
    <n v="2288.4499999999998"/>
    <n v="5126.1279999999997"/>
    <n v="457.69"/>
    <s v="B2B"/>
  </r>
  <r>
    <x v="2"/>
    <x v="10"/>
    <x v="0"/>
    <s v="Company Website"/>
    <n v="3830"/>
    <n v="100"/>
    <n v="224"/>
    <n v="20"/>
    <s v="B2B"/>
  </r>
  <r>
    <x v="2"/>
    <x v="10"/>
    <x v="0"/>
    <s v="Youtube Channel"/>
    <n v="2273"/>
    <n v="2288.4"/>
    <n v="5126.0160000000005"/>
    <n v="457.68000000000006"/>
    <s v="B2C"/>
  </r>
  <r>
    <x v="2"/>
    <x v="10"/>
    <x v="3"/>
    <s v="Lands"/>
    <n v="5504"/>
    <n v="200"/>
    <n v="224"/>
    <n v="40"/>
    <s v="B2C"/>
  </r>
  <r>
    <x v="2"/>
    <x v="10"/>
    <x v="0"/>
    <s v="Television Ad"/>
    <n v="5828"/>
    <n v="2288.65"/>
    <n v="5126.576"/>
    <n v="457.73"/>
    <s v="B2C"/>
  </r>
  <r>
    <x v="2"/>
    <x v="10"/>
    <x v="1"/>
    <s v="Asset sale"/>
    <n v="3982"/>
    <n v="6600"/>
    <n v="7392"/>
    <n v="1320"/>
    <s v="B2C"/>
  </r>
  <r>
    <x v="2"/>
    <x v="11"/>
    <x v="2"/>
    <s v="Software Metered License"/>
    <n v="992"/>
    <n v="4577.3"/>
    <n v="5126.576"/>
    <n v="915.46"/>
    <s v="B2C"/>
  </r>
  <r>
    <x v="2"/>
    <x v="11"/>
    <x v="2"/>
    <s v="Floating License"/>
    <n v="6528"/>
    <n v="8000"/>
    <n v="8960"/>
    <n v="1600"/>
    <s v="B2C"/>
  </r>
  <r>
    <x v="2"/>
    <x v="11"/>
    <x v="3"/>
    <s v="Equipments"/>
    <n v="1763"/>
    <n v="4577.2"/>
    <n v="5126.4639999999999"/>
    <n v="915.44"/>
    <s v="B2C"/>
  </r>
  <r>
    <x v="2"/>
    <x v="11"/>
    <x v="4"/>
    <s v="Prime"/>
    <n v="1527"/>
    <n v="5743.5"/>
    <n v="6432.72"/>
    <n v="1148.7"/>
    <s v="B2C"/>
  </r>
  <r>
    <x v="2"/>
    <x v="11"/>
    <x v="5"/>
    <s v="Renewal"/>
    <n v="5500"/>
    <n v="7000"/>
    <n v="7840"/>
    <n v="1400"/>
    <s v="B2C"/>
  </r>
  <r>
    <x v="2"/>
    <x v="11"/>
    <x v="4"/>
    <s v="Premium"/>
    <n v="2731"/>
    <n v="4578.6000000000004"/>
    <n v="5128.0320000000002"/>
    <n v="915.72000000000014"/>
    <s v="B2C"/>
  </r>
  <r>
    <x v="2"/>
    <x v="11"/>
    <x v="5"/>
    <s v="New "/>
    <n v="5605"/>
    <n v="7000"/>
    <n v="7840"/>
    <n v="1400"/>
    <s v="B2C"/>
  </r>
  <r>
    <x v="2"/>
    <x v="11"/>
    <x v="3"/>
    <s v="Offices"/>
    <n v="2848"/>
    <n v="100"/>
    <n v="112"/>
    <n v="20"/>
    <s v="B2C"/>
  </r>
  <r>
    <x v="2"/>
    <x v="11"/>
    <x v="0"/>
    <s v="Facebook Page"/>
    <n v="988"/>
    <n v="2288.6"/>
    <n v="5126.4639999999999"/>
    <n v="457.72"/>
    <s v="B2C"/>
  </r>
  <r>
    <x v="2"/>
    <x v="11"/>
    <x v="0"/>
    <s v="Google Ad"/>
    <n v="907"/>
    <n v="2288.4499999999998"/>
    <n v="5126.1279999999997"/>
    <n v="457.69"/>
    <s v="B2C"/>
  </r>
  <r>
    <x v="2"/>
    <x v="11"/>
    <x v="0"/>
    <s v="Company Website"/>
    <n v="2871"/>
    <n v="100"/>
    <n v="224"/>
    <n v="20"/>
    <s v="B2C"/>
  </r>
  <r>
    <x v="2"/>
    <x v="11"/>
    <x v="0"/>
    <s v="Youtube Channel"/>
    <n v="392"/>
    <n v="2288.4"/>
    <n v="5126.0160000000005"/>
    <n v="457.68000000000006"/>
    <s v="B2C"/>
  </r>
  <r>
    <x v="2"/>
    <x v="11"/>
    <x v="3"/>
    <s v="Lands"/>
    <n v="5094"/>
    <n v="200"/>
    <n v="224"/>
    <n v="40"/>
    <s v="B2C"/>
  </r>
  <r>
    <x v="2"/>
    <x v="11"/>
    <x v="0"/>
    <s v="Television Ad"/>
    <n v="7742"/>
    <n v="2288.65"/>
    <n v="5126.576"/>
    <n v="457.73"/>
    <s v="B2C"/>
  </r>
  <r>
    <x v="2"/>
    <x v="11"/>
    <x v="1"/>
    <s v="Asset sale"/>
    <n v="7399"/>
    <n v="6600"/>
    <n v="7392"/>
    <n v="1320"/>
    <s v="B2C"/>
  </r>
  <r>
    <x v="3"/>
    <x v="0"/>
    <x v="2"/>
    <s v="Software Metered License"/>
    <n v="3255"/>
    <n v="5492.76"/>
    <n v="5126.576"/>
    <n v="1098.5520000000001"/>
    <s v="B2C"/>
  </r>
  <r>
    <x v="3"/>
    <x v="0"/>
    <x v="2"/>
    <s v="Floating License"/>
    <n v="1619"/>
    <n v="9600"/>
    <n v="8960"/>
    <n v="1920"/>
    <s v="B2C"/>
  </r>
  <r>
    <x v="3"/>
    <x v="0"/>
    <x v="3"/>
    <s v="Equipments"/>
    <n v="6057"/>
    <n v="5492.6399999999994"/>
    <n v="5126.4639999999999"/>
    <n v="1098.528"/>
    <s v="B2C"/>
  </r>
  <r>
    <x v="3"/>
    <x v="0"/>
    <x v="4"/>
    <s v="Prime"/>
    <n v="4886"/>
    <n v="6892.2"/>
    <n v="6432.72"/>
    <n v="1378.44"/>
    <s v="B2C"/>
  </r>
  <r>
    <x v="3"/>
    <x v="0"/>
    <x v="5"/>
    <s v="Renewal"/>
    <n v="4152"/>
    <n v="8400"/>
    <n v="7840"/>
    <n v="1680"/>
    <s v="B2B"/>
  </r>
  <r>
    <x v="3"/>
    <x v="0"/>
    <x v="4"/>
    <s v="Premium"/>
    <n v="1116"/>
    <n v="5494.3200000000006"/>
    <n v="5128.0320000000002"/>
    <n v="1098.8640000000003"/>
    <s v="B2B"/>
  </r>
  <r>
    <x v="3"/>
    <x v="0"/>
    <x v="5"/>
    <s v="New "/>
    <n v="388"/>
    <n v="8400"/>
    <n v="7840"/>
    <n v="1680"/>
    <s v="B2B"/>
  </r>
  <r>
    <x v="3"/>
    <x v="0"/>
    <x v="3"/>
    <s v="Offices"/>
    <n v="3979"/>
    <n v="120"/>
    <n v="112"/>
    <n v="24"/>
    <s v="B2B"/>
  </r>
  <r>
    <x v="3"/>
    <x v="0"/>
    <x v="0"/>
    <s v="Facebook Page"/>
    <n v="7896"/>
    <n v="2288.6"/>
    <n v="5126.4639999999999"/>
    <n v="457.72"/>
    <s v="B2B"/>
  </r>
  <r>
    <x v="3"/>
    <x v="0"/>
    <x v="0"/>
    <s v="Google Ad"/>
    <n v="3074"/>
    <n v="2288.4499999999998"/>
    <n v="5126.1279999999997"/>
    <n v="457.69"/>
    <s v="B2B"/>
  </r>
  <r>
    <x v="3"/>
    <x v="0"/>
    <x v="0"/>
    <s v="Company Website"/>
    <n v="5020"/>
    <n v="100"/>
    <n v="224"/>
    <n v="20"/>
    <s v="B2B"/>
  </r>
  <r>
    <x v="3"/>
    <x v="0"/>
    <x v="0"/>
    <s v="Youtube Channel"/>
    <n v="5467"/>
    <n v="2288.4"/>
    <n v="5126.0160000000005"/>
    <n v="457.68000000000006"/>
    <s v="B2B"/>
  </r>
  <r>
    <x v="3"/>
    <x v="0"/>
    <x v="3"/>
    <s v="Lands"/>
    <n v="5210"/>
    <n v="200"/>
    <n v="224"/>
    <n v="40"/>
    <s v="B2B"/>
  </r>
  <r>
    <x v="3"/>
    <x v="0"/>
    <x v="1"/>
    <s v="Asset sale"/>
    <n v="2070"/>
    <n v="4577.3"/>
    <n v="7392"/>
    <n v="915.46"/>
    <s v="B2B"/>
  </r>
  <r>
    <x v="3"/>
    <x v="0"/>
    <x v="0"/>
    <s v="Television Ad"/>
    <n v="2332"/>
    <n v="3300"/>
    <n v="5126.576"/>
    <n v="660"/>
    <s v="B2B"/>
  </r>
  <r>
    <x v="3"/>
    <x v="1"/>
    <x v="2"/>
    <s v="Software Metered License"/>
    <n v="6753"/>
    <n v="4577.3"/>
    <n v="5126.576"/>
    <n v="915.46"/>
    <s v="B2B"/>
  </r>
  <r>
    <x v="3"/>
    <x v="1"/>
    <x v="2"/>
    <s v="Floating License"/>
    <n v="5205"/>
    <n v="8000"/>
    <n v="8960"/>
    <n v="1600"/>
    <s v="B2B"/>
  </r>
  <r>
    <x v="3"/>
    <x v="1"/>
    <x v="3"/>
    <s v="Equipments"/>
    <n v="1133"/>
    <n v="4577.2"/>
    <n v="5126.4639999999999"/>
    <n v="915.44"/>
    <s v="B2B"/>
  </r>
  <r>
    <x v="3"/>
    <x v="1"/>
    <x v="4"/>
    <s v="Prime"/>
    <n v="6447"/>
    <n v="5743.5"/>
    <n v="6432.72"/>
    <n v="1148.7"/>
    <s v="B2B"/>
  </r>
  <r>
    <x v="3"/>
    <x v="1"/>
    <x v="5"/>
    <s v="Renewal"/>
    <n v="7409"/>
    <n v="7000"/>
    <n v="7840"/>
    <n v="1400"/>
    <s v="B2B"/>
  </r>
  <r>
    <x v="3"/>
    <x v="1"/>
    <x v="4"/>
    <s v="Premium"/>
    <n v="5978"/>
    <n v="4578.6000000000004"/>
    <n v="5128.0320000000002"/>
    <n v="915.72000000000014"/>
    <s v="B2B"/>
  </r>
  <r>
    <x v="3"/>
    <x v="1"/>
    <x v="5"/>
    <s v="New "/>
    <n v="4974"/>
    <n v="7000"/>
    <n v="7840"/>
    <n v="1400"/>
    <s v="B2B"/>
  </r>
  <r>
    <x v="3"/>
    <x v="1"/>
    <x v="3"/>
    <s v="Offices"/>
    <n v="6265"/>
    <n v="100"/>
    <n v="112"/>
    <n v="20"/>
    <s v="B2B"/>
  </r>
  <r>
    <x v="3"/>
    <x v="1"/>
    <x v="0"/>
    <s v="Facebook Page"/>
    <n v="451"/>
    <n v="2288.6"/>
    <n v="5126.4639999999999"/>
    <n v="457.72"/>
    <s v="B2B"/>
  </r>
  <r>
    <x v="3"/>
    <x v="1"/>
    <x v="0"/>
    <s v="Google Ad"/>
    <n v="5635"/>
    <n v="2288.4499999999998"/>
    <n v="5126.1279999999997"/>
    <n v="457.69"/>
    <s v="B2B"/>
  </r>
  <r>
    <x v="3"/>
    <x v="1"/>
    <x v="0"/>
    <s v="Company Website"/>
    <n v="5303"/>
    <n v="100"/>
    <n v="224"/>
    <n v="20"/>
    <s v="B2B"/>
  </r>
  <r>
    <x v="3"/>
    <x v="1"/>
    <x v="0"/>
    <s v="Youtube Channel"/>
    <n v="4177"/>
    <n v="2288.4"/>
    <n v="5126.0160000000005"/>
    <n v="457.68000000000006"/>
    <s v="B2B"/>
  </r>
  <r>
    <x v="3"/>
    <x v="1"/>
    <x v="3"/>
    <s v="Lands"/>
    <n v="6456"/>
    <n v="200"/>
    <n v="224"/>
    <n v="40"/>
    <s v="B2B"/>
  </r>
  <r>
    <x v="3"/>
    <x v="1"/>
    <x v="0"/>
    <s v="Television Ad"/>
    <n v="2376"/>
    <n v="3300"/>
    <n v="5126.576"/>
    <n v="660"/>
    <s v="B2B"/>
  </r>
  <r>
    <x v="3"/>
    <x v="1"/>
    <x v="1"/>
    <s v="Asset sale"/>
    <n v="5375"/>
    <n v="6600"/>
    <n v="7392"/>
    <n v="1320"/>
    <s v="B2B"/>
  </r>
  <r>
    <x v="3"/>
    <x v="2"/>
    <x v="2"/>
    <s v="Software Metered License"/>
    <n v="4049"/>
    <n v="4577.3"/>
    <n v="5126.576"/>
    <n v="915.46"/>
    <s v="B2B"/>
  </r>
  <r>
    <x v="3"/>
    <x v="2"/>
    <x v="2"/>
    <s v="Floating License"/>
    <n v="4467"/>
    <n v="8000"/>
    <n v="8960"/>
    <n v="1600"/>
    <s v="B2B"/>
  </r>
  <r>
    <x v="3"/>
    <x v="2"/>
    <x v="3"/>
    <s v="Equipments"/>
    <n v="7396"/>
    <n v="4577.2"/>
    <n v="5126.4639999999999"/>
    <n v="915.44"/>
    <s v="B2B"/>
  </r>
  <r>
    <x v="3"/>
    <x v="2"/>
    <x v="4"/>
    <s v="Prime"/>
    <n v="2409"/>
    <n v="10000"/>
    <n v="6432.72"/>
    <n v="2000"/>
    <s v="B2B"/>
  </r>
  <r>
    <x v="3"/>
    <x v="2"/>
    <x v="5"/>
    <s v="Renewal"/>
    <n v="3846"/>
    <n v="7000"/>
    <n v="7840"/>
    <n v="1400"/>
    <s v="B2B"/>
  </r>
  <r>
    <x v="3"/>
    <x v="2"/>
    <x v="4"/>
    <s v="Premium"/>
    <n v="4929"/>
    <n v="4578.6000000000004"/>
    <n v="5128.0320000000002"/>
    <n v="915.72000000000014"/>
    <s v="B2B"/>
  </r>
  <r>
    <x v="3"/>
    <x v="2"/>
    <x v="5"/>
    <s v="New "/>
    <n v="3881"/>
    <n v="7000"/>
    <n v="7840"/>
    <n v="1400"/>
    <s v="B2B"/>
  </r>
  <r>
    <x v="3"/>
    <x v="2"/>
    <x v="3"/>
    <s v="Offices"/>
    <n v="6748"/>
    <n v="100"/>
    <n v="112"/>
    <n v="20"/>
    <s v="B2B"/>
  </r>
  <r>
    <x v="3"/>
    <x v="2"/>
    <x v="0"/>
    <s v="Facebook Page"/>
    <n v="6215"/>
    <n v="2288.6"/>
    <n v="5126.4639999999999"/>
    <n v="457.72"/>
    <s v="B2B"/>
  </r>
  <r>
    <x v="3"/>
    <x v="2"/>
    <x v="0"/>
    <s v="Google Ad"/>
    <n v="2222"/>
    <n v="2288.4499999999998"/>
    <n v="5126.1279999999997"/>
    <n v="457.69"/>
    <s v="B2B"/>
  </r>
  <r>
    <x v="3"/>
    <x v="2"/>
    <x v="0"/>
    <s v="Company Website"/>
    <n v="2475"/>
    <n v="100"/>
    <n v="224"/>
    <n v="20"/>
    <s v="B2B"/>
  </r>
  <r>
    <x v="3"/>
    <x v="2"/>
    <x v="0"/>
    <s v="Youtube Channel"/>
    <n v="1646"/>
    <n v="2288.4"/>
    <n v="5126.0160000000005"/>
    <n v="457.68000000000006"/>
    <s v="B2B"/>
  </r>
  <r>
    <x v="3"/>
    <x v="2"/>
    <x v="3"/>
    <s v="Lands"/>
    <n v="7653"/>
    <n v="200"/>
    <n v="224"/>
    <n v="40"/>
    <s v="B2B"/>
  </r>
  <r>
    <x v="3"/>
    <x v="2"/>
    <x v="0"/>
    <s v="Television Ad"/>
    <n v="2435"/>
    <n v="2288.65"/>
    <n v="5126.576"/>
    <n v="457.73"/>
    <s v="B2B"/>
  </r>
  <r>
    <x v="3"/>
    <x v="2"/>
    <x v="1"/>
    <s v="Asset sale"/>
    <n v="432"/>
    <n v="6600"/>
    <n v="7392"/>
    <n v="1320"/>
    <s v="B2B"/>
  </r>
  <r>
    <x v="3"/>
    <x v="3"/>
    <x v="2"/>
    <s v="Software Metered License"/>
    <n v="5046"/>
    <n v="4577.3"/>
    <n v="5126.576"/>
    <n v="915.46"/>
    <s v="B2B"/>
  </r>
  <r>
    <x v="3"/>
    <x v="3"/>
    <x v="2"/>
    <s v="Floating License"/>
    <n v="4322"/>
    <n v="8000"/>
    <n v="8960"/>
    <n v="1600"/>
    <s v="B2C"/>
  </r>
  <r>
    <x v="3"/>
    <x v="3"/>
    <x v="3"/>
    <s v="Equipments"/>
    <n v="646"/>
    <n v="4577.2"/>
    <n v="5126.4639999999999"/>
    <n v="915.44"/>
    <s v="B2C"/>
  </r>
  <r>
    <x v="3"/>
    <x v="3"/>
    <x v="4"/>
    <s v="Prime"/>
    <n v="6092"/>
    <n v="15000"/>
    <n v="6432.72"/>
    <n v="3000"/>
    <s v="B2C"/>
  </r>
  <r>
    <x v="3"/>
    <x v="3"/>
    <x v="5"/>
    <s v="Renewal"/>
    <n v="1743"/>
    <n v="7000"/>
    <n v="7840"/>
    <n v="1400"/>
    <s v="B2C"/>
  </r>
  <r>
    <x v="3"/>
    <x v="3"/>
    <x v="4"/>
    <s v="Premium"/>
    <n v="7545"/>
    <n v="14000"/>
    <n v="5128.0320000000002"/>
    <n v="2800"/>
    <s v="B2C"/>
  </r>
  <r>
    <x v="3"/>
    <x v="3"/>
    <x v="5"/>
    <s v="New "/>
    <n v="6222"/>
    <n v="7000"/>
    <n v="7840"/>
    <n v="1400"/>
    <s v="B2C"/>
  </r>
  <r>
    <x v="3"/>
    <x v="3"/>
    <x v="3"/>
    <s v="Offices"/>
    <n v="2509"/>
    <n v="100"/>
    <n v="112"/>
    <n v="20"/>
    <s v="B2C"/>
  </r>
  <r>
    <x v="3"/>
    <x v="3"/>
    <x v="0"/>
    <s v="Facebook Page"/>
    <n v="1116"/>
    <n v="2288.6"/>
    <n v="5126.4639999999999"/>
    <n v="457.72"/>
    <s v="B2C"/>
  </r>
  <r>
    <x v="3"/>
    <x v="3"/>
    <x v="0"/>
    <s v="Google Ad"/>
    <n v="517"/>
    <n v="2288.4499999999998"/>
    <n v="5126.1279999999997"/>
    <n v="457.69"/>
    <s v="B2C"/>
  </r>
  <r>
    <x v="3"/>
    <x v="3"/>
    <x v="0"/>
    <s v="Company Website"/>
    <n v="7377"/>
    <n v="100"/>
    <n v="224"/>
    <n v="20"/>
    <s v="B2C"/>
  </r>
  <r>
    <x v="3"/>
    <x v="3"/>
    <x v="0"/>
    <s v="Youtube Channel"/>
    <n v="2649"/>
    <n v="2288.4"/>
    <n v="5126.0160000000005"/>
    <n v="457.68000000000006"/>
    <s v="B2C"/>
  </r>
  <r>
    <x v="3"/>
    <x v="3"/>
    <x v="3"/>
    <s v="Lands"/>
    <n v="792"/>
    <n v="200"/>
    <n v="224"/>
    <n v="40"/>
    <s v="B2C"/>
  </r>
  <r>
    <x v="3"/>
    <x v="3"/>
    <x v="0"/>
    <s v="Television Ad"/>
    <n v="869"/>
    <n v="2288.65"/>
    <n v="5126.576"/>
    <n v="457.73"/>
    <s v="B2C"/>
  </r>
  <r>
    <x v="3"/>
    <x v="3"/>
    <x v="1"/>
    <s v="Asset sale"/>
    <n v="750"/>
    <n v="7920"/>
    <n v="7392"/>
    <n v="1584"/>
    <s v="B2C"/>
  </r>
  <r>
    <x v="3"/>
    <x v="4"/>
    <x v="2"/>
    <s v="Software Metered License"/>
    <n v="953"/>
    <n v="4577.3"/>
    <n v="5126.576"/>
    <n v="915.46"/>
    <s v="B2C"/>
  </r>
  <r>
    <x v="3"/>
    <x v="4"/>
    <x v="2"/>
    <s v="Floating License"/>
    <n v="1914"/>
    <n v="8800"/>
    <n v="8960"/>
    <n v="1760"/>
    <s v="B2C"/>
  </r>
  <r>
    <x v="3"/>
    <x v="4"/>
    <x v="3"/>
    <s v="Equipments"/>
    <n v="4534"/>
    <n v="5034.92"/>
    <n v="5126.4639999999999"/>
    <n v="1006.984"/>
    <s v="B2C"/>
  </r>
  <r>
    <x v="3"/>
    <x v="4"/>
    <x v="4"/>
    <s v="Prime"/>
    <n v="4407"/>
    <n v="6317.85"/>
    <n v="6432.72"/>
    <n v="1263.5700000000002"/>
    <s v="B2C"/>
  </r>
  <r>
    <x v="3"/>
    <x v="4"/>
    <x v="5"/>
    <s v="Renewal"/>
    <n v="385"/>
    <n v="7700"/>
    <n v="7840"/>
    <n v="1540"/>
    <s v="B2C"/>
  </r>
  <r>
    <x v="3"/>
    <x v="4"/>
    <x v="4"/>
    <s v="Premium"/>
    <n v="7166"/>
    <n v="5036.46"/>
    <n v="5128.0320000000002"/>
    <n v="1007.292"/>
    <s v="B2C"/>
  </r>
  <r>
    <x v="3"/>
    <x v="4"/>
    <x v="5"/>
    <s v="New "/>
    <n v="2712"/>
    <n v="7700"/>
    <n v="7840"/>
    <n v="1540"/>
    <s v="B2C"/>
  </r>
  <r>
    <x v="3"/>
    <x v="4"/>
    <x v="3"/>
    <s v="Offices"/>
    <n v="5833"/>
    <n v="110"/>
    <n v="112"/>
    <n v="22"/>
    <s v="B2C"/>
  </r>
  <r>
    <x v="3"/>
    <x v="4"/>
    <x v="0"/>
    <s v="Facebook Page"/>
    <n v="3787"/>
    <n v="2517.46"/>
    <n v="5126.4639999999999"/>
    <n v="503.49200000000002"/>
    <s v="B2C"/>
  </r>
  <r>
    <x v="3"/>
    <x v="4"/>
    <x v="0"/>
    <s v="Google Ad"/>
    <n v="5824"/>
    <n v="2288.4499999999998"/>
    <n v="5126.1279999999997"/>
    <n v="457.69"/>
    <s v="B2C"/>
  </r>
  <r>
    <x v="3"/>
    <x v="4"/>
    <x v="0"/>
    <s v="Company Website"/>
    <n v="5714"/>
    <n v="100"/>
    <n v="224"/>
    <n v="20"/>
    <s v="B2C"/>
  </r>
  <r>
    <x v="3"/>
    <x v="4"/>
    <x v="0"/>
    <s v="Youtube Channel"/>
    <n v="4404"/>
    <n v="2288.4"/>
    <n v="5126.0160000000005"/>
    <n v="457.68000000000006"/>
    <s v="B2B"/>
  </r>
  <r>
    <x v="3"/>
    <x v="4"/>
    <x v="3"/>
    <s v="Lands"/>
    <n v="5285"/>
    <n v="200"/>
    <n v="224"/>
    <n v="40"/>
    <s v="B2B"/>
  </r>
  <r>
    <x v="3"/>
    <x v="4"/>
    <x v="0"/>
    <s v="Television Ad"/>
    <n v="5881"/>
    <n v="3300"/>
    <n v="5126.576"/>
    <n v="660"/>
    <s v="B2B"/>
  </r>
  <r>
    <x v="3"/>
    <x v="4"/>
    <x v="1"/>
    <s v="Asset sale"/>
    <n v="7361"/>
    <n v="4577.3"/>
    <n v="7392"/>
    <n v="915.46"/>
    <s v="B2B"/>
  </r>
  <r>
    <x v="3"/>
    <x v="5"/>
    <x v="2"/>
    <s v="Software Metered License"/>
    <n v="2944"/>
    <n v="4577.3"/>
    <n v="5126.576"/>
    <n v="915.46"/>
    <s v="B2B"/>
  </r>
  <r>
    <x v="3"/>
    <x v="5"/>
    <x v="2"/>
    <s v="Floating License"/>
    <n v="1211"/>
    <n v="8000"/>
    <n v="8960"/>
    <n v="1600"/>
    <s v="B2B"/>
  </r>
  <r>
    <x v="3"/>
    <x v="5"/>
    <x v="3"/>
    <s v="Equipments"/>
    <n v="730"/>
    <n v="4577.2"/>
    <n v="5126.4639999999999"/>
    <n v="915.44"/>
    <s v="B2B"/>
  </r>
  <r>
    <x v="3"/>
    <x v="5"/>
    <x v="4"/>
    <s v="Prime"/>
    <n v="4124"/>
    <n v="10000"/>
    <n v="6432.72"/>
    <n v="2000"/>
    <s v="B2B"/>
  </r>
  <r>
    <x v="3"/>
    <x v="5"/>
    <x v="5"/>
    <s v="Renewal"/>
    <n v="623"/>
    <n v="7000"/>
    <n v="7840"/>
    <n v="1400"/>
    <s v="B2B"/>
  </r>
  <r>
    <x v="3"/>
    <x v="5"/>
    <x v="4"/>
    <s v="Premium"/>
    <n v="7415"/>
    <n v="8000"/>
    <n v="5128.0320000000002"/>
    <n v="1600"/>
    <s v="B2B"/>
  </r>
  <r>
    <x v="3"/>
    <x v="5"/>
    <x v="5"/>
    <s v="New "/>
    <n v="7270"/>
    <n v="7000"/>
    <n v="7840"/>
    <n v="1400"/>
    <s v="B2B"/>
  </r>
  <r>
    <x v="3"/>
    <x v="5"/>
    <x v="3"/>
    <s v="Offices"/>
    <n v="437"/>
    <n v="100"/>
    <n v="112"/>
    <n v="20"/>
    <s v="B2B"/>
  </r>
  <r>
    <x v="3"/>
    <x v="5"/>
    <x v="0"/>
    <s v="Facebook Page"/>
    <n v="7509"/>
    <n v="2288.6"/>
    <n v="5126.4639999999999"/>
    <n v="457.72"/>
    <s v="B2B"/>
  </r>
  <r>
    <x v="3"/>
    <x v="5"/>
    <x v="0"/>
    <s v="Google Ad"/>
    <n v="4695"/>
    <n v="2288.4499999999998"/>
    <n v="5126.1279999999997"/>
    <n v="457.69"/>
    <s v="B2B"/>
  </r>
  <r>
    <x v="3"/>
    <x v="5"/>
    <x v="0"/>
    <s v="Company Website"/>
    <n v="2757"/>
    <n v="100"/>
    <n v="224"/>
    <n v="20"/>
    <s v="B2B"/>
  </r>
  <r>
    <x v="3"/>
    <x v="5"/>
    <x v="0"/>
    <s v="Youtube Channel"/>
    <n v="4921"/>
    <n v="2288.4"/>
    <n v="5126.0160000000005"/>
    <n v="457.68000000000006"/>
    <s v="B2B"/>
  </r>
  <r>
    <x v="3"/>
    <x v="5"/>
    <x v="3"/>
    <s v="Lands"/>
    <n v="5848"/>
    <n v="200"/>
    <n v="224"/>
    <n v="40"/>
    <s v="B2B"/>
  </r>
  <r>
    <x v="3"/>
    <x v="5"/>
    <x v="1"/>
    <s v="Asset sale"/>
    <n v="5787"/>
    <n v="4577.3"/>
    <n v="7392"/>
    <n v="915.46"/>
    <s v="B2C"/>
  </r>
  <r>
    <x v="3"/>
    <x v="5"/>
    <x v="0"/>
    <s v="Television Ad"/>
    <n v="4021"/>
    <n v="2288.65"/>
    <n v="5126.576"/>
    <n v="457.73"/>
    <s v="B2C"/>
  </r>
  <r>
    <x v="3"/>
    <x v="6"/>
    <x v="2"/>
    <s v="Software Metered License"/>
    <n v="5834"/>
    <n v="4577.3"/>
    <n v="5126.576"/>
    <n v="915.46"/>
    <s v="B2C"/>
  </r>
  <r>
    <x v="3"/>
    <x v="6"/>
    <x v="2"/>
    <s v="Floating License"/>
    <n v="3237"/>
    <n v="8000"/>
    <n v="8960"/>
    <n v="1600"/>
    <s v="B2C"/>
  </r>
  <r>
    <x v="3"/>
    <x v="6"/>
    <x v="3"/>
    <s v="Equipments"/>
    <n v="6862"/>
    <n v="4577.2"/>
    <n v="5126.4639999999999"/>
    <n v="915.44"/>
    <s v="B2C"/>
  </r>
  <r>
    <x v="3"/>
    <x v="6"/>
    <x v="4"/>
    <s v="Prime"/>
    <n v="3766"/>
    <n v="5743.5"/>
    <n v="6432.72"/>
    <n v="1148.7"/>
    <s v="B2C"/>
  </r>
  <r>
    <x v="3"/>
    <x v="6"/>
    <x v="5"/>
    <s v="Renewal"/>
    <n v="6338"/>
    <n v="7000"/>
    <n v="7840"/>
    <n v="1400"/>
    <s v="B2C"/>
  </r>
  <r>
    <x v="3"/>
    <x v="6"/>
    <x v="4"/>
    <s v="Premium"/>
    <n v="4862"/>
    <n v="4578.6000000000004"/>
    <n v="5128.0320000000002"/>
    <n v="915.72000000000014"/>
    <s v="B2C"/>
  </r>
  <r>
    <x v="3"/>
    <x v="6"/>
    <x v="5"/>
    <s v="New "/>
    <n v="4179"/>
    <n v="7000"/>
    <n v="7840"/>
    <n v="1400"/>
    <s v="B2C"/>
  </r>
  <r>
    <x v="3"/>
    <x v="6"/>
    <x v="3"/>
    <s v="Offices"/>
    <n v="2476"/>
    <n v="100"/>
    <n v="112"/>
    <n v="20"/>
    <s v="B2C"/>
  </r>
  <r>
    <x v="3"/>
    <x v="6"/>
    <x v="0"/>
    <s v="Facebook Page"/>
    <n v="2717"/>
    <n v="2288.6"/>
    <n v="5126.4639999999999"/>
    <n v="457.72"/>
    <s v="B2C"/>
  </r>
  <r>
    <x v="3"/>
    <x v="6"/>
    <x v="0"/>
    <s v="Google Ad"/>
    <n v="6593"/>
    <n v="2288.4499999999998"/>
    <n v="5126.1279999999997"/>
    <n v="457.69"/>
    <s v="B2C"/>
  </r>
  <r>
    <x v="3"/>
    <x v="6"/>
    <x v="0"/>
    <s v="Company Website"/>
    <n v="1021"/>
    <n v="100"/>
    <n v="224"/>
    <n v="20"/>
    <s v="B2C"/>
  </r>
  <r>
    <x v="3"/>
    <x v="6"/>
    <x v="0"/>
    <s v="Youtube Channel"/>
    <n v="1404"/>
    <n v="2288.4"/>
    <n v="5126.0160000000005"/>
    <n v="457.68000000000006"/>
    <s v="B2C"/>
  </r>
  <r>
    <x v="3"/>
    <x v="6"/>
    <x v="3"/>
    <s v="Lands"/>
    <n v="2125"/>
    <n v="200"/>
    <n v="224"/>
    <n v="40"/>
    <s v="B2C"/>
  </r>
  <r>
    <x v="3"/>
    <x v="6"/>
    <x v="0"/>
    <s v="Television Ad"/>
    <n v="355"/>
    <n v="2288.65"/>
    <n v="5126.576"/>
    <n v="457.73"/>
    <s v="B2C"/>
  </r>
  <r>
    <x v="3"/>
    <x v="6"/>
    <x v="1"/>
    <s v="Asset sale"/>
    <n v="3805"/>
    <n v="6600"/>
    <n v="7392"/>
    <n v="1320"/>
    <s v="B2B"/>
  </r>
  <r>
    <x v="3"/>
    <x v="7"/>
    <x v="2"/>
    <s v="Software Metered License"/>
    <n v="5968"/>
    <n v="4577.3"/>
    <n v="5126.576"/>
    <n v="915.46"/>
    <s v="B2B"/>
  </r>
  <r>
    <x v="3"/>
    <x v="7"/>
    <x v="2"/>
    <s v="Floating License"/>
    <n v="507"/>
    <n v="8000"/>
    <n v="8960"/>
    <n v="1600"/>
    <s v="B2B"/>
  </r>
  <r>
    <x v="3"/>
    <x v="7"/>
    <x v="3"/>
    <s v="Equipments"/>
    <n v="2545"/>
    <n v="4577.2"/>
    <n v="5126.4639999999999"/>
    <n v="915.44"/>
    <s v="B2B"/>
  </r>
  <r>
    <x v="3"/>
    <x v="7"/>
    <x v="4"/>
    <s v="Prime"/>
    <n v="3792"/>
    <n v="5743.5"/>
    <n v="6432.72"/>
    <n v="1148.7"/>
    <s v="B2B"/>
  </r>
  <r>
    <x v="3"/>
    <x v="7"/>
    <x v="5"/>
    <s v="Renewal"/>
    <n v="6908"/>
    <n v="7000"/>
    <n v="7840"/>
    <n v="1400"/>
    <s v="B2C"/>
  </r>
  <r>
    <x v="3"/>
    <x v="7"/>
    <x v="4"/>
    <s v="Premium"/>
    <n v="5455"/>
    <n v="5036.46"/>
    <n v="5128.0320000000002"/>
    <n v="1007.292"/>
    <s v="B2C"/>
  </r>
  <r>
    <x v="3"/>
    <x v="7"/>
    <x v="5"/>
    <s v="New "/>
    <n v="1799"/>
    <n v="7700"/>
    <n v="7840"/>
    <n v="1540"/>
    <s v="B2C"/>
  </r>
  <r>
    <x v="3"/>
    <x v="7"/>
    <x v="3"/>
    <s v="Offices"/>
    <n v="4904"/>
    <n v="110"/>
    <n v="112"/>
    <n v="22"/>
    <s v="B2C"/>
  </r>
  <r>
    <x v="3"/>
    <x v="7"/>
    <x v="0"/>
    <s v="Facebook Page"/>
    <n v="733"/>
    <n v="2517.46"/>
    <n v="5126.4639999999999"/>
    <n v="503.49200000000002"/>
    <s v="B2C"/>
  </r>
  <r>
    <x v="3"/>
    <x v="7"/>
    <x v="0"/>
    <s v="Google Ad"/>
    <n v="3011"/>
    <n v="2517.2949999999996"/>
    <n v="5126.1279999999997"/>
    <n v="503.45899999999995"/>
    <s v="B2C"/>
  </r>
  <r>
    <x v="3"/>
    <x v="7"/>
    <x v="0"/>
    <s v="Company Website"/>
    <n v="4803"/>
    <n v="115"/>
    <n v="224"/>
    <n v="23"/>
    <s v="B2C"/>
  </r>
  <r>
    <x v="3"/>
    <x v="7"/>
    <x v="0"/>
    <s v="Youtube Channel"/>
    <n v="6033"/>
    <n v="2631.66"/>
    <n v="5126.0160000000005"/>
    <n v="526.33199999999999"/>
    <s v="B2C"/>
  </r>
  <r>
    <x v="3"/>
    <x v="7"/>
    <x v="3"/>
    <s v="Lands"/>
    <n v="2813"/>
    <n v="230"/>
    <n v="224"/>
    <n v="46"/>
    <s v="B2C"/>
  </r>
  <r>
    <x v="3"/>
    <x v="7"/>
    <x v="0"/>
    <s v="Television Ad"/>
    <n v="6775"/>
    <n v="2631.9475000000002"/>
    <n v="5126.576"/>
    <n v="526.38950000000011"/>
    <s v="B2B"/>
  </r>
  <r>
    <x v="3"/>
    <x v="7"/>
    <x v="1"/>
    <s v="Asset sale"/>
    <n v="3510"/>
    <n v="7590"/>
    <n v="7392"/>
    <n v="1518"/>
    <s v="B2C"/>
  </r>
  <r>
    <x v="3"/>
    <x v="8"/>
    <x v="2"/>
    <s v="Software Metered License"/>
    <n v="3453"/>
    <n v="4577.3"/>
    <n v="5126.576"/>
    <n v="915.46"/>
    <s v="B2C"/>
  </r>
  <r>
    <x v="3"/>
    <x v="8"/>
    <x v="2"/>
    <s v="Floating License"/>
    <n v="7883"/>
    <n v="8000"/>
    <n v="8960"/>
    <n v="1600"/>
    <s v="B2C"/>
  </r>
  <r>
    <x v="3"/>
    <x v="8"/>
    <x v="3"/>
    <s v="Equipments"/>
    <n v="6571"/>
    <n v="4577.2"/>
    <n v="5126.4639999999999"/>
    <n v="915.44"/>
    <s v="B2C"/>
  </r>
  <r>
    <x v="3"/>
    <x v="8"/>
    <x v="4"/>
    <s v="Prime"/>
    <n v="1784"/>
    <n v="5743.5"/>
    <n v="6432.72"/>
    <n v="1148.7"/>
    <s v="B2C"/>
  </r>
  <r>
    <x v="3"/>
    <x v="8"/>
    <x v="5"/>
    <s v="Renewal"/>
    <n v="4121"/>
    <n v="7000"/>
    <n v="7840"/>
    <n v="1400"/>
    <s v="B2C"/>
  </r>
  <r>
    <x v="3"/>
    <x v="8"/>
    <x v="4"/>
    <s v="Premium"/>
    <n v="7454"/>
    <n v="4578.6000000000004"/>
    <n v="5128.0320000000002"/>
    <n v="915.72000000000014"/>
    <s v="B2C"/>
  </r>
  <r>
    <x v="3"/>
    <x v="8"/>
    <x v="5"/>
    <s v="New "/>
    <n v="3516"/>
    <n v="7000"/>
    <n v="7840"/>
    <n v="1400"/>
    <s v="B2C"/>
  </r>
  <r>
    <x v="3"/>
    <x v="8"/>
    <x v="3"/>
    <s v="Offices"/>
    <n v="7646"/>
    <n v="100"/>
    <n v="112"/>
    <n v="20"/>
    <s v="B2C"/>
  </r>
  <r>
    <x v="3"/>
    <x v="8"/>
    <x v="0"/>
    <s v="Facebook Page"/>
    <n v="3852"/>
    <n v="2288.6"/>
    <n v="5126.4639999999999"/>
    <n v="457.72"/>
    <s v="B2C"/>
  </r>
  <r>
    <x v="3"/>
    <x v="8"/>
    <x v="0"/>
    <s v="Google Ad"/>
    <n v="2172"/>
    <n v="2288.4499999999998"/>
    <n v="5126.1279999999997"/>
    <n v="457.69"/>
    <s v="B2C"/>
  </r>
  <r>
    <x v="3"/>
    <x v="8"/>
    <x v="0"/>
    <s v="Company Website"/>
    <n v="1963"/>
    <n v="100"/>
    <n v="224"/>
    <n v="20"/>
    <s v="B2C"/>
  </r>
  <r>
    <x v="3"/>
    <x v="8"/>
    <x v="0"/>
    <s v="Youtube Channel"/>
    <n v="943"/>
    <n v="2746.08"/>
    <n v="5126.0160000000005"/>
    <n v="549.21600000000001"/>
    <s v="B2C"/>
  </r>
  <r>
    <x v="3"/>
    <x v="8"/>
    <x v="3"/>
    <s v="Lands"/>
    <n v="2344"/>
    <n v="240"/>
    <n v="224"/>
    <n v="48"/>
    <s v="B2C"/>
  </r>
  <r>
    <x v="3"/>
    <x v="8"/>
    <x v="0"/>
    <s v="Television Ad"/>
    <n v="2633"/>
    <n v="2746.38"/>
    <n v="5126.576"/>
    <n v="549.27600000000007"/>
    <s v="B2C"/>
  </r>
  <r>
    <x v="3"/>
    <x v="8"/>
    <x v="1"/>
    <s v="Asset sale"/>
    <n v="2104"/>
    <n v="7920"/>
    <n v="7392"/>
    <n v="1584"/>
    <s v="B2C"/>
  </r>
  <r>
    <x v="3"/>
    <x v="9"/>
    <x v="2"/>
    <s v="Software Metered License"/>
    <n v="2480"/>
    <n v="5035.0300000000007"/>
    <n v="5126.576"/>
    <n v="1007.0060000000002"/>
    <s v="B2C"/>
  </r>
  <r>
    <x v="3"/>
    <x v="9"/>
    <x v="2"/>
    <s v="Floating License"/>
    <n v="1588"/>
    <n v="9200"/>
    <n v="8960"/>
    <n v="1840"/>
    <s v="B2C"/>
  </r>
  <r>
    <x v="3"/>
    <x v="9"/>
    <x v="3"/>
    <s v="Equipments"/>
    <n v="3775"/>
    <n v="5263.78"/>
    <n v="5126.4639999999999"/>
    <n v="1052.7560000000001"/>
    <s v="B2C"/>
  </r>
  <r>
    <x v="3"/>
    <x v="9"/>
    <x v="4"/>
    <s v="Prime"/>
    <n v="6143"/>
    <n v="6605.0249999999996"/>
    <n v="6432.72"/>
    <n v="1321.0050000000001"/>
    <s v="B2C"/>
  </r>
  <r>
    <x v="3"/>
    <x v="9"/>
    <x v="5"/>
    <s v="Renewal"/>
    <n v="4273"/>
    <n v="8400"/>
    <n v="7840"/>
    <n v="1680"/>
    <s v="B2C"/>
  </r>
  <r>
    <x v="3"/>
    <x v="9"/>
    <x v="4"/>
    <s v="Premium"/>
    <n v="1356"/>
    <n v="5494.3200000000006"/>
    <n v="5128.0320000000002"/>
    <n v="1098.8640000000003"/>
    <s v="B2C"/>
  </r>
  <r>
    <x v="3"/>
    <x v="9"/>
    <x v="5"/>
    <s v="New "/>
    <n v="2857"/>
    <n v="8400"/>
    <n v="7840"/>
    <n v="1680"/>
    <s v="B2C"/>
  </r>
  <r>
    <x v="3"/>
    <x v="9"/>
    <x v="3"/>
    <s v="Offices"/>
    <n v="3281"/>
    <n v="120"/>
    <n v="112"/>
    <n v="24"/>
    <s v="B2C"/>
  </r>
  <r>
    <x v="3"/>
    <x v="9"/>
    <x v="0"/>
    <s v="Facebook Page"/>
    <n v="2325"/>
    <n v="2517.46"/>
    <n v="5126.4639999999999"/>
    <n v="503.49200000000002"/>
    <s v="B2C"/>
  </r>
  <r>
    <x v="3"/>
    <x v="9"/>
    <x v="0"/>
    <s v="Google Ad"/>
    <n v="1195"/>
    <n v="2517.2949999999996"/>
    <n v="5126.1279999999997"/>
    <n v="503.45899999999995"/>
    <s v="B2C"/>
  </r>
  <r>
    <x v="3"/>
    <x v="9"/>
    <x v="0"/>
    <s v="Company Website"/>
    <n v="2414"/>
    <n v="110"/>
    <n v="224"/>
    <n v="22"/>
    <s v="B2C"/>
  </r>
  <r>
    <x v="3"/>
    <x v="9"/>
    <x v="0"/>
    <s v="Youtube Channel"/>
    <n v="4785"/>
    <n v="2517.2400000000002"/>
    <n v="5126.0160000000005"/>
    <n v="503.44800000000009"/>
    <s v="B2C"/>
  </r>
  <r>
    <x v="3"/>
    <x v="9"/>
    <x v="3"/>
    <s v="Lands"/>
    <n v="3588"/>
    <n v="220"/>
    <n v="224"/>
    <n v="44"/>
    <s v="B2C"/>
  </r>
  <r>
    <x v="3"/>
    <x v="9"/>
    <x v="0"/>
    <s v="Television Ad"/>
    <n v="3112"/>
    <n v="2517.5150000000003"/>
    <n v="5126.576"/>
    <n v="503.5030000000001"/>
    <s v="B2C"/>
  </r>
  <r>
    <x v="3"/>
    <x v="9"/>
    <x v="1"/>
    <s v="Asset sale"/>
    <n v="566"/>
    <n v="7260"/>
    <n v="7392"/>
    <n v="1452"/>
    <s v="B2C"/>
  </r>
  <r>
    <x v="3"/>
    <x v="10"/>
    <x v="2"/>
    <s v="Software Metered License"/>
    <n v="3095"/>
    <n v="5263.8950000000004"/>
    <n v="5126.576"/>
    <n v="1052.7790000000002"/>
    <s v="B2C"/>
  </r>
  <r>
    <x v="3"/>
    <x v="10"/>
    <x v="2"/>
    <s v="Floating License"/>
    <n v="3336"/>
    <n v="8800"/>
    <n v="8960"/>
    <n v="1760"/>
    <s v="B2C"/>
  </r>
  <r>
    <x v="3"/>
    <x v="10"/>
    <x v="3"/>
    <s v="Equipments"/>
    <n v="4700"/>
    <n v="5034.92"/>
    <n v="5126.4639999999999"/>
    <n v="1006.984"/>
    <s v="B2C"/>
  </r>
  <r>
    <x v="3"/>
    <x v="10"/>
    <x v="4"/>
    <s v="Prime"/>
    <n v="6318"/>
    <n v="22000"/>
    <n v="6432.72"/>
    <n v="4400"/>
    <s v="B2C"/>
  </r>
  <r>
    <x v="3"/>
    <x v="10"/>
    <x v="5"/>
    <s v="Renewal"/>
    <n v="7723"/>
    <n v="7700"/>
    <n v="7840"/>
    <n v="1540"/>
    <s v="B2C"/>
  </r>
  <r>
    <x v="3"/>
    <x v="10"/>
    <x v="4"/>
    <s v="Premium"/>
    <n v="2988"/>
    <n v="11111"/>
    <n v="5128.0320000000002"/>
    <n v="2222.2000000000003"/>
    <s v="B2C"/>
  </r>
  <r>
    <x v="3"/>
    <x v="10"/>
    <x v="5"/>
    <s v="New "/>
    <n v="1112"/>
    <n v="7700"/>
    <n v="7840"/>
    <n v="1540"/>
    <s v="B2C"/>
  </r>
  <r>
    <x v="3"/>
    <x v="10"/>
    <x v="3"/>
    <s v="Offices"/>
    <n v="2825"/>
    <n v="110"/>
    <n v="112"/>
    <n v="22"/>
    <s v="B2C"/>
  </r>
  <r>
    <x v="3"/>
    <x v="10"/>
    <x v="0"/>
    <s v="Facebook Page"/>
    <n v="4193"/>
    <n v="2517.46"/>
    <n v="5126.4639999999999"/>
    <n v="503.49200000000002"/>
    <s v="B2C"/>
  </r>
  <r>
    <x v="3"/>
    <x v="10"/>
    <x v="0"/>
    <s v="Google Ad"/>
    <n v="6056"/>
    <n v="2288.4499999999998"/>
    <n v="5126.1279999999997"/>
    <n v="457.69"/>
    <s v="B2C"/>
  </r>
  <r>
    <x v="3"/>
    <x v="10"/>
    <x v="0"/>
    <s v="Company Website"/>
    <n v="4588"/>
    <n v="100"/>
    <n v="224"/>
    <n v="20"/>
    <s v="B2C"/>
  </r>
  <r>
    <x v="3"/>
    <x v="10"/>
    <x v="0"/>
    <s v="Youtube Channel"/>
    <n v="4640"/>
    <n v="2288.4"/>
    <n v="5126.0160000000005"/>
    <n v="457.68000000000006"/>
    <s v="B2C"/>
  </r>
  <r>
    <x v="3"/>
    <x v="10"/>
    <x v="3"/>
    <s v="Lands"/>
    <n v="5257"/>
    <n v="200"/>
    <n v="224"/>
    <n v="40"/>
    <s v="B2C"/>
  </r>
  <r>
    <x v="3"/>
    <x v="10"/>
    <x v="0"/>
    <s v="Television Ad"/>
    <n v="5834"/>
    <n v="2288.65"/>
    <n v="5126.576"/>
    <n v="457.73"/>
    <s v="B2C"/>
  </r>
  <r>
    <x v="3"/>
    <x v="10"/>
    <x v="1"/>
    <s v="Asset sale"/>
    <n v="5529"/>
    <n v="6600"/>
    <n v="7392"/>
    <n v="1320"/>
    <s v="B2C"/>
  </r>
  <r>
    <x v="3"/>
    <x v="11"/>
    <x v="2"/>
    <s v="Software Metered License"/>
    <n v="3572"/>
    <n v="4577.3"/>
    <n v="5126.576"/>
    <n v="915.46"/>
    <s v="B2C"/>
  </r>
  <r>
    <x v="3"/>
    <x v="11"/>
    <x v="2"/>
    <s v="Floating License"/>
    <n v="6759"/>
    <n v="8000"/>
    <n v="8960"/>
    <n v="1600"/>
    <s v="B2C"/>
  </r>
  <r>
    <x v="3"/>
    <x v="11"/>
    <x v="3"/>
    <s v="Equipments"/>
    <n v="3665"/>
    <n v="4577.2"/>
    <n v="5126.4639999999999"/>
    <n v="915.44"/>
    <s v="B2C"/>
  </r>
  <r>
    <x v="3"/>
    <x v="11"/>
    <x v="4"/>
    <s v="Prime"/>
    <n v="3964"/>
    <n v="5743.5"/>
    <n v="6432.72"/>
    <n v="1148.7"/>
    <s v="B2C"/>
  </r>
  <r>
    <x v="3"/>
    <x v="11"/>
    <x v="5"/>
    <s v="Renewal"/>
    <n v="4193"/>
    <n v="7000"/>
    <n v="7840"/>
    <n v="1400"/>
    <s v="B2C"/>
  </r>
  <r>
    <x v="3"/>
    <x v="11"/>
    <x v="4"/>
    <s v="Premium"/>
    <n v="843"/>
    <n v="4578.6000000000004"/>
    <n v="5128.0320000000002"/>
    <n v="915.72000000000014"/>
    <s v="B2C"/>
  </r>
  <r>
    <x v="3"/>
    <x v="11"/>
    <x v="5"/>
    <s v="New "/>
    <n v="4851"/>
    <n v="7000"/>
    <n v="7840"/>
    <n v="1400"/>
    <s v="B2C"/>
  </r>
  <r>
    <x v="3"/>
    <x v="11"/>
    <x v="3"/>
    <s v="Offices"/>
    <n v="4320"/>
    <n v="100"/>
    <n v="112"/>
    <n v="20"/>
    <s v="B2C"/>
  </r>
  <r>
    <x v="3"/>
    <x v="11"/>
    <x v="0"/>
    <s v="Facebook Page"/>
    <n v="1676"/>
    <n v="2288.6"/>
    <n v="5126.4639999999999"/>
    <n v="457.72"/>
    <s v="B2C"/>
  </r>
  <r>
    <x v="3"/>
    <x v="11"/>
    <x v="0"/>
    <s v="Google Ad"/>
    <n v="6381"/>
    <n v="2288.4499999999998"/>
    <n v="5126.1279999999997"/>
    <n v="457.69"/>
    <s v="B2C"/>
  </r>
  <r>
    <x v="3"/>
    <x v="11"/>
    <x v="0"/>
    <s v="Company Website"/>
    <n v="6513"/>
    <n v="100"/>
    <n v="224"/>
    <n v="20"/>
    <s v="B2C"/>
  </r>
  <r>
    <x v="3"/>
    <x v="11"/>
    <x v="0"/>
    <s v="Youtube Channel"/>
    <n v="408"/>
    <n v="2288.4"/>
    <n v="5126.0160000000005"/>
    <n v="457.68000000000006"/>
    <s v="B2C"/>
  </r>
  <r>
    <x v="3"/>
    <x v="11"/>
    <x v="3"/>
    <s v="Lands"/>
    <n v="4965"/>
    <n v="200"/>
    <n v="224"/>
    <n v="40"/>
    <s v="B2C"/>
  </r>
  <r>
    <x v="3"/>
    <x v="11"/>
    <x v="0"/>
    <s v="Television Ad"/>
    <n v="1217"/>
    <n v="2288.65"/>
    <n v="5126.576"/>
    <n v="457.73"/>
    <s v="B2C"/>
  </r>
  <r>
    <x v="3"/>
    <x v="11"/>
    <x v="1"/>
    <s v="Asset sale"/>
    <n v="2896"/>
    <n v="6600"/>
    <n v="7392"/>
    <n v="1320"/>
    <s v="B2C"/>
  </r>
  <r>
    <x v="4"/>
    <x v="0"/>
    <x v="2"/>
    <s v="Software Metered License"/>
    <n v="1542"/>
    <n v="6804"/>
    <n v="8845.2000000000007"/>
    <n v="915.46"/>
    <s v="B2C"/>
  </r>
  <r>
    <x v="4"/>
    <x v="0"/>
    <x v="2"/>
    <s v="Floating License"/>
    <n v="2749"/>
    <n v="1104"/>
    <n v="1435.2"/>
    <n v="1600"/>
    <s v="B2C"/>
  </r>
  <r>
    <x v="4"/>
    <x v="0"/>
    <x v="3"/>
    <s v="Equipments"/>
    <n v="2803"/>
    <n v="1864"/>
    <n v="2423.2000000000003"/>
    <n v="915.44"/>
    <s v="B2C"/>
  </r>
  <r>
    <x v="4"/>
    <x v="0"/>
    <x v="4"/>
    <s v="Prime"/>
    <n v="5098"/>
    <n v="6016"/>
    <n v="7820.8"/>
    <n v="1148.7"/>
    <s v="B2C"/>
  </r>
  <r>
    <x v="4"/>
    <x v="0"/>
    <x v="5"/>
    <s v="Renewal"/>
    <n v="1613"/>
    <n v="6402"/>
    <n v="8322.6"/>
    <n v="1400"/>
    <s v="B2C"/>
  </r>
  <r>
    <x v="4"/>
    <x v="0"/>
    <x v="4"/>
    <s v="Premium"/>
    <n v="3342"/>
    <n v="4856"/>
    <n v="6312.8"/>
    <n v="915.72000000000014"/>
    <s v="B2C"/>
  </r>
  <r>
    <x v="4"/>
    <x v="0"/>
    <x v="5"/>
    <s v="New "/>
    <n v="904"/>
    <n v="4763"/>
    <n v="6191.9000000000005"/>
    <n v="1400"/>
    <s v="B2C"/>
  </r>
  <r>
    <x v="4"/>
    <x v="0"/>
    <x v="3"/>
    <s v="Offices"/>
    <n v="4667"/>
    <n v="6239"/>
    <n v="8110.7000000000007"/>
    <n v="20"/>
    <s v="B2C"/>
  </r>
  <r>
    <x v="4"/>
    <x v="0"/>
    <x v="0"/>
    <s v="Facebook Page"/>
    <n v="1613"/>
    <n v="2170"/>
    <n v="2821"/>
    <n v="915.44"/>
    <s v="B2C"/>
  </r>
  <r>
    <x v="4"/>
    <x v="0"/>
    <x v="0"/>
    <s v="Google Ad"/>
    <n v="7683"/>
    <n v="1696"/>
    <n v="2204.8000000000002"/>
    <n v="915.38"/>
    <s v="B2C"/>
  </r>
  <r>
    <x v="4"/>
    <x v="0"/>
    <x v="0"/>
    <s v="Company Website"/>
    <n v="4300"/>
    <n v="988"/>
    <n v="1284.4000000000001"/>
    <n v="40"/>
    <s v="B2C"/>
  </r>
  <r>
    <x v="4"/>
    <x v="0"/>
    <x v="0"/>
    <s v="Youtube Channel"/>
    <n v="6811"/>
    <n v="4524"/>
    <n v="5881.2"/>
    <n v="915.36000000000013"/>
    <s v="B2C"/>
  </r>
  <r>
    <x v="4"/>
    <x v="0"/>
    <x v="3"/>
    <s v="Lands"/>
    <n v="3798"/>
    <n v="6093"/>
    <n v="7920.9000000000005"/>
    <n v="40"/>
    <s v="B2C"/>
  </r>
  <r>
    <x v="4"/>
    <x v="0"/>
    <x v="1"/>
    <s v="Asset sale"/>
    <n v="3468"/>
    <n v="3429"/>
    <n v="4457.7"/>
    <n v="1320"/>
    <s v="B2C"/>
  </r>
  <r>
    <x v="4"/>
    <x v="0"/>
    <x v="0"/>
    <s v="Television Ad"/>
    <n v="7528"/>
    <n v="3891"/>
    <n v="5058.3"/>
    <n v="915.46"/>
    <s v="B2C"/>
  </r>
  <r>
    <x v="4"/>
    <x v="1"/>
    <x v="2"/>
    <s v="Software Metered License"/>
    <n v="4805"/>
    <n v="6785"/>
    <n v="8820.5"/>
    <n v="915.46"/>
    <s v="B2C"/>
  </r>
  <r>
    <x v="4"/>
    <x v="1"/>
    <x v="2"/>
    <s v="Floating License"/>
    <n v="5404"/>
    <n v="5211"/>
    <n v="6774.3"/>
    <n v="1600"/>
    <s v="B2C"/>
  </r>
  <r>
    <x v="4"/>
    <x v="1"/>
    <x v="3"/>
    <s v="Equipments"/>
    <n v="2665"/>
    <n v="983"/>
    <n v="1277.9000000000001"/>
    <n v="915.44"/>
    <s v="B2C"/>
  </r>
  <r>
    <x v="4"/>
    <x v="1"/>
    <x v="4"/>
    <s v="Prime"/>
    <n v="374"/>
    <n v="2772"/>
    <n v="3603.6"/>
    <n v="1148.7"/>
    <s v="B2C"/>
  </r>
  <r>
    <x v="4"/>
    <x v="1"/>
    <x v="5"/>
    <s v="Renewal"/>
    <n v="1140"/>
    <n v="4522"/>
    <n v="5878.6"/>
    <n v="1400"/>
    <s v="B2C"/>
  </r>
  <r>
    <x v="4"/>
    <x v="1"/>
    <x v="4"/>
    <s v="Premium"/>
    <n v="1693"/>
    <n v="3494"/>
    <n v="4542.2"/>
    <n v="915.72000000000014"/>
    <s v="B2C"/>
  </r>
  <r>
    <x v="4"/>
    <x v="1"/>
    <x v="5"/>
    <s v="New "/>
    <n v="1788"/>
    <n v="1212"/>
    <n v="1575.6000000000001"/>
    <n v="1400"/>
    <s v="B2C"/>
  </r>
  <r>
    <x v="4"/>
    <x v="1"/>
    <x v="3"/>
    <s v="Offices"/>
    <n v="5486"/>
    <n v="4755"/>
    <n v="6181.5"/>
    <n v="20"/>
    <s v="B2C"/>
  </r>
  <r>
    <x v="4"/>
    <x v="1"/>
    <x v="0"/>
    <s v="Facebook Page"/>
    <n v="2204"/>
    <n v="714"/>
    <n v="928.2"/>
    <n v="915.44"/>
    <s v="B2C"/>
  </r>
  <r>
    <x v="4"/>
    <x v="1"/>
    <x v="0"/>
    <s v="Google Ad"/>
    <n v="2823"/>
    <n v="614"/>
    <n v="798.2"/>
    <n v="915.38"/>
    <s v="B2C"/>
  </r>
  <r>
    <x v="4"/>
    <x v="1"/>
    <x v="0"/>
    <s v="Company Website"/>
    <n v="1544"/>
    <n v="6229"/>
    <n v="8097.7000000000007"/>
    <n v="40"/>
    <s v="B2C"/>
  </r>
  <r>
    <x v="4"/>
    <x v="1"/>
    <x v="0"/>
    <s v="Youtube Channel"/>
    <n v="3970"/>
    <n v="4181"/>
    <n v="5435.3"/>
    <n v="915.36000000000013"/>
    <s v="B2C"/>
  </r>
  <r>
    <x v="4"/>
    <x v="1"/>
    <x v="3"/>
    <s v="Lands"/>
    <n v="2547"/>
    <n v="4016"/>
    <n v="5220.8"/>
    <n v="40"/>
    <s v="B2C"/>
  </r>
  <r>
    <x v="4"/>
    <x v="1"/>
    <x v="0"/>
    <s v="Television Ad"/>
    <n v="700"/>
    <n v="4660"/>
    <n v="6058"/>
    <n v="915.46"/>
    <s v="B2C"/>
  </r>
  <r>
    <x v="4"/>
    <x v="1"/>
    <x v="1"/>
    <s v="Asset sale"/>
    <n v="2759"/>
    <n v="4394"/>
    <n v="5712.2"/>
    <n v="1320"/>
    <s v="B2C"/>
  </r>
  <r>
    <x v="4"/>
    <x v="2"/>
    <x v="2"/>
    <s v="Software Metered License"/>
    <n v="2930"/>
    <n v="1596"/>
    <n v="2074.8000000000002"/>
    <n v="915.46"/>
    <s v="B2C"/>
  </r>
  <r>
    <x v="4"/>
    <x v="2"/>
    <x v="2"/>
    <s v="Floating License"/>
    <n v="6116"/>
    <n v="5491"/>
    <n v="7138.3"/>
    <n v="1600"/>
    <s v="B2C"/>
  </r>
  <r>
    <x v="4"/>
    <x v="2"/>
    <x v="3"/>
    <s v="Equipments"/>
    <n v="7645"/>
    <n v="2342"/>
    <n v="3044.6"/>
    <n v="915.44"/>
    <s v="B2C"/>
  </r>
  <r>
    <x v="4"/>
    <x v="2"/>
    <x v="4"/>
    <s v="Prime"/>
    <n v="5732"/>
    <n v="3610"/>
    <n v="4693"/>
    <n v="1148.7"/>
    <s v="B2B"/>
  </r>
  <r>
    <x v="4"/>
    <x v="2"/>
    <x v="5"/>
    <s v="Renewal"/>
    <n v="5096"/>
    <n v="7757"/>
    <n v="10084.1"/>
    <n v="1400"/>
    <s v="B2B"/>
  </r>
  <r>
    <x v="4"/>
    <x v="2"/>
    <x v="4"/>
    <s v="Premium"/>
    <n v="6800"/>
    <n v="2561"/>
    <n v="3329.3"/>
    <n v="915.72000000000014"/>
    <s v="B2B"/>
  </r>
  <r>
    <x v="4"/>
    <x v="2"/>
    <x v="5"/>
    <s v="New "/>
    <n v="5783"/>
    <n v="4648"/>
    <n v="6042.4000000000005"/>
    <n v="1400"/>
    <s v="B2B"/>
  </r>
  <r>
    <x v="4"/>
    <x v="2"/>
    <x v="3"/>
    <s v="Offices"/>
    <n v="4276"/>
    <n v="3274"/>
    <n v="4256.2"/>
    <n v="20"/>
    <s v="B2B"/>
  </r>
  <r>
    <x v="4"/>
    <x v="2"/>
    <x v="0"/>
    <s v="Facebook Page"/>
    <n v="4371"/>
    <n v="4046"/>
    <n v="5259.8"/>
    <n v="915.44"/>
    <s v="B2B"/>
  </r>
  <r>
    <x v="4"/>
    <x v="2"/>
    <x v="0"/>
    <s v="Google Ad"/>
    <n v="4274"/>
    <n v="1554"/>
    <n v="2020.2"/>
    <n v="915.38"/>
    <s v="B2B"/>
  </r>
  <r>
    <x v="4"/>
    <x v="2"/>
    <x v="0"/>
    <s v="Company Website"/>
    <n v="7260"/>
    <n v="119"/>
    <n v="154.70000000000002"/>
    <n v="40"/>
    <s v="B2B"/>
  </r>
  <r>
    <x v="4"/>
    <x v="2"/>
    <x v="0"/>
    <s v="Youtube Channel"/>
    <n v="4837"/>
    <n v="6178"/>
    <n v="8031.4000000000005"/>
    <n v="915.36000000000013"/>
    <s v="B2B"/>
  </r>
  <r>
    <x v="4"/>
    <x v="2"/>
    <x v="3"/>
    <s v="Lands"/>
    <n v="1090"/>
    <n v="3773"/>
    <n v="4904.9000000000005"/>
    <n v="40"/>
    <s v="B2B"/>
  </r>
  <r>
    <x v="4"/>
    <x v="2"/>
    <x v="0"/>
    <s v="Television Ad"/>
    <n v="6389"/>
    <n v="5982"/>
    <n v="7776.6"/>
    <n v="915.46"/>
    <s v="B2B"/>
  </r>
  <r>
    <x v="4"/>
    <x v="2"/>
    <x v="1"/>
    <s v="Asset sale"/>
    <n v="2584"/>
    <n v="2178"/>
    <n v="2831.4"/>
    <n v="1320"/>
    <s v="B2B"/>
  </r>
  <r>
    <x v="4"/>
    <x v="3"/>
    <x v="2"/>
    <s v="Software Metered License"/>
    <n v="4491"/>
    <n v="1540"/>
    <n v="2002"/>
    <n v="915.46"/>
    <s v="B2B"/>
  </r>
  <r>
    <x v="4"/>
    <x v="3"/>
    <x v="2"/>
    <s v="Floating License"/>
    <n v="795"/>
    <n v="1386"/>
    <n v="1801.8"/>
    <n v="1600"/>
    <s v="B2B"/>
  </r>
  <r>
    <x v="4"/>
    <x v="3"/>
    <x v="3"/>
    <s v="Equipments"/>
    <n v="2460"/>
    <n v="1773"/>
    <n v="2304.9"/>
    <n v="915.44"/>
    <s v="B2B"/>
  </r>
  <r>
    <x v="4"/>
    <x v="3"/>
    <x v="4"/>
    <s v="Prime"/>
    <n v="5916"/>
    <n v="7504"/>
    <n v="9755.2000000000007"/>
    <n v="1148.7"/>
    <s v="B2B"/>
  </r>
  <r>
    <x v="4"/>
    <x v="3"/>
    <x v="5"/>
    <s v="Renewal"/>
    <n v="3409"/>
    <n v="4366"/>
    <n v="5675.8"/>
    <n v="1400"/>
    <s v="B2B"/>
  </r>
  <r>
    <x v="4"/>
    <x v="3"/>
    <x v="4"/>
    <s v="Premium"/>
    <n v="5108"/>
    <n v="270"/>
    <n v="351"/>
    <n v="915.72000000000014"/>
    <s v="B2B"/>
  </r>
  <r>
    <x v="4"/>
    <x v="3"/>
    <x v="5"/>
    <s v="New "/>
    <n v="4056"/>
    <n v="5643"/>
    <n v="7335.9000000000005"/>
    <n v="1400"/>
    <s v="B2B"/>
  </r>
  <r>
    <x v="4"/>
    <x v="3"/>
    <x v="3"/>
    <s v="Offices"/>
    <n v="7896"/>
    <n v="2084"/>
    <n v="2709.2000000000003"/>
    <n v="20"/>
    <s v="B2B"/>
  </r>
  <r>
    <x v="4"/>
    <x v="3"/>
    <x v="0"/>
    <s v="Facebook Page"/>
    <n v="6579"/>
    <n v="7767"/>
    <n v="10097.1"/>
    <n v="915.44"/>
    <s v="B2B"/>
  </r>
  <r>
    <x v="4"/>
    <x v="3"/>
    <x v="0"/>
    <s v="Google Ad"/>
    <n v="7933"/>
    <n v="7599"/>
    <n v="9878.7000000000007"/>
    <n v="915.38"/>
    <s v="B2B"/>
  </r>
  <r>
    <x v="4"/>
    <x v="3"/>
    <x v="0"/>
    <s v="Company Website"/>
    <n v="791"/>
    <n v="3574"/>
    <n v="4646.2"/>
    <n v="40"/>
    <s v="B2B"/>
  </r>
  <r>
    <x v="4"/>
    <x v="3"/>
    <x v="0"/>
    <s v="Youtube Channel"/>
    <n v="4204"/>
    <n v="2380"/>
    <n v="3094"/>
    <n v="915.36000000000013"/>
    <s v="B2B"/>
  </r>
  <r>
    <x v="4"/>
    <x v="3"/>
    <x v="3"/>
    <s v="Lands"/>
    <n v="2098"/>
    <n v="2811"/>
    <n v="3654.3"/>
    <n v="40"/>
    <s v="B2B"/>
  </r>
  <r>
    <x v="4"/>
    <x v="3"/>
    <x v="0"/>
    <s v="Television Ad"/>
    <n v="1596"/>
    <n v="3726"/>
    <n v="4843.8"/>
    <n v="915.46"/>
    <s v="B2B"/>
  </r>
  <r>
    <x v="4"/>
    <x v="3"/>
    <x v="1"/>
    <s v="Asset sale"/>
    <n v="245"/>
    <n v="4743"/>
    <n v="6165.9000000000005"/>
    <n v="1320"/>
    <s v="B2B"/>
  </r>
  <r>
    <x v="4"/>
    <x v="4"/>
    <x v="2"/>
    <s v="Software Metered License"/>
    <n v="5013"/>
    <n v="2834"/>
    <n v="3684.2000000000003"/>
    <n v="915.46"/>
    <s v="B2B"/>
  </r>
  <r>
    <x v="4"/>
    <x v="4"/>
    <x v="2"/>
    <s v="Floating License"/>
    <n v="6116"/>
    <n v="7140"/>
    <n v="9282"/>
    <n v="1600"/>
    <s v="B2B"/>
  </r>
  <r>
    <x v="4"/>
    <x v="4"/>
    <x v="3"/>
    <s v="Equipments"/>
    <n v="2774"/>
    <n v="747"/>
    <n v="971.1"/>
    <n v="915.44"/>
    <s v="B2B"/>
  </r>
  <r>
    <x v="4"/>
    <x v="4"/>
    <x v="4"/>
    <s v="Prime"/>
    <n v="6066"/>
    <n v="4380"/>
    <n v="5694"/>
    <n v="1148.7"/>
    <s v="B2B"/>
  </r>
  <r>
    <x v="4"/>
    <x v="4"/>
    <x v="5"/>
    <s v="Renewal"/>
    <n v="4556"/>
    <n v="6452"/>
    <n v="8387.6"/>
    <n v="1400"/>
    <s v="B2B"/>
  </r>
  <r>
    <x v="4"/>
    <x v="4"/>
    <x v="4"/>
    <s v="Premium"/>
    <n v="7699"/>
    <n v="3044"/>
    <n v="3957.2000000000003"/>
    <n v="915.72000000000014"/>
    <s v="B2B"/>
  </r>
  <r>
    <x v="4"/>
    <x v="4"/>
    <x v="5"/>
    <s v="New "/>
    <n v="1766"/>
    <n v="553"/>
    <n v="718.9"/>
    <n v="1400"/>
    <s v="B2B"/>
  </r>
  <r>
    <x v="4"/>
    <x v="4"/>
    <x v="3"/>
    <s v="Offices"/>
    <n v="2301"/>
    <n v="627"/>
    <n v="815.1"/>
    <n v="20"/>
    <s v="B2B"/>
  </r>
  <r>
    <x v="4"/>
    <x v="4"/>
    <x v="0"/>
    <s v="Facebook Page"/>
    <n v="2134"/>
    <n v="184"/>
    <n v="239.20000000000002"/>
    <n v="915.44"/>
    <s v="B2B"/>
  </r>
  <r>
    <x v="4"/>
    <x v="4"/>
    <x v="0"/>
    <s v="Google Ad"/>
    <n v="3408"/>
    <n v="4784"/>
    <n v="6219.2"/>
    <n v="915.38"/>
    <s v="B2B"/>
  </r>
  <r>
    <x v="4"/>
    <x v="4"/>
    <x v="0"/>
    <s v="Company Website"/>
    <n v="7347"/>
    <n v="7139"/>
    <n v="9280.7000000000007"/>
    <n v="40"/>
    <s v="B2B"/>
  </r>
  <r>
    <x v="4"/>
    <x v="4"/>
    <x v="0"/>
    <s v="Youtube Channel"/>
    <n v="810"/>
    <n v="4149"/>
    <n v="5393.7"/>
    <n v="915.36000000000013"/>
    <s v="B2B"/>
  </r>
  <r>
    <x v="4"/>
    <x v="4"/>
    <x v="3"/>
    <s v="Lands"/>
    <n v="1162"/>
    <n v="6824"/>
    <n v="8871.2000000000007"/>
    <n v="40"/>
    <s v="B2B"/>
  </r>
  <r>
    <x v="4"/>
    <x v="4"/>
    <x v="0"/>
    <s v="Television Ad"/>
    <n v="1844"/>
    <n v="4829"/>
    <n v="6277.7"/>
    <n v="915.46"/>
    <s v="B2B"/>
  </r>
  <r>
    <x v="4"/>
    <x v="4"/>
    <x v="1"/>
    <s v="Asset sale"/>
    <n v="5731"/>
    <n v="7620"/>
    <n v="9906"/>
    <n v="1320"/>
    <s v="B2C"/>
  </r>
  <r>
    <x v="4"/>
    <x v="5"/>
    <x v="2"/>
    <s v="Software Metered License"/>
    <n v="1063"/>
    <n v="1184"/>
    <n v="1539.2"/>
    <n v="915.46"/>
    <s v="B2C"/>
  </r>
  <r>
    <x v="4"/>
    <x v="5"/>
    <x v="2"/>
    <s v="Floating License"/>
    <n v="4064"/>
    <n v="5169"/>
    <n v="6719.7"/>
    <n v="1600"/>
    <s v="B2C"/>
  </r>
  <r>
    <x v="4"/>
    <x v="5"/>
    <x v="3"/>
    <s v="Equipments"/>
    <n v="7109"/>
    <n v="7201"/>
    <n v="9361.3000000000011"/>
    <n v="915.44"/>
    <s v="B2C"/>
  </r>
  <r>
    <x v="4"/>
    <x v="5"/>
    <x v="4"/>
    <s v="Prime"/>
    <n v="4827"/>
    <n v="2472"/>
    <n v="3213.6"/>
    <n v="1148.7"/>
    <s v="B2C"/>
  </r>
  <r>
    <x v="4"/>
    <x v="5"/>
    <x v="5"/>
    <s v="Renewal"/>
    <n v="7685"/>
    <n v="6506"/>
    <n v="8457.8000000000011"/>
    <n v="1400"/>
    <s v="B2C"/>
  </r>
  <r>
    <x v="4"/>
    <x v="5"/>
    <x v="4"/>
    <s v="Premium"/>
    <n v="455"/>
    <n v="6181"/>
    <n v="8035.3"/>
    <n v="915.72000000000014"/>
    <s v="B2C"/>
  </r>
  <r>
    <x v="4"/>
    <x v="5"/>
    <x v="5"/>
    <s v="New "/>
    <n v="345"/>
    <n v="7973"/>
    <n v="10364.9"/>
    <n v="1400"/>
    <s v="B2C"/>
  </r>
  <r>
    <x v="4"/>
    <x v="5"/>
    <x v="3"/>
    <s v="Offices"/>
    <n v="122"/>
    <n v="1954"/>
    <n v="2540.2000000000003"/>
    <n v="20"/>
    <s v="B2C"/>
  </r>
  <r>
    <x v="4"/>
    <x v="5"/>
    <x v="0"/>
    <s v="Facebook Page"/>
    <n v="78"/>
    <n v="6000"/>
    <n v="7800"/>
    <n v="915.44"/>
    <s v="B2C"/>
  </r>
  <r>
    <x v="4"/>
    <x v="5"/>
    <x v="0"/>
    <s v="Google Ad"/>
    <n v="76"/>
    <n v="3522"/>
    <n v="4578.6000000000004"/>
    <n v="915.38"/>
    <s v="B2C"/>
  </r>
  <r>
    <x v="4"/>
    <x v="5"/>
    <x v="0"/>
    <s v="Company Website"/>
    <n v="46"/>
    <n v="5008"/>
    <n v="6510.4000000000005"/>
    <n v="40"/>
    <s v="B2C"/>
  </r>
  <r>
    <x v="4"/>
    <x v="5"/>
    <x v="0"/>
    <s v="Youtube Channel"/>
    <n v="34"/>
    <n v="5433"/>
    <n v="7062.9000000000005"/>
    <n v="915.36000000000013"/>
    <s v="B2C"/>
  </r>
  <r>
    <x v="4"/>
    <x v="5"/>
    <x v="3"/>
    <s v="Lands"/>
    <n v="7"/>
    <n v="2660"/>
    <n v="3458"/>
    <n v="40"/>
    <s v="B2C"/>
  </r>
  <r>
    <x v="4"/>
    <x v="5"/>
    <x v="1"/>
    <s v="Asset sale"/>
    <n v="3"/>
    <n v="7398"/>
    <n v="9617.4"/>
    <n v="1320"/>
    <s v="B2C"/>
  </r>
  <r>
    <x v="4"/>
    <x v="5"/>
    <x v="0"/>
    <s v="Television Ad"/>
    <n v="3"/>
    <n v="7655"/>
    <n v="9951.5"/>
    <n v="915.46"/>
    <s v="B2C"/>
  </r>
  <r>
    <x v="4"/>
    <x v="6"/>
    <x v="2"/>
    <s v="Software Metered License"/>
    <n v="3566"/>
    <n v="2779"/>
    <n v="3612.7000000000003"/>
    <n v="915.46"/>
    <s v="B2C"/>
  </r>
  <r>
    <x v="4"/>
    <x v="6"/>
    <x v="2"/>
    <s v="Floating License"/>
    <n v="2498"/>
    <n v="1773"/>
    <n v="2304.9"/>
    <n v="1600"/>
    <s v="B2C"/>
  </r>
  <r>
    <x v="4"/>
    <x v="6"/>
    <x v="3"/>
    <s v="Equipments"/>
    <n v="1245"/>
    <n v="562"/>
    <n v="730.6"/>
    <n v="915.44"/>
    <s v="B2C"/>
  </r>
  <r>
    <x v="4"/>
    <x v="6"/>
    <x v="4"/>
    <s v="Prime"/>
    <n v="644"/>
    <n v="5810"/>
    <n v="7553"/>
    <n v="1148.7"/>
    <s v="B2C"/>
  </r>
  <r>
    <x v="4"/>
    <x v="6"/>
    <x v="5"/>
    <s v="Renewal"/>
    <n v="643"/>
    <n v="2127"/>
    <n v="2765.1"/>
    <n v="1400"/>
    <s v="B2C"/>
  </r>
  <r>
    <x v="4"/>
    <x v="6"/>
    <x v="4"/>
    <s v="Premium"/>
    <n v="455"/>
    <n v="877"/>
    <n v="1140.1000000000001"/>
    <n v="915.72000000000014"/>
    <s v="B2C"/>
  </r>
  <r>
    <x v="4"/>
    <x v="6"/>
    <x v="5"/>
    <s v="New "/>
    <n v="345"/>
    <n v="1040"/>
    <n v="1352"/>
    <n v="1400"/>
    <s v="B2C"/>
  </r>
  <r>
    <x v="4"/>
    <x v="6"/>
    <x v="3"/>
    <s v="Offices"/>
    <n v="122"/>
    <n v="4815"/>
    <n v="6259.5"/>
    <n v="20"/>
    <s v="B2B"/>
  </r>
  <r>
    <x v="4"/>
    <x v="6"/>
    <x v="0"/>
    <s v="Facebook Page"/>
    <n v="78"/>
    <n v="3141"/>
    <n v="4083.3"/>
    <n v="915.44"/>
    <s v="B2B"/>
  </r>
  <r>
    <x v="4"/>
    <x v="6"/>
    <x v="0"/>
    <s v="Google Ad"/>
    <n v="76"/>
    <n v="2752"/>
    <n v="3577.6"/>
    <n v="915.38"/>
    <s v="B2B"/>
  </r>
  <r>
    <x v="4"/>
    <x v="6"/>
    <x v="0"/>
    <s v="Company Website"/>
    <n v="46"/>
    <n v="7847"/>
    <n v="10201.1"/>
    <n v="40"/>
    <s v="B2B"/>
  </r>
  <r>
    <x v="4"/>
    <x v="6"/>
    <x v="0"/>
    <s v="Youtube Channel"/>
    <n v="34"/>
    <n v="1545"/>
    <n v="2008.5"/>
    <n v="915.36000000000013"/>
    <s v="B2B"/>
  </r>
  <r>
    <x v="4"/>
    <x v="6"/>
    <x v="3"/>
    <s v="Lands"/>
    <n v="7"/>
    <n v="5308"/>
    <n v="6900.4000000000005"/>
    <n v="40"/>
    <s v="B2B"/>
  </r>
  <r>
    <x v="4"/>
    <x v="6"/>
    <x v="0"/>
    <s v="Television Ad"/>
    <n v="3"/>
    <n v="5091"/>
    <n v="6618.3"/>
    <n v="915.46"/>
    <s v="B2B"/>
  </r>
  <r>
    <x v="4"/>
    <x v="6"/>
    <x v="1"/>
    <s v="Asset sale"/>
    <n v="2"/>
    <n v="2015"/>
    <n v="2619.5"/>
    <n v="1320"/>
    <s v="B2B"/>
  </r>
  <r>
    <x v="4"/>
    <x v="7"/>
    <x v="2"/>
    <s v="Software Metered License"/>
    <n v="3566"/>
    <n v="7113"/>
    <n v="9246.9"/>
    <n v="915.46"/>
    <s v="B2B"/>
  </r>
  <r>
    <x v="4"/>
    <x v="7"/>
    <x v="2"/>
    <s v="Floating License"/>
    <n v="2498"/>
    <n v="5039"/>
    <n v="6550.7"/>
    <n v="1600"/>
    <s v="B2B"/>
  </r>
  <r>
    <x v="4"/>
    <x v="7"/>
    <x v="3"/>
    <s v="Equipments"/>
    <n v="1245"/>
    <n v="4288"/>
    <n v="5574.4000000000005"/>
    <n v="915.44"/>
    <s v="B2B"/>
  </r>
  <r>
    <x v="4"/>
    <x v="7"/>
    <x v="4"/>
    <s v="Prime"/>
    <n v="644"/>
    <n v="4308"/>
    <n v="5600.4000000000005"/>
    <n v="1148.7"/>
    <s v="B2B"/>
  </r>
  <r>
    <x v="4"/>
    <x v="7"/>
    <x v="5"/>
    <s v="Renewal"/>
    <n v="643"/>
    <n v="5183"/>
    <n v="6737.9000000000005"/>
    <n v="1400"/>
    <s v="B2B"/>
  </r>
  <r>
    <x v="4"/>
    <x v="7"/>
    <x v="4"/>
    <s v="Premium"/>
    <n v="455"/>
    <n v="2661"/>
    <n v="3459.3"/>
    <n v="915.72000000000014"/>
    <s v="B2B"/>
  </r>
  <r>
    <x v="4"/>
    <x v="7"/>
    <x v="5"/>
    <s v="New "/>
    <n v="345"/>
    <n v="3716"/>
    <n v="4830.8"/>
    <n v="1400"/>
    <s v="B2B"/>
  </r>
  <r>
    <x v="4"/>
    <x v="7"/>
    <x v="3"/>
    <s v="Offices"/>
    <n v="122"/>
    <n v="513"/>
    <n v="666.9"/>
    <n v="20"/>
    <s v="B2B"/>
  </r>
  <r>
    <x v="4"/>
    <x v="7"/>
    <x v="0"/>
    <s v="Facebook Page"/>
    <n v="78"/>
    <n v="5314"/>
    <n v="6908.2"/>
    <n v="915.44"/>
    <s v="B2B"/>
  </r>
  <r>
    <x v="4"/>
    <x v="7"/>
    <x v="0"/>
    <s v="Google Ad"/>
    <n v="76"/>
    <n v="2954"/>
    <n v="3840.2000000000003"/>
    <n v="915.38"/>
    <s v="B2B"/>
  </r>
  <r>
    <x v="4"/>
    <x v="7"/>
    <x v="0"/>
    <s v="Company Website"/>
    <n v="46"/>
    <n v="5099"/>
    <n v="6628.7"/>
    <n v="40"/>
    <s v="B2B"/>
  </r>
  <r>
    <x v="4"/>
    <x v="7"/>
    <x v="0"/>
    <s v="Youtube Channel"/>
    <n v="34"/>
    <n v="7546"/>
    <n v="9809.8000000000011"/>
    <n v="915.36000000000013"/>
    <s v="B2B"/>
  </r>
  <r>
    <x v="4"/>
    <x v="7"/>
    <x v="3"/>
    <s v="Lands"/>
    <n v="7"/>
    <n v="1746"/>
    <n v="2269.8000000000002"/>
    <n v="40"/>
    <s v="B2B"/>
  </r>
  <r>
    <x v="4"/>
    <x v="7"/>
    <x v="0"/>
    <s v="Television Ad"/>
    <n v="3"/>
    <n v="154"/>
    <n v="200.20000000000002"/>
    <n v="915.46"/>
    <s v="B2B"/>
  </r>
  <r>
    <x v="4"/>
    <x v="7"/>
    <x v="1"/>
    <s v="Asset sale"/>
    <n v="2"/>
    <n v="6710"/>
    <n v="8723"/>
    <n v="1320"/>
    <s v="B2B"/>
  </r>
  <r>
    <x v="4"/>
    <x v="8"/>
    <x v="2"/>
    <s v="Software Metered License"/>
    <n v="3566"/>
    <n v="7609"/>
    <n v="9891.7000000000007"/>
    <n v="915.46"/>
    <s v="B2B"/>
  </r>
  <r>
    <x v="4"/>
    <x v="8"/>
    <x v="2"/>
    <s v="Floating License"/>
    <n v="2498"/>
    <n v="4147"/>
    <n v="5391.1"/>
    <n v="1600"/>
    <s v="B2B"/>
  </r>
  <r>
    <x v="4"/>
    <x v="8"/>
    <x v="3"/>
    <s v="Equipments"/>
    <n v="1245"/>
    <n v="739"/>
    <n v="960.7"/>
    <n v="915.44"/>
    <s v="B2B"/>
  </r>
  <r>
    <x v="4"/>
    <x v="8"/>
    <x v="4"/>
    <s v="Prime"/>
    <n v="644"/>
    <n v="7862"/>
    <n v="10220.6"/>
    <n v="1148.7"/>
    <s v="B2B"/>
  </r>
  <r>
    <x v="4"/>
    <x v="8"/>
    <x v="5"/>
    <s v="Renewal"/>
    <n v="643"/>
    <n v="3350"/>
    <n v="4355"/>
    <n v="1400"/>
    <s v="B2B"/>
  </r>
  <r>
    <x v="4"/>
    <x v="8"/>
    <x v="4"/>
    <s v="Premium"/>
    <n v="455"/>
    <n v="7273"/>
    <n v="9454.9"/>
    <n v="915.72000000000014"/>
    <s v="B2B"/>
  </r>
  <r>
    <x v="4"/>
    <x v="8"/>
    <x v="5"/>
    <s v="New "/>
    <n v="345"/>
    <n v="2066"/>
    <n v="2685.8"/>
    <n v="1400"/>
    <s v="B2B"/>
  </r>
  <r>
    <x v="4"/>
    <x v="8"/>
    <x v="3"/>
    <s v="Offices"/>
    <n v="122"/>
    <n v="7789"/>
    <n v="10125.700000000001"/>
    <n v="20"/>
    <s v="B2B"/>
  </r>
  <r>
    <x v="4"/>
    <x v="8"/>
    <x v="0"/>
    <s v="Facebook Page"/>
    <n v="78"/>
    <n v="452"/>
    <n v="587.6"/>
    <n v="915.44"/>
    <s v="B2B"/>
  </r>
  <r>
    <x v="4"/>
    <x v="8"/>
    <x v="0"/>
    <s v="Google Ad"/>
    <n v="76"/>
    <n v="6100"/>
    <n v="7930"/>
    <n v="915.38"/>
    <s v="B2B"/>
  </r>
  <r>
    <x v="4"/>
    <x v="8"/>
    <x v="0"/>
    <s v="Company Website"/>
    <n v="46"/>
    <n v="6126"/>
    <n v="7963.8"/>
    <n v="40"/>
    <s v="B2B"/>
  </r>
  <r>
    <x v="4"/>
    <x v="8"/>
    <x v="0"/>
    <s v="Youtube Channel"/>
    <n v="34"/>
    <n v="2592"/>
    <n v="3369.6"/>
    <n v="915.36000000000013"/>
    <s v="B2B"/>
  </r>
  <r>
    <x v="4"/>
    <x v="8"/>
    <x v="3"/>
    <s v="Lands"/>
    <n v="7"/>
    <n v="7451"/>
    <n v="9686.3000000000011"/>
    <n v="40"/>
    <s v="B2B"/>
  </r>
  <r>
    <x v="4"/>
    <x v="8"/>
    <x v="0"/>
    <s v="Television Ad"/>
    <n v="3"/>
    <n v="2714"/>
    <n v="3528.2000000000003"/>
    <n v="915.46"/>
    <s v="B2B"/>
  </r>
  <r>
    <x v="4"/>
    <x v="8"/>
    <x v="1"/>
    <s v="Asset sale"/>
    <n v="2"/>
    <n v="6868"/>
    <n v="8928.4"/>
    <n v="1320"/>
    <s v="B2B"/>
  </r>
  <r>
    <x v="4"/>
    <x v="9"/>
    <x v="2"/>
    <s v="Software Metered License"/>
    <n v="3566"/>
    <n v="2284"/>
    <n v="2969.2000000000003"/>
    <n v="915.46"/>
    <s v="B2B"/>
  </r>
  <r>
    <x v="4"/>
    <x v="9"/>
    <x v="2"/>
    <s v="Floating License"/>
    <n v="2498"/>
    <n v="7347"/>
    <n v="9551.1"/>
    <n v="1600"/>
    <s v="B2B"/>
  </r>
  <r>
    <x v="4"/>
    <x v="9"/>
    <x v="3"/>
    <s v="Equipments"/>
    <n v="1245"/>
    <n v="5320"/>
    <n v="6916"/>
    <n v="915.44"/>
    <s v="B2B"/>
  </r>
  <r>
    <x v="4"/>
    <x v="9"/>
    <x v="4"/>
    <s v="Prime"/>
    <n v="644"/>
    <n v="7487"/>
    <n v="9733.1"/>
    <n v="1148.7"/>
    <s v="B2B"/>
  </r>
  <r>
    <x v="4"/>
    <x v="9"/>
    <x v="5"/>
    <s v="Renewal"/>
    <n v="643"/>
    <n v="2709"/>
    <n v="3521.7000000000003"/>
    <n v="1400"/>
    <s v="B2C"/>
  </r>
  <r>
    <x v="4"/>
    <x v="9"/>
    <x v="4"/>
    <s v="Premium"/>
    <n v="455"/>
    <n v="4177"/>
    <n v="5430.1"/>
    <n v="915.72000000000014"/>
    <s v="B2C"/>
  </r>
  <r>
    <x v="4"/>
    <x v="9"/>
    <x v="5"/>
    <s v="New "/>
    <n v="345"/>
    <n v="3522"/>
    <n v="4578.6000000000004"/>
    <n v="1400"/>
    <s v="B2C"/>
  </r>
  <r>
    <x v="4"/>
    <x v="9"/>
    <x v="3"/>
    <s v="Offices"/>
    <n v="122"/>
    <n v="1865"/>
    <n v="2424.5"/>
    <n v="20"/>
    <s v="B2C"/>
  </r>
  <r>
    <x v="4"/>
    <x v="9"/>
    <x v="0"/>
    <s v="Facebook Page"/>
    <n v="78"/>
    <n v="3060"/>
    <n v="3978"/>
    <n v="915.44"/>
    <s v="B2C"/>
  </r>
  <r>
    <x v="4"/>
    <x v="9"/>
    <x v="0"/>
    <s v="Google Ad"/>
    <n v="76"/>
    <n v="7132"/>
    <n v="9271.6"/>
    <n v="915.38"/>
    <s v="B2C"/>
  </r>
  <r>
    <x v="4"/>
    <x v="9"/>
    <x v="0"/>
    <s v="Company Website"/>
    <n v="46"/>
    <n v="5144"/>
    <n v="6687.2"/>
    <n v="40"/>
    <s v="B2C"/>
  </r>
  <r>
    <x v="4"/>
    <x v="9"/>
    <x v="0"/>
    <s v="Youtube Channel"/>
    <n v="34"/>
    <n v="2884"/>
    <n v="3749.2000000000003"/>
    <n v="915.36000000000013"/>
    <s v="B2C"/>
  </r>
  <r>
    <x v="4"/>
    <x v="9"/>
    <x v="3"/>
    <s v="Lands"/>
    <n v="7"/>
    <n v="4061"/>
    <n v="5279.3"/>
    <n v="40"/>
    <s v="B2C"/>
  </r>
  <r>
    <x v="4"/>
    <x v="9"/>
    <x v="0"/>
    <s v="Television Ad"/>
    <n v="3"/>
    <n v="1616"/>
    <n v="2100.8000000000002"/>
    <n v="915.46"/>
    <s v="B2C"/>
  </r>
  <r>
    <x v="4"/>
    <x v="9"/>
    <x v="1"/>
    <s v="Asset sale"/>
    <n v="2"/>
    <n v="7698"/>
    <n v="10007.4"/>
    <n v="1320"/>
    <s v="B2C"/>
  </r>
  <r>
    <x v="4"/>
    <x v="10"/>
    <x v="2"/>
    <s v="Software Metered License"/>
    <n v="3566"/>
    <n v="6072"/>
    <n v="7893.6"/>
    <n v="915.46"/>
    <s v="B2C"/>
  </r>
  <r>
    <x v="4"/>
    <x v="10"/>
    <x v="2"/>
    <s v="Floating License"/>
    <n v="2498"/>
    <n v="1308"/>
    <n v="1700.4"/>
    <n v="1600"/>
    <s v="B2C"/>
  </r>
  <r>
    <x v="4"/>
    <x v="10"/>
    <x v="3"/>
    <s v="Equipments"/>
    <n v="1245"/>
    <n v="1134"/>
    <n v="1474.2"/>
    <n v="915.44"/>
    <s v="B2C"/>
  </r>
  <r>
    <x v="4"/>
    <x v="10"/>
    <x v="4"/>
    <s v="Prime"/>
    <n v="644"/>
    <n v="7168"/>
    <n v="9318.4"/>
    <n v="1148.7"/>
    <s v="B2C"/>
  </r>
  <r>
    <x v="4"/>
    <x v="10"/>
    <x v="5"/>
    <s v="Renewal"/>
    <n v="643"/>
    <n v="3844"/>
    <n v="4997.2"/>
    <n v="1400"/>
    <s v="B2C"/>
  </r>
  <r>
    <x v="4"/>
    <x v="10"/>
    <x v="4"/>
    <s v="Premium"/>
    <n v="455"/>
    <n v="3094"/>
    <n v="4022.2000000000003"/>
    <n v="915.72000000000014"/>
    <s v="B2C"/>
  </r>
  <r>
    <x v="4"/>
    <x v="10"/>
    <x v="5"/>
    <s v="New "/>
    <n v="345"/>
    <n v="3532"/>
    <n v="4591.6000000000004"/>
    <n v="1400"/>
    <s v="B2C"/>
  </r>
  <r>
    <x v="4"/>
    <x v="10"/>
    <x v="3"/>
    <s v="Offices"/>
    <n v="122"/>
    <n v="2829"/>
    <n v="3677.7000000000003"/>
    <n v="20"/>
    <s v="B2C"/>
  </r>
  <r>
    <x v="4"/>
    <x v="10"/>
    <x v="0"/>
    <s v="Facebook Page"/>
    <n v="78"/>
    <n v="5826"/>
    <n v="7573.8"/>
    <n v="915.44"/>
    <s v="B2C"/>
  </r>
  <r>
    <x v="4"/>
    <x v="10"/>
    <x v="0"/>
    <s v="Google Ad"/>
    <n v="76"/>
    <n v="7882"/>
    <n v="10246.6"/>
    <n v="915.38"/>
    <s v="B2C"/>
  </r>
  <r>
    <x v="4"/>
    <x v="10"/>
    <x v="0"/>
    <s v="Company Website"/>
    <n v="46"/>
    <n v="6134"/>
    <n v="7974.2"/>
    <n v="40"/>
    <s v="B2C"/>
  </r>
  <r>
    <x v="4"/>
    <x v="10"/>
    <x v="0"/>
    <s v="Youtube Channel"/>
    <n v="34"/>
    <n v="5857"/>
    <n v="7614.1"/>
    <n v="915.36000000000013"/>
    <s v="B2C"/>
  </r>
  <r>
    <x v="4"/>
    <x v="10"/>
    <x v="3"/>
    <s v="Lands"/>
    <n v="7"/>
    <n v="6732"/>
    <n v="8751.6"/>
    <n v="40"/>
    <s v="B2C"/>
  </r>
  <r>
    <x v="4"/>
    <x v="10"/>
    <x v="0"/>
    <s v="Television Ad"/>
    <n v="3"/>
    <n v="3623"/>
    <n v="4709.9000000000005"/>
    <n v="915.46"/>
    <s v="B2C"/>
  </r>
  <r>
    <x v="4"/>
    <x v="10"/>
    <x v="1"/>
    <s v="Asset sale"/>
    <n v="2"/>
    <n v="7472"/>
    <n v="9713.6"/>
    <n v="1320"/>
    <s v="B2B"/>
  </r>
  <r>
    <x v="4"/>
    <x v="11"/>
    <x v="2"/>
    <s v="Software Metered License"/>
    <n v="3566"/>
    <n v="3050"/>
    <n v="3965"/>
    <n v="915.46"/>
    <s v="B2B"/>
  </r>
  <r>
    <x v="4"/>
    <x v="11"/>
    <x v="2"/>
    <s v="Floating License"/>
    <n v="2498"/>
    <n v="6116"/>
    <n v="7950.8"/>
    <n v="1600"/>
    <s v="B2B"/>
  </r>
  <r>
    <x v="4"/>
    <x v="11"/>
    <x v="3"/>
    <s v="Equipments"/>
    <n v="1245"/>
    <n v="3901"/>
    <n v="5071.3"/>
    <n v="915.44"/>
    <s v="B2B"/>
  </r>
  <r>
    <x v="4"/>
    <x v="11"/>
    <x v="4"/>
    <s v="Prime"/>
    <n v="644"/>
    <n v="5649"/>
    <n v="7343.7"/>
    <n v="1148.7"/>
    <s v="B2B"/>
  </r>
  <r>
    <x v="4"/>
    <x v="11"/>
    <x v="5"/>
    <s v="Renewal"/>
    <n v="643"/>
    <n v="7305"/>
    <n v="9496.5"/>
    <n v="1400"/>
    <s v="B2B"/>
  </r>
  <r>
    <x v="4"/>
    <x v="11"/>
    <x v="4"/>
    <s v="Premium"/>
    <n v="455"/>
    <n v="6876"/>
    <n v="8938.8000000000011"/>
    <n v="915.72000000000014"/>
    <s v="B2B"/>
  </r>
  <r>
    <x v="4"/>
    <x v="11"/>
    <x v="5"/>
    <s v="New "/>
    <n v="345"/>
    <n v="3301"/>
    <n v="4291.3"/>
    <n v="1400"/>
    <s v="B2B"/>
  </r>
  <r>
    <x v="4"/>
    <x v="11"/>
    <x v="3"/>
    <s v="Offices"/>
    <n v="122"/>
    <n v="7029"/>
    <n v="9137.7000000000007"/>
    <n v="20"/>
    <s v="B2B"/>
  </r>
  <r>
    <x v="4"/>
    <x v="11"/>
    <x v="0"/>
    <s v="Facebook Page"/>
    <n v="78"/>
    <n v="7473"/>
    <n v="9714.9"/>
    <n v="915.44"/>
    <s v="B2B"/>
  </r>
  <r>
    <x v="4"/>
    <x v="11"/>
    <x v="0"/>
    <s v="Google Ad"/>
    <n v="76"/>
    <n v="226"/>
    <n v="293.8"/>
    <n v="915.38"/>
    <s v="B2B"/>
  </r>
  <r>
    <x v="4"/>
    <x v="11"/>
    <x v="0"/>
    <s v="Company Website"/>
    <n v="46"/>
    <n v="518"/>
    <n v="673.4"/>
    <n v="40"/>
    <s v="B2B"/>
  </r>
  <r>
    <x v="4"/>
    <x v="11"/>
    <x v="0"/>
    <s v="Youtube Channel"/>
    <n v="34"/>
    <n v="1983"/>
    <n v="2577.9"/>
    <n v="915.36000000000013"/>
    <s v="B2B"/>
  </r>
  <r>
    <x v="4"/>
    <x v="11"/>
    <x v="3"/>
    <s v="Lands"/>
    <n v="7"/>
    <n v="1556"/>
    <n v="2022.8000000000002"/>
    <n v="40"/>
    <s v="B2B"/>
  </r>
  <r>
    <x v="4"/>
    <x v="11"/>
    <x v="0"/>
    <s v="Television Ad"/>
    <n v="3"/>
    <n v="7135"/>
    <n v="9275.5"/>
    <n v="915.46"/>
    <s v="B2B"/>
  </r>
  <r>
    <x v="4"/>
    <x v="11"/>
    <x v="1"/>
    <s v="Asset sale"/>
    <n v="2"/>
    <n v="4840"/>
    <n v="6292"/>
    <n v="1320"/>
    <s v="B2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488C-FDD8-4B15-B53F-C95B589F697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17:J24" firstHeaderRow="0" firstDataRow="1" firstDataCol="1"/>
  <pivotFields count="9">
    <pivotField showAll="0">
      <items count="9">
        <item h="1" x="0"/>
        <item h="1" x="1"/>
        <item h="1" x="2"/>
        <item h="1" x="3"/>
        <item x="4"/>
        <item h="1" m="1" x="5"/>
        <item h="1" m="1" x="6"/>
        <item h="1" m="1" x="7"/>
        <item t="default"/>
      </items>
    </pivotField>
    <pivotField showAll="0"/>
    <pivotField axis="axisRow" showAll="0" sortType="descending">
      <items count="7">
        <item x="5"/>
        <item x="4"/>
        <item x="3"/>
        <item x="2"/>
        <item x="1"/>
        <item x="0"/>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Percentage of Total Income" fld="5" showDataAs="percentOfCol" baseField="2" baseItem="0" numFmtId="9"/>
    <dataField name="Sum of Income2" fld="5" baseField="0" baseItem="0"/>
    <dataField name="Sum of Counts" fld="4" baseField="0" baseItem="0"/>
  </dataFields>
  <formats count="3">
    <format dxfId="2">
      <pivotArea outline="0" collapsedLevelsAreSubtotals="1" fieldPosition="0"/>
    </format>
    <format dxfId="1">
      <pivotArea outline="0" fieldPosition="0">
        <references count="1">
          <reference field="4294967294" count="1">
            <x v="0"/>
          </reference>
        </references>
      </pivotArea>
    </format>
    <format dxfId="0">
      <pivotArea outline="0" collapsedLevelsAreSubtotals="1" fieldPosition="0">
        <references count="1">
          <reference field="4294967294" count="1" selected="0">
            <x v="0"/>
          </reference>
        </references>
      </pivotArea>
    </format>
  </formats>
  <chartFormats count="1">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61367E-2D45-4999-84B8-85049AFCA8E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17:D30" firstHeaderRow="0" firstDataRow="1" firstDataCol="1"/>
  <pivotFields count="9">
    <pivotField showAll="0">
      <items count="9">
        <item h="1" x="0"/>
        <item h="1" x="1"/>
        <item h="1" x="2"/>
        <item h="1" x="3"/>
        <item x="4"/>
        <item h="1" m="1" x="5"/>
        <item h="1" m="1" x="6"/>
        <item h="1" m="1" x="7"/>
        <item t="default"/>
      </items>
    </pivotField>
    <pivotField axis="axisRow" showAll="0">
      <items count="13">
        <item x="0"/>
        <item x="1"/>
        <item x="2"/>
        <item x="3"/>
        <item x="4"/>
        <item x="5"/>
        <item x="6"/>
        <item x="7"/>
        <item x="8"/>
        <item x="9"/>
        <item x="10"/>
        <item x="11"/>
        <item t="default"/>
      </items>
    </pivotField>
    <pivotField showAll="0" sortType="descending"/>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3">
      <pivotArea outline="0" collapsedLevelsAreSubtotals="1" fieldPosition="0"/>
    </format>
  </format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2526F-0CE1-4121-B565-D40B9517AAF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3:C14" firstHeaderRow="0" firstDataRow="1" firstDataCol="0"/>
  <pivotFields count="9">
    <pivotField showAll="0">
      <items count="9">
        <item h="1" x="0"/>
        <item h="1" x="1"/>
        <item h="1" x="2"/>
        <item h="1" x="3"/>
        <item x="4"/>
        <item h="1" m="1" x="5"/>
        <item h="1" m="1" x="6"/>
        <item h="1" m="1" x="7"/>
        <item t="default"/>
      </items>
    </pivotField>
    <pivotField showAll="0"/>
    <pivotField showAll="0" sortType="descending"/>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06916E-5D08-43D0-A1DE-6F74BA8D93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10" firstHeaderRow="0" firstDataRow="1" firstDataCol="1"/>
  <pivotFields count="9">
    <pivotField showAll="0">
      <items count="9">
        <item h="1" x="0"/>
        <item h="1" x="1"/>
        <item h="1" x="2"/>
        <item h="1" x="3"/>
        <item x="4"/>
        <item h="1" m="1" x="5"/>
        <item h="1" m="1" x="6"/>
        <item h="1" m="1" x="7"/>
        <item t="default"/>
      </items>
    </pivotField>
    <pivotField showAll="0"/>
    <pivotField axis="axisRow" showAll="0" sortType="descending">
      <items count="7">
        <item x="5"/>
        <item x="4"/>
        <item x="3"/>
        <item x="2"/>
        <item x="1"/>
        <item x="0"/>
        <item t="default"/>
      </items>
    </pivotField>
    <pivotField showAll="0"/>
    <pivotField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Percentage of Total Income" fld="5" showDataAs="percentOfCol" baseField="2" baseItem="0" numFmtId="10"/>
  </dataFields>
  <formats count="1">
    <format dxfId="5">
      <pivotArea collapsedLevelsAreSubtotals="1" fieldPosition="0">
        <references count="2">
          <reference field="4294967294" count="1" selected="0">
            <x v="0"/>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4A99002-1031-4239-891E-C5E8F2B0CD34}" sourceName="Year">
  <pivotTables>
    <pivotTable tabId="11" name="PivotTable1"/>
    <pivotTable tabId="11" name="PivotTable2"/>
    <pivotTable tabId="11" name="PivotTable3"/>
    <pivotTable tabId="11" name="PivotTable5"/>
  </pivotTables>
  <data>
    <tabular pivotCacheId="1520800940">
      <items count="8">
        <i x="0"/>
        <i x="1"/>
        <i x="2"/>
        <i x="3"/>
        <i x="4" s="1"/>
        <i x="5" nd="1"/>
        <i x="6" nd="1"/>
        <i x="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16CF9E9-122A-4188-A55A-96555D984A0C}"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88D6E31-5AEF-4488-B1B2-4F48772AB0DF}" cache="Slicer_Year" caption="Year" columnCount="5"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8" dataDxfId="16" headerRowBorderDxfId="17" tableBorderDxfId="15">
  <autoFilter ref="A1:I901" xr:uid="{10D28505-F379-4A7E-A508-B65DF599BA8F}"/>
  <sortState xmlns:xlrd2="http://schemas.microsoft.com/office/spreadsheetml/2017/richdata2" ref="A2:I181">
    <sortCondition ref="C1:C901"/>
  </sortState>
  <tableColumns count="9">
    <tableColumn id="1" xr3:uid="{F1B2F5AF-1872-4D88-A8AD-82C5ABEDAC5E}" name="Year" dataDxfId="14"/>
    <tableColumn id="2" xr3:uid="{A68E4C5E-63A7-44F3-94A9-B3DC035142E3}" name="Month" dataDxfId="13"/>
    <tableColumn id="3" xr3:uid="{FCFD0908-B2CD-4A82-AD2C-8F47574C7344}" name="Income sources" dataDxfId="12"/>
    <tableColumn id="4" xr3:uid="{B21922F0-2DEC-409B-A10C-800CA1A1B0C5}" name="Income Breakdowns" dataDxfId="11"/>
    <tableColumn id="5" xr3:uid="{065303FF-72C4-4F8F-BB0C-F9118DF0DFDF}" name="Counts" dataDxfId="10"/>
    <tableColumn id="6" xr3:uid="{DABCF258-4449-4DEA-86B9-64B7C52EA6A0}" name="Income" dataDxfId="9"/>
    <tableColumn id="7" xr3:uid="{21324F5C-E6CA-43C7-8626-2541ACD89257}" name="Target Income" dataDxfId="8"/>
    <tableColumn id="8" xr3:uid="{A4C67C2A-7CF2-4AF9-8525-5806E64C6993}" name="operating profit" dataDxfId="7"/>
    <tableColumn id="9" xr3:uid="{C6352437-E1F6-2340-AE38-441D5A24EB63}" name="Marketing Strategies" dataDxfId="6"/>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1"/>
  <sheetViews>
    <sheetView showGridLines="0" zoomScaleNormal="85" workbookViewId="0">
      <selection activeCell="O17" sqref="O17"/>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9" ht="29.1" customHeight="1" x14ac:dyDescent="0.25">
      <c r="A1" s="9" t="s">
        <v>16</v>
      </c>
      <c r="B1" s="9" t="s">
        <v>17</v>
      </c>
      <c r="C1" s="9" t="s">
        <v>18</v>
      </c>
      <c r="D1" s="9" t="s">
        <v>19</v>
      </c>
      <c r="E1" s="9" t="s">
        <v>20</v>
      </c>
      <c r="F1" s="9" t="s">
        <v>21</v>
      </c>
      <c r="G1" s="9" t="s">
        <v>22</v>
      </c>
      <c r="H1" s="9" t="s">
        <v>39</v>
      </c>
      <c r="I1" s="9" t="s">
        <v>41</v>
      </c>
    </row>
    <row r="2" spans="1:9" ht="18" customHeight="1" x14ac:dyDescent="0.25">
      <c r="A2" s="2">
        <v>2017</v>
      </c>
      <c r="B2" s="2" t="s">
        <v>0</v>
      </c>
      <c r="C2" s="2" t="s">
        <v>15</v>
      </c>
      <c r="D2" s="6" t="s">
        <v>26</v>
      </c>
      <c r="E2" s="7">
        <v>5521</v>
      </c>
      <c r="F2">
        <v>2146</v>
      </c>
      <c r="G2" s="4">
        <f>1.1*Table3[[#This Row],[Income]]</f>
        <v>2360.6000000000004</v>
      </c>
      <c r="H2" s="4">
        <v>1098.528</v>
      </c>
      <c r="I2" s="5" t="s">
        <v>40</v>
      </c>
    </row>
    <row r="3" spans="1:9" ht="18" customHeight="1" x14ac:dyDescent="0.25">
      <c r="A3" s="2">
        <v>2017</v>
      </c>
      <c r="B3" s="2" t="s">
        <v>0</v>
      </c>
      <c r="C3" s="2" t="s">
        <v>15</v>
      </c>
      <c r="D3" s="6" t="s">
        <v>24</v>
      </c>
      <c r="E3" s="7">
        <v>5925</v>
      </c>
      <c r="F3">
        <v>4839</v>
      </c>
      <c r="G3" s="4">
        <f>1.1*Table3[[#This Row],[Income]]</f>
        <v>5322.9000000000005</v>
      </c>
      <c r="H3" s="4">
        <v>1098.4559999999999</v>
      </c>
      <c r="I3" s="5" t="s">
        <v>40</v>
      </c>
    </row>
    <row r="4" spans="1:9" ht="18" customHeight="1" x14ac:dyDescent="0.25">
      <c r="A4" s="2">
        <v>2017</v>
      </c>
      <c r="B4" s="2" t="s">
        <v>0</v>
      </c>
      <c r="C4" s="2" t="s">
        <v>15</v>
      </c>
      <c r="D4" s="6" t="s">
        <v>25</v>
      </c>
      <c r="E4" s="7">
        <v>1350</v>
      </c>
      <c r="F4">
        <v>498</v>
      </c>
      <c r="G4" s="4">
        <f>1.1*Table3[[#This Row],[Income]]</f>
        <v>547.80000000000007</v>
      </c>
      <c r="H4" s="4">
        <v>48</v>
      </c>
      <c r="I4" s="5" t="s">
        <v>40</v>
      </c>
    </row>
    <row r="5" spans="1:9" ht="18" customHeight="1" x14ac:dyDescent="0.25">
      <c r="A5" s="2">
        <v>2017</v>
      </c>
      <c r="B5" s="2" t="s">
        <v>0</v>
      </c>
      <c r="C5" s="2" t="s">
        <v>15</v>
      </c>
      <c r="D5" s="6" t="s">
        <v>23</v>
      </c>
      <c r="E5" s="7">
        <v>5155</v>
      </c>
      <c r="F5">
        <v>1518</v>
      </c>
      <c r="G5" s="4">
        <f>1.1*Table3[[#This Row],[Income]]</f>
        <v>1669.8000000000002</v>
      </c>
      <c r="H5" s="4">
        <v>1098.432</v>
      </c>
      <c r="I5" s="5" t="s">
        <v>40</v>
      </c>
    </row>
    <row r="6" spans="1:9" ht="18" customHeight="1" x14ac:dyDescent="0.25">
      <c r="A6" s="2">
        <v>2017</v>
      </c>
      <c r="B6" s="2" t="s">
        <v>0</v>
      </c>
      <c r="C6" s="2" t="s">
        <v>15</v>
      </c>
      <c r="D6" s="6" t="s">
        <v>27</v>
      </c>
      <c r="E6" s="7">
        <v>2816</v>
      </c>
      <c r="F6">
        <v>5286</v>
      </c>
      <c r="G6" s="4">
        <f>1.1*Table3[[#This Row],[Income]]</f>
        <v>5814.6</v>
      </c>
      <c r="H6" s="4">
        <v>1007.0060000000002</v>
      </c>
      <c r="I6" s="5" t="s">
        <v>40</v>
      </c>
    </row>
    <row r="7" spans="1:9" ht="18" customHeight="1" x14ac:dyDescent="0.25">
      <c r="A7" s="2">
        <v>2017</v>
      </c>
      <c r="B7" s="2" t="s">
        <v>1</v>
      </c>
      <c r="C7" s="2" t="s">
        <v>15</v>
      </c>
      <c r="D7" s="6" t="s">
        <v>26</v>
      </c>
      <c r="E7" s="7">
        <v>2596</v>
      </c>
      <c r="F7">
        <v>467</v>
      </c>
      <c r="G7" s="4">
        <f>1.1*Table3[[#This Row],[Income]]</f>
        <v>513.70000000000005</v>
      </c>
      <c r="H7" s="4">
        <v>915.44</v>
      </c>
      <c r="I7" s="5" t="s">
        <v>40</v>
      </c>
    </row>
    <row r="8" spans="1:9" ht="18" customHeight="1" x14ac:dyDescent="0.25">
      <c r="A8" s="2">
        <v>2017</v>
      </c>
      <c r="B8" s="2" t="s">
        <v>1</v>
      </c>
      <c r="C8" s="2" t="s">
        <v>15</v>
      </c>
      <c r="D8" s="6" t="s">
        <v>24</v>
      </c>
      <c r="E8" s="7">
        <v>7239</v>
      </c>
      <c r="F8">
        <v>5198</v>
      </c>
      <c r="G8" s="4">
        <f>1.1*Table3[[#This Row],[Income]]</f>
        <v>5717.8</v>
      </c>
      <c r="H8" s="4">
        <v>915.38</v>
      </c>
      <c r="I8" s="5" t="s">
        <v>40</v>
      </c>
    </row>
    <row r="9" spans="1:9" ht="18" customHeight="1" x14ac:dyDescent="0.25">
      <c r="A9" s="2">
        <v>2017</v>
      </c>
      <c r="B9" s="2" t="s">
        <v>1</v>
      </c>
      <c r="C9" s="2" t="s">
        <v>15</v>
      </c>
      <c r="D9" s="6" t="s">
        <v>25</v>
      </c>
      <c r="E9" s="7">
        <v>7158</v>
      </c>
      <c r="F9">
        <v>3389</v>
      </c>
      <c r="G9" s="4">
        <f>1.1*Table3[[#This Row],[Income]]</f>
        <v>3727.9</v>
      </c>
      <c r="H9" s="4">
        <v>40</v>
      </c>
      <c r="I9" s="5" t="s">
        <v>40</v>
      </c>
    </row>
    <row r="10" spans="1:9" ht="18" customHeight="1" x14ac:dyDescent="0.25">
      <c r="A10" s="2">
        <v>2017</v>
      </c>
      <c r="B10" s="2" t="s">
        <v>1</v>
      </c>
      <c r="C10" s="2" t="s">
        <v>15</v>
      </c>
      <c r="D10" s="6" t="s">
        <v>23</v>
      </c>
      <c r="E10" s="7">
        <v>1963</v>
      </c>
      <c r="F10">
        <v>603</v>
      </c>
      <c r="G10" s="4">
        <f>1.1*Table3[[#This Row],[Income]]</f>
        <v>663.30000000000007</v>
      </c>
      <c r="H10" s="4">
        <v>915.36000000000013</v>
      </c>
      <c r="I10" s="5" t="s">
        <v>40</v>
      </c>
    </row>
    <row r="11" spans="1:9" ht="18" customHeight="1" x14ac:dyDescent="0.25">
      <c r="A11" s="2">
        <v>2017</v>
      </c>
      <c r="B11" s="2" t="s">
        <v>1</v>
      </c>
      <c r="C11" s="2" t="s">
        <v>15</v>
      </c>
      <c r="D11" s="6" t="s">
        <v>27</v>
      </c>
      <c r="E11" s="7">
        <v>2810</v>
      </c>
      <c r="F11">
        <v>5416</v>
      </c>
      <c r="G11" s="4">
        <f>1.1*Table3[[#This Row],[Income]]</f>
        <v>5957.6</v>
      </c>
      <c r="H11" s="4">
        <v>915.46</v>
      </c>
      <c r="I11" s="5" t="s">
        <v>40</v>
      </c>
    </row>
    <row r="12" spans="1:9" ht="18" customHeight="1" x14ac:dyDescent="0.25">
      <c r="A12" s="2">
        <v>2017</v>
      </c>
      <c r="B12" s="2" t="s">
        <v>2</v>
      </c>
      <c r="C12" s="2" t="s">
        <v>15</v>
      </c>
      <c r="D12" s="6" t="s">
        <v>26</v>
      </c>
      <c r="E12" s="7">
        <v>1375</v>
      </c>
      <c r="F12">
        <v>4507</v>
      </c>
      <c r="G12" s="4">
        <f>1.1*Table3[[#This Row],[Income]]</f>
        <v>4957.7000000000007</v>
      </c>
      <c r="H12" s="4">
        <v>915.44</v>
      </c>
      <c r="I12" s="5" t="s">
        <v>40</v>
      </c>
    </row>
    <row r="13" spans="1:9" ht="18" customHeight="1" x14ac:dyDescent="0.25">
      <c r="A13" s="2">
        <v>2017</v>
      </c>
      <c r="B13" s="2" t="s">
        <v>2</v>
      </c>
      <c r="C13" s="2" t="s">
        <v>15</v>
      </c>
      <c r="D13" s="6" t="s">
        <v>24</v>
      </c>
      <c r="E13" s="7">
        <v>2007</v>
      </c>
      <c r="F13">
        <v>4486</v>
      </c>
      <c r="G13" s="4">
        <f>1.1*Table3[[#This Row],[Income]]</f>
        <v>4934.6000000000004</v>
      </c>
      <c r="H13" s="4">
        <v>915.38</v>
      </c>
      <c r="I13" s="5" t="s">
        <v>40</v>
      </c>
    </row>
    <row r="14" spans="1:9" ht="18" customHeight="1" x14ac:dyDescent="0.25">
      <c r="A14" s="2">
        <v>2017</v>
      </c>
      <c r="B14" s="2" t="s">
        <v>2</v>
      </c>
      <c r="C14" s="2" t="s">
        <v>15</v>
      </c>
      <c r="D14" s="6" t="s">
        <v>25</v>
      </c>
      <c r="E14" s="7">
        <v>7504</v>
      </c>
      <c r="F14">
        <v>1219</v>
      </c>
      <c r="G14" s="4">
        <f>1.1*Table3[[#This Row],[Income]]</f>
        <v>1340.9</v>
      </c>
      <c r="H14" s="4">
        <v>40</v>
      </c>
      <c r="I14" s="5" t="s">
        <v>40</v>
      </c>
    </row>
    <row r="15" spans="1:9" ht="18" customHeight="1" x14ac:dyDescent="0.25">
      <c r="A15" s="2">
        <v>2017</v>
      </c>
      <c r="B15" s="2" t="s">
        <v>2</v>
      </c>
      <c r="C15" s="2" t="s">
        <v>15</v>
      </c>
      <c r="D15" s="6" t="s">
        <v>23</v>
      </c>
      <c r="E15" s="7">
        <v>5881</v>
      </c>
      <c r="F15">
        <v>5960</v>
      </c>
      <c r="G15" s="4">
        <f>1.1*Table3[[#This Row],[Income]]</f>
        <v>6556.0000000000009</v>
      </c>
      <c r="H15" s="4">
        <v>915.36000000000013</v>
      </c>
      <c r="I15" s="5" t="s">
        <v>42</v>
      </c>
    </row>
    <row r="16" spans="1:9" ht="18" customHeight="1" x14ac:dyDescent="0.25">
      <c r="A16" s="2">
        <v>2017</v>
      </c>
      <c r="B16" s="2" t="s">
        <v>2</v>
      </c>
      <c r="C16" s="2" t="s">
        <v>15</v>
      </c>
      <c r="D16" s="6" t="s">
        <v>27</v>
      </c>
      <c r="E16" s="7">
        <v>6361</v>
      </c>
      <c r="F16">
        <v>3403</v>
      </c>
      <c r="G16" s="4">
        <f>1.1*Table3[[#This Row],[Income]]</f>
        <v>3743.3</v>
      </c>
      <c r="H16" s="4">
        <v>666.6</v>
      </c>
      <c r="I16" s="5" t="s">
        <v>42</v>
      </c>
    </row>
    <row r="17" spans="1:9" ht="18" customHeight="1" x14ac:dyDescent="0.25">
      <c r="A17" s="2">
        <v>2017</v>
      </c>
      <c r="B17" s="2" t="s">
        <v>3</v>
      </c>
      <c r="C17" s="2" t="s">
        <v>15</v>
      </c>
      <c r="D17" s="6" t="s">
        <v>26</v>
      </c>
      <c r="E17" s="7">
        <v>561</v>
      </c>
      <c r="F17">
        <v>4451</v>
      </c>
      <c r="G17" s="4">
        <f>1.1*Table3[[#This Row],[Income]]</f>
        <v>4896.1000000000004</v>
      </c>
      <c r="H17" s="4">
        <v>915.44</v>
      </c>
      <c r="I17" s="5" t="s">
        <v>42</v>
      </c>
    </row>
    <row r="18" spans="1:9" ht="18" customHeight="1" x14ac:dyDescent="0.25">
      <c r="A18" s="2">
        <v>2017</v>
      </c>
      <c r="B18" s="2" t="s">
        <v>3</v>
      </c>
      <c r="C18" s="2" t="s">
        <v>15</v>
      </c>
      <c r="D18" s="6" t="s">
        <v>24</v>
      </c>
      <c r="E18" s="7">
        <v>617</v>
      </c>
      <c r="F18">
        <v>3842</v>
      </c>
      <c r="G18" s="4">
        <f>1.1*Table3[[#This Row],[Income]]</f>
        <v>4226.2000000000007</v>
      </c>
      <c r="H18" s="4">
        <v>915.38</v>
      </c>
      <c r="I18" s="5" t="s">
        <v>42</v>
      </c>
    </row>
    <row r="19" spans="1:9" ht="18" customHeight="1" x14ac:dyDescent="0.25">
      <c r="A19" s="2">
        <v>2017</v>
      </c>
      <c r="B19" s="2" t="s">
        <v>3</v>
      </c>
      <c r="C19" s="2" t="s">
        <v>15</v>
      </c>
      <c r="D19" s="6" t="s">
        <v>25</v>
      </c>
      <c r="E19" s="7">
        <v>7384</v>
      </c>
      <c r="F19">
        <v>434</v>
      </c>
      <c r="G19" s="4">
        <f>1.1*Table3[[#This Row],[Income]]</f>
        <v>477.40000000000003</v>
      </c>
      <c r="H19" s="4">
        <v>40</v>
      </c>
      <c r="I19" s="5" t="s">
        <v>42</v>
      </c>
    </row>
    <row r="20" spans="1:9" ht="18" customHeight="1" x14ac:dyDescent="0.25">
      <c r="A20" s="2">
        <v>2017</v>
      </c>
      <c r="B20" s="2" t="s">
        <v>3</v>
      </c>
      <c r="C20" s="2" t="s">
        <v>15</v>
      </c>
      <c r="D20" s="6" t="s">
        <v>23</v>
      </c>
      <c r="E20" s="7">
        <v>3037</v>
      </c>
      <c r="F20">
        <v>5173</v>
      </c>
      <c r="G20" s="4">
        <f>1.1*Table3[[#This Row],[Income]]</f>
        <v>5690.3</v>
      </c>
      <c r="H20" s="4">
        <v>915.36000000000013</v>
      </c>
      <c r="I20" s="5" t="s">
        <v>42</v>
      </c>
    </row>
    <row r="21" spans="1:9" ht="18" customHeight="1" x14ac:dyDescent="0.25">
      <c r="A21" s="2">
        <v>2017</v>
      </c>
      <c r="B21" s="2" t="s">
        <v>3</v>
      </c>
      <c r="C21" s="2" t="s">
        <v>15</v>
      </c>
      <c r="D21" s="6" t="s">
        <v>27</v>
      </c>
      <c r="E21" s="7">
        <v>6676</v>
      </c>
      <c r="F21">
        <v>1280</v>
      </c>
      <c r="G21" s="4">
        <f>1.1*Table3[[#This Row],[Income]]</f>
        <v>1408</v>
      </c>
      <c r="H21" s="4">
        <v>915.46</v>
      </c>
      <c r="I21" s="5" t="s">
        <v>42</v>
      </c>
    </row>
    <row r="22" spans="1:9" ht="18" customHeight="1" x14ac:dyDescent="0.25">
      <c r="A22" s="2">
        <v>2017</v>
      </c>
      <c r="B22" s="2" t="s">
        <v>4</v>
      </c>
      <c r="C22" s="2" t="s">
        <v>15</v>
      </c>
      <c r="D22" s="6" t="s">
        <v>26</v>
      </c>
      <c r="E22" s="7">
        <v>1530</v>
      </c>
      <c r="F22">
        <v>419</v>
      </c>
      <c r="G22" s="4">
        <f>1.1*Table3[[#This Row],[Income]]</f>
        <v>460.90000000000003</v>
      </c>
      <c r="H22" s="4">
        <v>915.44</v>
      </c>
      <c r="I22" s="5" t="s">
        <v>40</v>
      </c>
    </row>
    <row r="23" spans="1:9" ht="18" customHeight="1" x14ac:dyDescent="0.25">
      <c r="A23" s="2">
        <v>2017</v>
      </c>
      <c r="B23" s="2" t="s">
        <v>4</v>
      </c>
      <c r="C23" s="2" t="s">
        <v>15</v>
      </c>
      <c r="D23" s="6" t="s">
        <v>24</v>
      </c>
      <c r="E23" s="7">
        <v>2715</v>
      </c>
      <c r="F23">
        <v>2428</v>
      </c>
      <c r="G23" s="4">
        <f>1.1*Table3[[#This Row],[Income]]</f>
        <v>2670.8</v>
      </c>
      <c r="H23" s="4">
        <v>915.38</v>
      </c>
      <c r="I23" s="5" t="s">
        <v>40</v>
      </c>
    </row>
    <row r="24" spans="1:9" ht="18" customHeight="1" x14ac:dyDescent="0.25">
      <c r="A24" s="2">
        <v>2017</v>
      </c>
      <c r="B24" s="2" t="s">
        <v>4</v>
      </c>
      <c r="C24" s="2" t="s">
        <v>15</v>
      </c>
      <c r="D24" s="6" t="s">
        <v>25</v>
      </c>
      <c r="E24" s="7">
        <v>2854</v>
      </c>
      <c r="F24">
        <v>4672</v>
      </c>
      <c r="G24" s="4">
        <f>1.1*Table3[[#This Row],[Income]]</f>
        <v>5139.2000000000007</v>
      </c>
      <c r="H24" s="4">
        <v>40</v>
      </c>
      <c r="I24" s="5" t="s">
        <v>40</v>
      </c>
    </row>
    <row r="25" spans="1:9" ht="18" customHeight="1" x14ac:dyDescent="0.25">
      <c r="A25" s="2">
        <v>2017</v>
      </c>
      <c r="B25" s="2" t="s">
        <v>4</v>
      </c>
      <c r="C25" s="2" t="s">
        <v>15</v>
      </c>
      <c r="D25" s="6" t="s">
        <v>23</v>
      </c>
      <c r="E25" s="7">
        <v>3814</v>
      </c>
      <c r="F25">
        <v>5672</v>
      </c>
      <c r="G25" s="4">
        <f>1.1*Table3[[#This Row],[Income]]</f>
        <v>6239.2000000000007</v>
      </c>
      <c r="H25" s="4">
        <v>915.36000000000013</v>
      </c>
      <c r="I25" s="5" t="s">
        <v>40</v>
      </c>
    </row>
    <row r="26" spans="1:9" ht="18" customHeight="1" x14ac:dyDescent="0.25">
      <c r="A26" s="2">
        <v>2017</v>
      </c>
      <c r="B26" s="2" t="s">
        <v>4</v>
      </c>
      <c r="C26" s="2" t="s">
        <v>15</v>
      </c>
      <c r="D26" s="6" t="s">
        <v>27</v>
      </c>
      <c r="E26" s="7">
        <v>5622</v>
      </c>
      <c r="F26">
        <v>5401</v>
      </c>
      <c r="G26" s="4">
        <f>1.1*Table3[[#This Row],[Income]]</f>
        <v>5941.1</v>
      </c>
      <c r="H26" s="4">
        <v>915.46</v>
      </c>
      <c r="I26" s="5" t="s">
        <v>40</v>
      </c>
    </row>
    <row r="27" spans="1:9" ht="18" customHeight="1" x14ac:dyDescent="0.25">
      <c r="A27" s="2">
        <v>2017</v>
      </c>
      <c r="B27" s="2" t="s">
        <v>5</v>
      </c>
      <c r="C27" s="2" t="s">
        <v>15</v>
      </c>
      <c r="D27" s="6" t="s">
        <v>26</v>
      </c>
      <c r="E27" s="7">
        <v>6091</v>
      </c>
      <c r="F27">
        <v>1629</v>
      </c>
      <c r="G27" s="4">
        <f>1.1*Table3[[#This Row],[Income]]</f>
        <v>1791.9</v>
      </c>
      <c r="H27" s="4">
        <v>915.44</v>
      </c>
      <c r="I27" s="5" t="s">
        <v>40</v>
      </c>
    </row>
    <row r="28" spans="1:9" ht="18" customHeight="1" x14ac:dyDescent="0.25">
      <c r="A28" s="2">
        <v>2017</v>
      </c>
      <c r="B28" s="2" t="s">
        <v>5</v>
      </c>
      <c r="C28" s="2" t="s">
        <v>15</v>
      </c>
      <c r="D28" s="6" t="s">
        <v>24</v>
      </c>
      <c r="E28" s="7">
        <v>7342</v>
      </c>
      <c r="F28">
        <v>3687</v>
      </c>
      <c r="G28" s="4">
        <f>1.1*Table3[[#This Row],[Income]]</f>
        <v>4055.7000000000003</v>
      </c>
      <c r="H28" s="4">
        <v>915.38</v>
      </c>
      <c r="I28" s="5" t="s">
        <v>40</v>
      </c>
    </row>
    <row r="29" spans="1:9" ht="18" customHeight="1" x14ac:dyDescent="0.25">
      <c r="A29" s="2">
        <v>2017</v>
      </c>
      <c r="B29" s="2" t="s">
        <v>5</v>
      </c>
      <c r="C29" s="2" t="s">
        <v>15</v>
      </c>
      <c r="D29" s="6" t="s">
        <v>25</v>
      </c>
      <c r="E29" s="7">
        <v>5564</v>
      </c>
      <c r="F29">
        <v>2896</v>
      </c>
      <c r="G29" s="4">
        <f>1.1*Table3[[#This Row],[Income]]</f>
        <v>3185.6000000000004</v>
      </c>
      <c r="H29" s="4">
        <v>40</v>
      </c>
      <c r="I29" s="5" t="s">
        <v>40</v>
      </c>
    </row>
    <row r="30" spans="1:9" ht="18" customHeight="1" x14ac:dyDescent="0.25">
      <c r="A30" s="2">
        <v>2017</v>
      </c>
      <c r="B30" s="2" t="s">
        <v>5</v>
      </c>
      <c r="C30" s="2" t="s">
        <v>15</v>
      </c>
      <c r="D30" s="6" t="s">
        <v>23</v>
      </c>
      <c r="E30" s="7">
        <v>7161</v>
      </c>
      <c r="F30">
        <v>5713</v>
      </c>
      <c r="G30" s="4">
        <f>1.1*Table3[[#This Row],[Income]]</f>
        <v>6284.3</v>
      </c>
      <c r="H30" s="4">
        <v>915.36000000000013</v>
      </c>
      <c r="I30" s="5" t="s">
        <v>40</v>
      </c>
    </row>
    <row r="31" spans="1:9" ht="18" customHeight="1" x14ac:dyDescent="0.25">
      <c r="A31" s="2">
        <v>2017</v>
      </c>
      <c r="B31" s="2" t="s">
        <v>5</v>
      </c>
      <c r="C31" s="2" t="s">
        <v>15</v>
      </c>
      <c r="D31" s="6" t="s">
        <v>27</v>
      </c>
      <c r="E31" s="7">
        <v>654</v>
      </c>
      <c r="F31">
        <v>4783</v>
      </c>
      <c r="G31" s="4">
        <f>1.1*Table3[[#This Row],[Income]]</f>
        <v>5261.3</v>
      </c>
      <c r="H31" s="4">
        <v>915.46</v>
      </c>
      <c r="I31" s="5" t="s">
        <v>40</v>
      </c>
    </row>
    <row r="32" spans="1:9" ht="18" customHeight="1" x14ac:dyDescent="0.25">
      <c r="A32" s="2">
        <v>2017</v>
      </c>
      <c r="B32" s="2" t="s">
        <v>6</v>
      </c>
      <c r="C32" s="2" t="s">
        <v>15</v>
      </c>
      <c r="D32" s="6" t="s">
        <v>26</v>
      </c>
      <c r="E32" s="7">
        <v>6538</v>
      </c>
      <c r="F32">
        <v>4330</v>
      </c>
      <c r="G32" s="4">
        <f>1.1*Table3[[#This Row],[Income]]</f>
        <v>4763</v>
      </c>
      <c r="H32" s="4">
        <v>915.44</v>
      </c>
      <c r="I32" s="5" t="s">
        <v>40</v>
      </c>
    </row>
    <row r="33" spans="1:9" ht="18" customHeight="1" x14ac:dyDescent="0.25">
      <c r="A33" s="2">
        <v>2017</v>
      </c>
      <c r="B33" s="2" t="s">
        <v>6</v>
      </c>
      <c r="C33" s="2" t="s">
        <v>15</v>
      </c>
      <c r="D33" s="6" t="s">
        <v>24</v>
      </c>
      <c r="E33" s="7">
        <v>5462</v>
      </c>
      <c r="F33">
        <v>4276</v>
      </c>
      <c r="G33" s="4">
        <f>1.1*Table3[[#This Row],[Income]]</f>
        <v>4703.6000000000004</v>
      </c>
      <c r="H33" s="4">
        <v>915.38</v>
      </c>
      <c r="I33" s="5" t="s">
        <v>40</v>
      </c>
    </row>
    <row r="34" spans="1:9" ht="18" customHeight="1" x14ac:dyDescent="0.25">
      <c r="A34" s="2">
        <v>2017</v>
      </c>
      <c r="B34" s="2" t="s">
        <v>6</v>
      </c>
      <c r="C34" s="2" t="s">
        <v>15</v>
      </c>
      <c r="D34" s="6" t="s">
        <v>25</v>
      </c>
      <c r="E34" s="7">
        <v>2410</v>
      </c>
      <c r="F34">
        <v>1131</v>
      </c>
      <c r="G34" s="4">
        <f>1.1*Table3[[#This Row],[Income]]</f>
        <v>1244.1000000000001</v>
      </c>
      <c r="H34" s="4">
        <v>40</v>
      </c>
      <c r="I34" s="5" t="s">
        <v>40</v>
      </c>
    </row>
    <row r="35" spans="1:9" ht="18" customHeight="1" x14ac:dyDescent="0.25">
      <c r="A35" s="2">
        <v>2017</v>
      </c>
      <c r="B35" s="2" t="s">
        <v>6</v>
      </c>
      <c r="C35" s="2" t="s">
        <v>15</v>
      </c>
      <c r="D35" s="6" t="s">
        <v>23</v>
      </c>
      <c r="E35" s="7">
        <v>3745</v>
      </c>
      <c r="F35">
        <v>5362</v>
      </c>
      <c r="G35" s="4">
        <f>1.1*Table3[[#This Row],[Income]]</f>
        <v>5898.2000000000007</v>
      </c>
      <c r="H35" s="4">
        <v>915.36000000000013</v>
      </c>
      <c r="I35" s="5" t="s">
        <v>40</v>
      </c>
    </row>
    <row r="36" spans="1:9" ht="18" customHeight="1" x14ac:dyDescent="0.25">
      <c r="A36" s="2">
        <v>2017</v>
      </c>
      <c r="B36" s="2" t="s">
        <v>6</v>
      </c>
      <c r="C36" s="2" t="s">
        <v>15</v>
      </c>
      <c r="D36" s="6" t="s">
        <v>27</v>
      </c>
      <c r="E36" s="7">
        <v>7432</v>
      </c>
      <c r="F36">
        <v>4558</v>
      </c>
      <c r="G36" s="4">
        <f>1.1*Table3[[#This Row],[Income]]</f>
        <v>5013.8</v>
      </c>
      <c r="H36" s="4">
        <v>915.46</v>
      </c>
      <c r="I36" s="5" t="s">
        <v>40</v>
      </c>
    </row>
    <row r="37" spans="1:9" ht="18" customHeight="1" x14ac:dyDescent="0.25">
      <c r="A37" s="2">
        <v>2017</v>
      </c>
      <c r="B37" s="2" t="s">
        <v>7</v>
      </c>
      <c r="C37" s="2" t="s">
        <v>15</v>
      </c>
      <c r="D37" s="6" t="s">
        <v>26</v>
      </c>
      <c r="E37" s="7">
        <v>4600</v>
      </c>
      <c r="F37">
        <v>5966</v>
      </c>
      <c r="G37" s="4">
        <f>1.1*Table3[[#This Row],[Income]]</f>
        <v>6562.6</v>
      </c>
      <c r="H37" s="4">
        <v>915.44</v>
      </c>
      <c r="I37" s="5" t="s">
        <v>42</v>
      </c>
    </row>
    <row r="38" spans="1:9" ht="18" customHeight="1" x14ac:dyDescent="0.25">
      <c r="A38" s="2">
        <v>2017</v>
      </c>
      <c r="B38" s="2" t="s">
        <v>7</v>
      </c>
      <c r="C38" s="2" t="s">
        <v>15</v>
      </c>
      <c r="D38" s="6" t="s">
        <v>24</v>
      </c>
      <c r="E38" s="7">
        <v>7712</v>
      </c>
      <c r="F38">
        <v>5605</v>
      </c>
      <c r="G38" s="4">
        <f>1.1*Table3[[#This Row],[Income]]</f>
        <v>6165.5000000000009</v>
      </c>
      <c r="H38" s="4">
        <v>915.38</v>
      </c>
      <c r="I38" s="5" t="s">
        <v>42</v>
      </c>
    </row>
    <row r="39" spans="1:9" ht="18" customHeight="1" x14ac:dyDescent="0.25">
      <c r="A39" s="2">
        <v>2017</v>
      </c>
      <c r="B39" s="2" t="s">
        <v>7</v>
      </c>
      <c r="C39" s="2" t="s">
        <v>15</v>
      </c>
      <c r="D39" s="6" t="s">
        <v>25</v>
      </c>
      <c r="E39" s="7">
        <v>7053</v>
      </c>
      <c r="F39">
        <v>3256</v>
      </c>
      <c r="G39" s="4">
        <f>1.1*Table3[[#This Row],[Income]]</f>
        <v>3581.6000000000004</v>
      </c>
      <c r="H39" s="4">
        <v>40</v>
      </c>
      <c r="I39" s="5" t="s">
        <v>42</v>
      </c>
    </row>
    <row r="40" spans="1:9" ht="18" customHeight="1" x14ac:dyDescent="0.25">
      <c r="A40" s="2">
        <v>2017</v>
      </c>
      <c r="B40" s="2" t="s">
        <v>7</v>
      </c>
      <c r="C40" s="2" t="s">
        <v>15</v>
      </c>
      <c r="D40" s="6" t="s">
        <v>23</v>
      </c>
      <c r="E40" s="7">
        <v>6947</v>
      </c>
      <c r="F40">
        <v>2657</v>
      </c>
      <c r="G40" s="4">
        <f>1.1*Table3[[#This Row],[Income]]</f>
        <v>2922.7000000000003</v>
      </c>
      <c r="H40" s="4">
        <v>915.36000000000013</v>
      </c>
      <c r="I40" s="5" t="s">
        <v>42</v>
      </c>
    </row>
    <row r="41" spans="1:9" ht="18" customHeight="1" x14ac:dyDescent="0.25">
      <c r="A41" s="2">
        <v>2017</v>
      </c>
      <c r="B41" s="2" t="s">
        <v>7</v>
      </c>
      <c r="C41" s="2" t="s">
        <v>15</v>
      </c>
      <c r="D41" s="6" t="s">
        <v>27</v>
      </c>
      <c r="E41" s="7">
        <v>7794</v>
      </c>
      <c r="F41">
        <v>3864</v>
      </c>
      <c r="G41" s="4">
        <f>1.1*Table3[[#This Row],[Income]]</f>
        <v>4250.4000000000005</v>
      </c>
      <c r="H41" s="4">
        <v>915.46</v>
      </c>
      <c r="I41" s="5" t="s">
        <v>42</v>
      </c>
    </row>
    <row r="42" spans="1:9" ht="18" customHeight="1" x14ac:dyDescent="0.25">
      <c r="A42" s="2">
        <v>2017</v>
      </c>
      <c r="B42" s="2" t="s">
        <v>8</v>
      </c>
      <c r="C42" s="2" t="s">
        <v>15</v>
      </c>
      <c r="D42" s="6" t="s">
        <v>26</v>
      </c>
      <c r="E42" s="7">
        <v>1880</v>
      </c>
      <c r="F42">
        <v>816</v>
      </c>
      <c r="G42" s="4">
        <f>1.1*Table3[[#This Row],[Income]]</f>
        <v>897.6</v>
      </c>
      <c r="H42" s="4">
        <v>915.44</v>
      </c>
      <c r="I42" s="5" t="s">
        <v>42</v>
      </c>
    </row>
    <row r="43" spans="1:9" ht="18" customHeight="1" x14ac:dyDescent="0.25">
      <c r="A43" s="2">
        <v>2017</v>
      </c>
      <c r="B43" s="2" t="s">
        <v>8</v>
      </c>
      <c r="C43" s="2" t="s">
        <v>15</v>
      </c>
      <c r="D43" s="6" t="s">
        <v>24</v>
      </c>
      <c r="E43" s="7">
        <v>6780</v>
      </c>
      <c r="F43">
        <v>903</v>
      </c>
      <c r="G43" s="4">
        <f>1.1*Table3[[#This Row],[Income]]</f>
        <v>993.30000000000007</v>
      </c>
      <c r="H43" s="4">
        <v>915.38</v>
      </c>
      <c r="I43" s="5" t="s">
        <v>42</v>
      </c>
    </row>
    <row r="44" spans="1:9" ht="18" customHeight="1" x14ac:dyDescent="0.25">
      <c r="A44" s="2">
        <v>2017</v>
      </c>
      <c r="B44" s="2" t="s">
        <v>8</v>
      </c>
      <c r="C44" s="2" t="s">
        <v>15</v>
      </c>
      <c r="D44" s="6" t="s">
        <v>25</v>
      </c>
      <c r="E44" s="7">
        <v>4230</v>
      </c>
      <c r="F44">
        <v>5260</v>
      </c>
      <c r="G44" s="4">
        <f>1.1*Table3[[#This Row],[Income]]</f>
        <v>5786.0000000000009</v>
      </c>
      <c r="H44" s="4">
        <v>40</v>
      </c>
      <c r="I44" s="5" t="s">
        <v>42</v>
      </c>
    </row>
    <row r="45" spans="1:9" ht="18" customHeight="1" x14ac:dyDescent="0.25">
      <c r="A45" s="2">
        <v>2017</v>
      </c>
      <c r="B45" s="2" t="s">
        <v>8</v>
      </c>
      <c r="C45" s="2" t="s">
        <v>15</v>
      </c>
      <c r="D45" s="6" t="s">
        <v>23</v>
      </c>
      <c r="E45" s="7">
        <v>1406</v>
      </c>
      <c r="F45">
        <v>1435</v>
      </c>
      <c r="G45" s="4">
        <f>1.1*Table3[[#This Row],[Income]]</f>
        <v>1578.5000000000002</v>
      </c>
      <c r="H45" s="4">
        <v>915.36000000000013</v>
      </c>
      <c r="I45" s="5" t="s">
        <v>40</v>
      </c>
    </row>
    <row r="46" spans="1:9" ht="18" customHeight="1" x14ac:dyDescent="0.25">
      <c r="A46" s="2">
        <v>2017</v>
      </c>
      <c r="B46" s="2" t="s">
        <v>8</v>
      </c>
      <c r="C46" s="2" t="s">
        <v>15</v>
      </c>
      <c r="D46" s="6" t="s">
        <v>27</v>
      </c>
      <c r="E46" s="7">
        <v>3356</v>
      </c>
      <c r="F46">
        <v>534</v>
      </c>
      <c r="G46" s="4">
        <f>1.1*Table3[[#This Row],[Income]]</f>
        <v>587.40000000000009</v>
      </c>
      <c r="H46" s="4">
        <v>915.46</v>
      </c>
      <c r="I46" s="5" t="s">
        <v>40</v>
      </c>
    </row>
    <row r="47" spans="1:9" ht="18" customHeight="1" x14ac:dyDescent="0.25">
      <c r="A47" s="2">
        <v>2017</v>
      </c>
      <c r="B47" s="2" t="s">
        <v>9</v>
      </c>
      <c r="C47" s="2" t="s">
        <v>15</v>
      </c>
      <c r="D47" s="6" t="s">
        <v>26</v>
      </c>
      <c r="E47" s="7">
        <v>6932</v>
      </c>
      <c r="F47">
        <v>4266</v>
      </c>
      <c r="G47" s="4">
        <f>1.1*Table3[[#This Row],[Income]]</f>
        <v>4692.6000000000004</v>
      </c>
      <c r="H47" s="4">
        <v>915.44</v>
      </c>
      <c r="I47" s="5" t="s">
        <v>40</v>
      </c>
    </row>
    <row r="48" spans="1:9" ht="18" customHeight="1" x14ac:dyDescent="0.25">
      <c r="A48" s="2">
        <v>2017</v>
      </c>
      <c r="B48" s="2" t="s">
        <v>9</v>
      </c>
      <c r="C48" s="2" t="s">
        <v>15</v>
      </c>
      <c r="D48" s="6" t="s">
        <v>24</v>
      </c>
      <c r="E48" s="7">
        <v>6307</v>
      </c>
      <c r="F48">
        <v>5373</v>
      </c>
      <c r="G48" s="4">
        <f>1.1*Table3[[#This Row],[Income]]</f>
        <v>5910.3</v>
      </c>
      <c r="H48" s="4">
        <v>915.38</v>
      </c>
      <c r="I48" s="5" t="s">
        <v>40</v>
      </c>
    </row>
    <row r="49" spans="1:9" ht="18" customHeight="1" x14ac:dyDescent="0.25">
      <c r="A49" s="2">
        <v>2017</v>
      </c>
      <c r="B49" s="2" t="s">
        <v>9</v>
      </c>
      <c r="C49" s="2" t="s">
        <v>15</v>
      </c>
      <c r="D49" s="6" t="s">
        <v>25</v>
      </c>
      <c r="E49" s="7">
        <v>5413</v>
      </c>
      <c r="F49">
        <v>764</v>
      </c>
      <c r="G49" s="4">
        <f>1.1*Table3[[#This Row],[Income]]</f>
        <v>840.40000000000009</v>
      </c>
      <c r="H49" s="4">
        <v>40</v>
      </c>
      <c r="I49" s="5" t="s">
        <v>40</v>
      </c>
    </row>
    <row r="50" spans="1:9" ht="18" customHeight="1" x14ac:dyDescent="0.25">
      <c r="A50" s="2">
        <v>2017</v>
      </c>
      <c r="B50" s="2" t="s">
        <v>9</v>
      </c>
      <c r="C50" s="2" t="s">
        <v>15</v>
      </c>
      <c r="D50" s="6" t="s">
        <v>23</v>
      </c>
      <c r="E50" s="7">
        <v>7054</v>
      </c>
      <c r="F50">
        <v>5167</v>
      </c>
      <c r="G50" s="4">
        <f>1.1*Table3[[#This Row],[Income]]</f>
        <v>5683.7000000000007</v>
      </c>
      <c r="H50" s="4">
        <v>915.36000000000013</v>
      </c>
      <c r="I50" s="5" t="s">
        <v>40</v>
      </c>
    </row>
    <row r="51" spans="1:9" ht="18" customHeight="1" x14ac:dyDescent="0.25">
      <c r="A51" s="2">
        <v>2017</v>
      </c>
      <c r="B51" s="2" t="s">
        <v>9</v>
      </c>
      <c r="C51" s="2" t="s">
        <v>15</v>
      </c>
      <c r="D51" s="6" t="s">
        <v>27</v>
      </c>
      <c r="E51" s="7">
        <v>6577</v>
      </c>
      <c r="F51">
        <v>2892</v>
      </c>
      <c r="G51" s="4">
        <f>1.1*Table3[[#This Row],[Income]]</f>
        <v>3181.2000000000003</v>
      </c>
      <c r="H51" s="4">
        <v>915.46</v>
      </c>
      <c r="I51" s="5" t="s">
        <v>42</v>
      </c>
    </row>
    <row r="52" spans="1:9" ht="18" customHeight="1" x14ac:dyDescent="0.25">
      <c r="A52" s="2">
        <v>2017</v>
      </c>
      <c r="B52" s="2" t="s">
        <v>10</v>
      </c>
      <c r="C52" s="2" t="s">
        <v>15</v>
      </c>
      <c r="D52" s="6" t="s">
        <v>26</v>
      </c>
      <c r="E52" s="7">
        <v>5349</v>
      </c>
      <c r="F52">
        <v>2341</v>
      </c>
      <c r="G52" s="4">
        <f>1.1*Table3[[#This Row],[Income]]</f>
        <v>2575.1000000000004</v>
      </c>
      <c r="H52" s="4">
        <v>915.44</v>
      </c>
      <c r="I52" s="5" t="s">
        <v>42</v>
      </c>
    </row>
    <row r="53" spans="1:9" ht="18" customHeight="1" x14ac:dyDescent="0.25">
      <c r="A53" s="2">
        <v>2017</v>
      </c>
      <c r="B53" s="2" t="s">
        <v>10</v>
      </c>
      <c r="C53" s="2" t="s">
        <v>15</v>
      </c>
      <c r="D53" s="6" t="s">
        <v>24</v>
      </c>
      <c r="E53" s="7">
        <v>5977</v>
      </c>
      <c r="F53">
        <v>3427</v>
      </c>
      <c r="G53" s="4">
        <f>1.1*Table3[[#This Row],[Income]]</f>
        <v>3769.7000000000003</v>
      </c>
      <c r="H53" s="4">
        <v>915.38</v>
      </c>
      <c r="I53" s="5" t="s">
        <v>42</v>
      </c>
    </row>
    <row r="54" spans="1:9" ht="18" customHeight="1" x14ac:dyDescent="0.25">
      <c r="A54" s="2">
        <v>2017</v>
      </c>
      <c r="B54" s="2" t="s">
        <v>10</v>
      </c>
      <c r="C54" s="2" t="s">
        <v>15</v>
      </c>
      <c r="D54" s="6" t="s">
        <v>25</v>
      </c>
      <c r="E54" s="7">
        <v>4402</v>
      </c>
      <c r="F54">
        <v>1407</v>
      </c>
      <c r="G54" s="4">
        <f>1.1*Table3[[#This Row],[Income]]</f>
        <v>1547.7</v>
      </c>
      <c r="H54" s="4">
        <v>40</v>
      </c>
      <c r="I54" s="5" t="s">
        <v>42</v>
      </c>
    </row>
    <row r="55" spans="1:9" ht="18" customHeight="1" x14ac:dyDescent="0.25">
      <c r="A55" s="2">
        <v>2017</v>
      </c>
      <c r="B55" s="2" t="s">
        <v>10</v>
      </c>
      <c r="C55" s="2" t="s">
        <v>15</v>
      </c>
      <c r="D55" s="6" t="s">
        <v>23</v>
      </c>
      <c r="E55" s="7">
        <v>3569</v>
      </c>
      <c r="F55">
        <v>1509</v>
      </c>
      <c r="G55" s="4">
        <f>1.1*Table3[[#This Row],[Income]]</f>
        <v>1659.9</v>
      </c>
      <c r="H55" s="4">
        <v>915.36000000000013</v>
      </c>
      <c r="I55" s="5" t="s">
        <v>42</v>
      </c>
    </row>
    <row r="56" spans="1:9" ht="18" customHeight="1" x14ac:dyDescent="0.25">
      <c r="A56" s="2">
        <v>2017</v>
      </c>
      <c r="B56" s="2" t="s">
        <v>10</v>
      </c>
      <c r="C56" s="2" t="s">
        <v>15</v>
      </c>
      <c r="D56" s="6" t="s">
        <v>27</v>
      </c>
      <c r="E56" s="7">
        <v>307</v>
      </c>
      <c r="F56">
        <v>5254</v>
      </c>
      <c r="G56" s="4">
        <f>1.1*Table3[[#This Row],[Income]]</f>
        <v>5779.4000000000005</v>
      </c>
      <c r="H56" s="4">
        <v>915.46</v>
      </c>
      <c r="I56" s="5" t="s">
        <v>42</v>
      </c>
    </row>
    <row r="57" spans="1:9" ht="18" customHeight="1" x14ac:dyDescent="0.25">
      <c r="A57" s="2">
        <v>2017</v>
      </c>
      <c r="B57" s="2" t="s">
        <v>11</v>
      </c>
      <c r="C57" s="2" t="s">
        <v>15</v>
      </c>
      <c r="D57" s="6" t="s">
        <v>26</v>
      </c>
      <c r="E57" s="7">
        <v>6753</v>
      </c>
      <c r="F57">
        <v>1144</v>
      </c>
      <c r="G57" s="4">
        <f>1.1*Table3[[#This Row],[Income]]</f>
        <v>1258.4000000000001</v>
      </c>
      <c r="H57" s="4">
        <v>915.44</v>
      </c>
      <c r="I57" s="5" t="s">
        <v>42</v>
      </c>
    </row>
    <row r="58" spans="1:9" ht="18" customHeight="1" x14ac:dyDescent="0.25">
      <c r="A58" s="2">
        <v>2017</v>
      </c>
      <c r="B58" s="2" t="s">
        <v>11</v>
      </c>
      <c r="C58" s="2" t="s">
        <v>15</v>
      </c>
      <c r="D58" s="6" t="s">
        <v>24</v>
      </c>
      <c r="E58" s="7">
        <v>3296</v>
      </c>
      <c r="F58">
        <v>691</v>
      </c>
      <c r="G58" s="4">
        <f>1.1*Table3[[#This Row],[Income]]</f>
        <v>760.1</v>
      </c>
      <c r="H58" s="4">
        <v>915.38</v>
      </c>
      <c r="I58" s="5" t="s">
        <v>42</v>
      </c>
    </row>
    <row r="59" spans="1:9" ht="18" customHeight="1" x14ac:dyDescent="0.25">
      <c r="A59" s="2">
        <v>2017</v>
      </c>
      <c r="B59" s="2" t="s">
        <v>11</v>
      </c>
      <c r="C59" s="2" t="s">
        <v>15</v>
      </c>
      <c r="D59" s="6" t="s">
        <v>25</v>
      </c>
      <c r="E59" s="7">
        <v>5446</v>
      </c>
      <c r="F59">
        <v>1281</v>
      </c>
      <c r="G59" s="4">
        <f>1.1*Table3[[#This Row],[Income]]</f>
        <v>1409.1000000000001</v>
      </c>
      <c r="H59" s="4">
        <v>40</v>
      </c>
      <c r="I59" s="5" t="s">
        <v>42</v>
      </c>
    </row>
    <row r="60" spans="1:9" ht="18" customHeight="1" x14ac:dyDescent="0.25">
      <c r="A60" s="2">
        <v>2017</v>
      </c>
      <c r="B60" s="2" t="s">
        <v>11</v>
      </c>
      <c r="C60" s="2" t="s">
        <v>15</v>
      </c>
      <c r="D60" s="6" t="s">
        <v>23</v>
      </c>
      <c r="E60" s="7">
        <v>4880</v>
      </c>
      <c r="F60">
        <v>627</v>
      </c>
      <c r="G60" s="4">
        <f>1.1*Table3[[#This Row],[Income]]</f>
        <v>689.7</v>
      </c>
      <c r="H60" s="4">
        <v>915.36000000000013</v>
      </c>
      <c r="I60" s="5" t="s">
        <v>42</v>
      </c>
    </row>
    <row r="61" spans="1:9" ht="18" customHeight="1" x14ac:dyDescent="0.25">
      <c r="A61" s="2">
        <v>2017</v>
      </c>
      <c r="B61" s="2" t="s">
        <v>11</v>
      </c>
      <c r="C61" s="2" t="s">
        <v>15</v>
      </c>
      <c r="D61" s="6" t="s">
        <v>27</v>
      </c>
      <c r="E61" s="7">
        <v>1380</v>
      </c>
      <c r="F61">
        <v>1361</v>
      </c>
      <c r="G61" s="4">
        <f>1.1*Table3[[#This Row],[Income]]</f>
        <v>1497.1000000000001</v>
      </c>
      <c r="H61" s="4">
        <v>915.46</v>
      </c>
      <c r="I61" s="5" t="s">
        <v>40</v>
      </c>
    </row>
    <row r="62" spans="1:9" ht="18" customHeight="1" x14ac:dyDescent="0.25">
      <c r="A62" s="2">
        <v>2017</v>
      </c>
      <c r="B62" s="2" t="s">
        <v>0</v>
      </c>
      <c r="C62" s="2" t="s">
        <v>32</v>
      </c>
      <c r="D62" s="6" t="s">
        <v>32</v>
      </c>
      <c r="E62" s="7">
        <v>411</v>
      </c>
      <c r="F62">
        <v>673</v>
      </c>
      <c r="G62" s="4">
        <f>1.1*Table3[[#This Row],[Income]]</f>
        <v>740.30000000000007</v>
      </c>
      <c r="H62" s="4">
        <v>1452</v>
      </c>
      <c r="I62" s="5" t="s">
        <v>40</v>
      </c>
    </row>
    <row r="63" spans="1:9" ht="18" customHeight="1" x14ac:dyDescent="0.25">
      <c r="A63" s="2">
        <v>2017</v>
      </c>
      <c r="B63" s="2" t="s">
        <v>1</v>
      </c>
      <c r="C63" s="2" t="s">
        <v>32</v>
      </c>
      <c r="D63" s="6" t="s">
        <v>32</v>
      </c>
      <c r="E63" s="7">
        <v>2542</v>
      </c>
      <c r="F63">
        <v>5940</v>
      </c>
      <c r="G63" s="4">
        <f>1.1*Table3[[#This Row],[Income]]</f>
        <v>6534.0000000000009</v>
      </c>
      <c r="H63" s="4">
        <v>1320</v>
      </c>
      <c r="I63" s="5" t="s">
        <v>40</v>
      </c>
    </row>
    <row r="64" spans="1:9" ht="18" customHeight="1" x14ac:dyDescent="0.25">
      <c r="A64" s="2">
        <v>2017</v>
      </c>
      <c r="B64" s="2" t="s">
        <v>2</v>
      </c>
      <c r="C64" s="2" t="s">
        <v>32</v>
      </c>
      <c r="D64" s="6" t="s">
        <v>32</v>
      </c>
      <c r="E64" s="7">
        <v>5269</v>
      </c>
      <c r="F64">
        <v>518</v>
      </c>
      <c r="G64" s="4">
        <f>1.1*Table3[[#This Row],[Income]]</f>
        <v>569.80000000000007</v>
      </c>
      <c r="H64" s="4">
        <v>1320</v>
      </c>
      <c r="I64" s="5" t="s">
        <v>42</v>
      </c>
    </row>
    <row r="65" spans="1:9" ht="18" customHeight="1" x14ac:dyDescent="0.25">
      <c r="A65" s="2">
        <v>2017</v>
      </c>
      <c r="B65" s="2" t="s">
        <v>3</v>
      </c>
      <c r="C65" s="2" t="s">
        <v>32</v>
      </c>
      <c r="D65" s="6" t="s">
        <v>32</v>
      </c>
      <c r="E65" s="7">
        <v>6271</v>
      </c>
      <c r="F65">
        <v>8878</v>
      </c>
      <c r="G65" s="4">
        <f>1.1*Table3[[#This Row],[Income]]</f>
        <v>9765.8000000000011</v>
      </c>
      <c r="H65" s="4">
        <v>1320</v>
      </c>
      <c r="I65" s="5" t="s">
        <v>42</v>
      </c>
    </row>
    <row r="66" spans="1:9" ht="18" customHeight="1" x14ac:dyDescent="0.25">
      <c r="A66" s="2">
        <v>2017</v>
      </c>
      <c r="B66" s="2" t="s">
        <v>4</v>
      </c>
      <c r="C66" s="2" t="s">
        <v>32</v>
      </c>
      <c r="D66" s="6" t="s">
        <v>32</v>
      </c>
      <c r="E66" s="7">
        <v>7774</v>
      </c>
      <c r="F66">
        <v>3627</v>
      </c>
      <c r="G66" s="4">
        <f>1.1*Table3[[#This Row],[Income]]</f>
        <v>3989.7000000000003</v>
      </c>
      <c r="H66" s="4">
        <v>1320</v>
      </c>
      <c r="I66" s="5" t="s">
        <v>40</v>
      </c>
    </row>
    <row r="67" spans="1:9" ht="18" customHeight="1" x14ac:dyDescent="0.25">
      <c r="A67" s="2">
        <v>2017</v>
      </c>
      <c r="B67" s="2" t="s">
        <v>5</v>
      </c>
      <c r="C67" s="2" t="s">
        <v>32</v>
      </c>
      <c r="D67" s="6" t="s">
        <v>32</v>
      </c>
      <c r="E67" s="7">
        <v>3977</v>
      </c>
      <c r="F67">
        <v>533</v>
      </c>
      <c r="G67" s="4">
        <f>1.1*Table3[[#This Row],[Income]]</f>
        <v>586.30000000000007</v>
      </c>
      <c r="H67" s="4">
        <v>1320</v>
      </c>
      <c r="I67" s="5" t="s">
        <v>40</v>
      </c>
    </row>
    <row r="68" spans="1:9" ht="18" customHeight="1" x14ac:dyDescent="0.25">
      <c r="A68" s="2">
        <v>2017</v>
      </c>
      <c r="B68" s="2" t="s">
        <v>6</v>
      </c>
      <c r="C68" s="2" t="s">
        <v>32</v>
      </c>
      <c r="D68" s="6" t="s">
        <v>32</v>
      </c>
      <c r="E68" s="7">
        <v>3485</v>
      </c>
      <c r="F68">
        <v>7393</v>
      </c>
      <c r="G68" s="4">
        <f>1.1*Table3[[#This Row],[Income]]</f>
        <v>8132.3000000000011</v>
      </c>
      <c r="H68" s="4">
        <v>1320</v>
      </c>
      <c r="I68" s="5" t="s">
        <v>40</v>
      </c>
    </row>
    <row r="69" spans="1:9" ht="18" customHeight="1" x14ac:dyDescent="0.25">
      <c r="A69" s="2">
        <v>2017</v>
      </c>
      <c r="B69" s="2" t="s">
        <v>7</v>
      </c>
      <c r="C69" s="2" t="s">
        <v>32</v>
      </c>
      <c r="D69" s="6" t="s">
        <v>32</v>
      </c>
      <c r="E69" s="7">
        <v>4209</v>
      </c>
      <c r="F69">
        <v>4120</v>
      </c>
      <c r="G69" s="4">
        <f>1.1*Table3[[#This Row],[Income]]</f>
        <v>4532</v>
      </c>
      <c r="H69" s="4">
        <v>1320</v>
      </c>
      <c r="I69" s="5" t="s">
        <v>42</v>
      </c>
    </row>
    <row r="70" spans="1:9" ht="18" customHeight="1" x14ac:dyDescent="0.25">
      <c r="A70" s="2">
        <v>2017</v>
      </c>
      <c r="B70" s="2" t="s">
        <v>8</v>
      </c>
      <c r="C70" s="2" t="s">
        <v>32</v>
      </c>
      <c r="D70" s="6" t="s">
        <v>32</v>
      </c>
      <c r="E70" s="7">
        <v>4788</v>
      </c>
      <c r="F70">
        <v>4987</v>
      </c>
      <c r="G70" s="4">
        <f>1.1*Table3[[#This Row],[Income]]</f>
        <v>5485.7000000000007</v>
      </c>
      <c r="H70" s="4">
        <v>1320</v>
      </c>
      <c r="I70" s="5" t="s">
        <v>40</v>
      </c>
    </row>
    <row r="71" spans="1:9" ht="18" customHeight="1" x14ac:dyDescent="0.25">
      <c r="A71" s="2">
        <v>2017</v>
      </c>
      <c r="B71" s="2" t="s">
        <v>9</v>
      </c>
      <c r="C71" s="2" t="s">
        <v>32</v>
      </c>
      <c r="D71" s="6" t="s">
        <v>32</v>
      </c>
      <c r="E71" s="7">
        <v>6942</v>
      </c>
      <c r="F71">
        <v>4236</v>
      </c>
      <c r="G71" s="4">
        <f>1.1*Table3[[#This Row],[Income]]</f>
        <v>4659.6000000000004</v>
      </c>
      <c r="H71" s="4">
        <v>1320</v>
      </c>
      <c r="I71" s="5" t="s">
        <v>42</v>
      </c>
    </row>
    <row r="72" spans="1:9" ht="18" customHeight="1" x14ac:dyDescent="0.25">
      <c r="A72" s="2">
        <v>2017</v>
      </c>
      <c r="B72" s="2" t="s">
        <v>10</v>
      </c>
      <c r="C72" s="2" t="s">
        <v>32</v>
      </c>
      <c r="D72" s="6" t="s">
        <v>32</v>
      </c>
      <c r="E72" s="7">
        <v>201</v>
      </c>
      <c r="F72">
        <v>7778</v>
      </c>
      <c r="G72" s="4">
        <f>1.1*Table3[[#This Row],[Income]]</f>
        <v>8555.8000000000011</v>
      </c>
      <c r="H72" s="4">
        <v>1320</v>
      </c>
      <c r="I72" s="5" t="s">
        <v>40</v>
      </c>
    </row>
    <row r="73" spans="1:9" ht="18" customHeight="1" x14ac:dyDescent="0.25">
      <c r="A73" s="2">
        <v>2017</v>
      </c>
      <c r="B73" s="2" t="s">
        <v>11</v>
      </c>
      <c r="C73" s="2" t="s">
        <v>32</v>
      </c>
      <c r="D73" s="6" t="s">
        <v>32</v>
      </c>
      <c r="E73" s="7">
        <v>6175</v>
      </c>
      <c r="F73">
        <v>7260</v>
      </c>
      <c r="G73" s="4">
        <f>1.1*Table3[[#This Row],[Income]]</f>
        <v>7986.0000000000009</v>
      </c>
      <c r="H73" s="4">
        <v>1320</v>
      </c>
      <c r="I73" s="5" t="s">
        <v>42</v>
      </c>
    </row>
    <row r="74" spans="1:9" ht="18" customHeight="1" x14ac:dyDescent="0.25">
      <c r="A74" s="2">
        <v>2017</v>
      </c>
      <c r="B74" s="2" t="s">
        <v>0</v>
      </c>
      <c r="C74" s="2" t="s">
        <v>14</v>
      </c>
      <c r="D74" s="3" t="s">
        <v>36</v>
      </c>
      <c r="E74" s="4">
        <v>6753</v>
      </c>
      <c r="F74">
        <v>7497</v>
      </c>
      <c r="G74" s="4">
        <f>1.1*Table3[[#This Row],[Income]]</f>
        <v>8246.7000000000007</v>
      </c>
      <c r="H74" s="4">
        <v>1098.5520000000001</v>
      </c>
      <c r="I74" s="5" t="s">
        <v>40</v>
      </c>
    </row>
    <row r="75" spans="1:9" ht="18" customHeight="1" x14ac:dyDescent="0.25">
      <c r="A75" s="2">
        <v>2017</v>
      </c>
      <c r="B75" s="2" t="s">
        <v>0</v>
      </c>
      <c r="C75" s="2" t="s">
        <v>14</v>
      </c>
      <c r="D75" s="3" t="s">
        <v>37</v>
      </c>
      <c r="E75" s="4">
        <v>1455</v>
      </c>
      <c r="F75">
        <v>281</v>
      </c>
      <c r="G75" s="4">
        <f>1.1*Table3[[#This Row],[Income]]</f>
        <v>309.10000000000002</v>
      </c>
      <c r="H75" s="4">
        <v>1920</v>
      </c>
      <c r="I75" s="5" t="s">
        <v>40</v>
      </c>
    </row>
    <row r="76" spans="1:9" ht="18" customHeight="1" x14ac:dyDescent="0.25">
      <c r="A76" s="2">
        <v>2017</v>
      </c>
      <c r="B76" s="2" t="s">
        <v>1</v>
      </c>
      <c r="C76" s="2" t="s">
        <v>14</v>
      </c>
      <c r="D76" s="3" t="s">
        <v>36</v>
      </c>
      <c r="E76" s="4">
        <v>4396</v>
      </c>
      <c r="F76">
        <v>8287</v>
      </c>
      <c r="G76" s="4">
        <f>1.1*Table3[[#This Row],[Income]]</f>
        <v>9115.7000000000007</v>
      </c>
      <c r="H76" s="4">
        <v>1007.0060000000002</v>
      </c>
      <c r="I76" s="5" t="s">
        <v>40</v>
      </c>
    </row>
    <row r="77" spans="1:9" ht="18" customHeight="1" x14ac:dyDescent="0.25">
      <c r="A77" s="2">
        <v>2017</v>
      </c>
      <c r="B77" s="2" t="s">
        <v>1</v>
      </c>
      <c r="C77" s="2" t="s">
        <v>14</v>
      </c>
      <c r="D77" s="3" t="s">
        <v>37</v>
      </c>
      <c r="E77" s="4">
        <v>3185</v>
      </c>
      <c r="F77">
        <v>4584</v>
      </c>
      <c r="G77" s="4">
        <f>1.1*Table3[[#This Row],[Income]]</f>
        <v>5042.4000000000005</v>
      </c>
      <c r="H77" s="4">
        <v>1760</v>
      </c>
      <c r="I77" s="5" t="s">
        <v>40</v>
      </c>
    </row>
    <row r="78" spans="1:9" ht="18" customHeight="1" x14ac:dyDescent="0.25">
      <c r="A78" s="2">
        <v>2017</v>
      </c>
      <c r="B78" s="2" t="s">
        <v>2</v>
      </c>
      <c r="C78" s="2" t="s">
        <v>14</v>
      </c>
      <c r="D78" s="3" t="s">
        <v>36</v>
      </c>
      <c r="E78" s="4">
        <v>3642</v>
      </c>
      <c r="F78">
        <v>1039</v>
      </c>
      <c r="G78" s="4">
        <f>1.1*Table3[[#This Row],[Income]]</f>
        <v>1142.9000000000001</v>
      </c>
      <c r="H78" s="4">
        <v>915.46</v>
      </c>
      <c r="I78" s="5" t="s">
        <v>40</v>
      </c>
    </row>
    <row r="79" spans="1:9" ht="18" customHeight="1" x14ac:dyDescent="0.25">
      <c r="A79" s="2">
        <v>2017</v>
      </c>
      <c r="B79" s="2" t="s">
        <v>2</v>
      </c>
      <c r="C79" s="2" t="s">
        <v>14</v>
      </c>
      <c r="D79" s="3" t="s">
        <v>37</v>
      </c>
      <c r="E79" s="4">
        <v>7773</v>
      </c>
      <c r="F79">
        <v>5859</v>
      </c>
      <c r="G79" s="4">
        <f>1.1*Table3[[#This Row],[Income]]</f>
        <v>6444.9000000000005</v>
      </c>
      <c r="H79" s="4">
        <v>1600</v>
      </c>
      <c r="I79" s="5" t="s">
        <v>40</v>
      </c>
    </row>
    <row r="80" spans="1:9" ht="18" customHeight="1" x14ac:dyDescent="0.25">
      <c r="A80" s="2">
        <v>2017</v>
      </c>
      <c r="B80" s="2" t="s">
        <v>3</v>
      </c>
      <c r="C80" s="2" t="s">
        <v>14</v>
      </c>
      <c r="D80" s="3" t="s">
        <v>36</v>
      </c>
      <c r="E80" s="4">
        <v>7929</v>
      </c>
      <c r="F80">
        <v>3573</v>
      </c>
      <c r="G80" s="4">
        <f>1.1*Table3[[#This Row],[Income]]</f>
        <v>3930.3</v>
      </c>
      <c r="H80" s="4">
        <v>915.46</v>
      </c>
      <c r="I80" s="5" t="s">
        <v>42</v>
      </c>
    </row>
    <row r="81" spans="1:9" ht="18" customHeight="1" x14ac:dyDescent="0.25">
      <c r="A81" s="2">
        <v>2017</v>
      </c>
      <c r="B81" s="2" t="s">
        <v>3</v>
      </c>
      <c r="C81" s="2" t="s">
        <v>14</v>
      </c>
      <c r="D81" s="3" t="s">
        <v>37</v>
      </c>
      <c r="E81" s="4">
        <v>2375</v>
      </c>
      <c r="F81">
        <v>7499</v>
      </c>
      <c r="G81" s="4">
        <f>1.1*Table3[[#This Row],[Income]]</f>
        <v>8248.9000000000015</v>
      </c>
      <c r="H81" s="4">
        <v>1600</v>
      </c>
      <c r="I81" s="5" t="s">
        <v>42</v>
      </c>
    </row>
    <row r="82" spans="1:9" ht="18" customHeight="1" x14ac:dyDescent="0.25">
      <c r="A82" s="2">
        <v>2017</v>
      </c>
      <c r="B82" s="2" t="s">
        <v>4</v>
      </c>
      <c r="C82" s="2" t="s">
        <v>14</v>
      </c>
      <c r="D82" s="3" t="s">
        <v>36</v>
      </c>
      <c r="E82" s="4">
        <v>5041</v>
      </c>
      <c r="F82">
        <v>5683</v>
      </c>
      <c r="G82" s="4">
        <f>1.1*Table3[[#This Row],[Income]]</f>
        <v>6251.3</v>
      </c>
      <c r="H82" s="4">
        <v>915.46</v>
      </c>
      <c r="I82" s="5" t="s">
        <v>42</v>
      </c>
    </row>
    <row r="83" spans="1:9" ht="18" customHeight="1" x14ac:dyDescent="0.25">
      <c r="A83" s="2">
        <v>2017</v>
      </c>
      <c r="B83" s="2" t="s">
        <v>4</v>
      </c>
      <c r="C83" s="2" t="s">
        <v>14</v>
      </c>
      <c r="D83" s="3" t="s">
        <v>37</v>
      </c>
      <c r="E83" s="4">
        <v>7953</v>
      </c>
      <c r="F83">
        <v>405</v>
      </c>
      <c r="G83" s="4">
        <f>1.1*Table3[[#This Row],[Income]]</f>
        <v>445.50000000000006</v>
      </c>
      <c r="H83" s="4">
        <v>1600</v>
      </c>
      <c r="I83" s="5" t="s">
        <v>42</v>
      </c>
    </row>
    <row r="84" spans="1:9" ht="18" customHeight="1" x14ac:dyDescent="0.25">
      <c r="A84" s="2">
        <v>2017</v>
      </c>
      <c r="B84" s="2" t="s">
        <v>5</v>
      </c>
      <c r="C84" s="2" t="s">
        <v>14</v>
      </c>
      <c r="D84" s="3" t="s">
        <v>36</v>
      </c>
      <c r="E84" s="4">
        <v>1388</v>
      </c>
      <c r="F84">
        <v>7562</v>
      </c>
      <c r="G84" s="4">
        <f>1.1*Table3[[#This Row],[Income]]</f>
        <v>8318.2000000000007</v>
      </c>
      <c r="H84" s="4">
        <v>915.46</v>
      </c>
      <c r="I84" s="5" t="s">
        <v>40</v>
      </c>
    </row>
    <row r="85" spans="1:9" ht="18" customHeight="1" x14ac:dyDescent="0.25">
      <c r="A85" s="2">
        <v>2017</v>
      </c>
      <c r="B85" s="2" t="s">
        <v>5</v>
      </c>
      <c r="C85" s="2" t="s">
        <v>14</v>
      </c>
      <c r="D85" s="3" t="s">
        <v>37</v>
      </c>
      <c r="E85" s="4">
        <v>3324</v>
      </c>
      <c r="F85">
        <v>6816</v>
      </c>
      <c r="G85" s="4">
        <f>1.1*Table3[[#This Row],[Income]]</f>
        <v>7497.6</v>
      </c>
      <c r="H85" s="4">
        <v>1600</v>
      </c>
      <c r="I85" s="5" t="s">
        <v>40</v>
      </c>
    </row>
    <row r="86" spans="1:9" ht="18" customHeight="1" x14ac:dyDescent="0.25">
      <c r="A86" s="2">
        <v>2017</v>
      </c>
      <c r="B86" s="2" t="s">
        <v>6</v>
      </c>
      <c r="C86" s="2" t="s">
        <v>14</v>
      </c>
      <c r="D86" s="3" t="s">
        <v>36</v>
      </c>
      <c r="E86" s="4">
        <v>2824</v>
      </c>
      <c r="F86">
        <v>3181</v>
      </c>
      <c r="G86" s="4">
        <f>1.1*Table3[[#This Row],[Income]]</f>
        <v>3499.1000000000004</v>
      </c>
      <c r="H86" s="4">
        <v>915.46</v>
      </c>
      <c r="I86" s="5" t="s">
        <v>40</v>
      </c>
    </row>
    <row r="87" spans="1:9" ht="18" customHeight="1" x14ac:dyDescent="0.25">
      <c r="A87" s="2">
        <v>2017</v>
      </c>
      <c r="B87" s="2" t="s">
        <v>6</v>
      </c>
      <c r="C87" s="2" t="s">
        <v>14</v>
      </c>
      <c r="D87" s="3" t="s">
        <v>37</v>
      </c>
      <c r="E87" s="4">
        <v>5387</v>
      </c>
      <c r="F87">
        <v>8338</v>
      </c>
      <c r="G87" s="4">
        <f>1.1*Table3[[#This Row],[Income]]</f>
        <v>9171.8000000000011</v>
      </c>
      <c r="H87" s="4">
        <v>1600</v>
      </c>
      <c r="I87" s="5" t="s">
        <v>40</v>
      </c>
    </row>
    <row r="88" spans="1:9" ht="18" customHeight="1" x14ac:dyDescent="0.25">
      <c r="A88" s="2">
        <v>2017</v>
      </c>
      <c r="B88" s="2" t="s">
        <v>7</v>
      </c>
      <c r="C88" s="2" t="s">
        <v>14</v>
      </c>
      <c r="D88" s="3" t="s">
        <v>36</v>
      </c>
      <c r="E88" s="4">
        <v>1864</v>
      </c>
      <c r="F88">
        <v>3247</v>
      </c>
      <c r="G88" s="4">
        <f>1.1*Table3[[#This Row],[Income]]</f>
        <v>3571.7000000000003</v>
      </c>
      <c r="H88" s="4">
        <v>915.46</v>
      </c>
      <c r="I88" s="5" t="s">
        <v>40</v>
      </c>
    </row>
    <row r="89" spans="1:9" ht="18" customHeight="1" x14ac:dyDescent="0.25">
      <c r="A89" s="2">
        <v>2017</v>
      </c>
      <c r="B89" s="2" t="s">
        <v>7</v>
      </c>
      <c r="C89" s="2" t="s">
        <v>14</v>
      </c>
      <c r="D89" s="3" t="s">
        <v>37</v>
      </c>
      <c r="E89" s="4">
        <v>7836</v>
      </c>
      <c r="F89">
        <v>2514</v>
      </c>
      <c r="G89" s="4">
        <f>1.1*Table3[[#This Row],[Income]]</f>
        <v>2765.4</v>
      </c>
      <c r="H89" s="4">
        <v>1600</v>
      </c>
      <c r="I89" s="5" t="s">
        <v>42</v>
      </c>
    </row>
    <row r="90" spans="1:9" ht="18" customHeight="1" x14ac:dyDescent="0.25">
      <c r="A90" s="2">
        <v>2017</v>
      </c>
      <c r="B90" s="2" t="s">
        <v>8</v>
      </c>
      <c r="C90" s="2" t="s">
        <v>14</v>
      </c>
      <c r="D90" s="3" t="s">
        <v>36</v>
      </c>
      <c r="E90" s="4">
        <v>1450</v>
      </c>
      <c r="F90">
        <v>6224</v>
      </c>
      <c r="G90" s="4">
        <f>1.1*Table3[[#This Row],[Income]]</f>
        <v>6846.4000000000005</v>
      </c>
      <c r="H90" s="4">
        <v>915.46</v>
      </c>
      <c r="I90" s="5" t="s">
        <v>42</v>
      </c>
    </row>
    <row r="91" spans="1:9" ht="18" customHeight="1" x14ac:dyDescent="0.25">
      <c r="A91" s="2">
        <v>2017</v>
      </c>
      <c r="B91" s="2" t="s">
        <v>8</v>
      </c>
      <c r="C91" s="2" t="s">
        <v>14</v>
      </c>
      <c r="D91" s="3" t="s">
        <v>37</v>
      </c>
      <c r="E91" s="4">
        <v>6721</v>
      </c>
      <c r="F91">
        <v>7694</v>
      </c>
      <c r="G91" s="4">
        <f>1.1*Table3[[#This Row],[Income]]</f>
        <v>8463.4000000000015</v>
      </c>
      <c r="H91" s="4">
        <v>1600</v>
      </c>
      <c r="I91" s="5" t="s">
        <v>42</v>
      </c>
    </row>
    <row r="92" spans="1:9" ht="18" customHeight="1" x14ac:dyDescent="0.25">
      <c r="A92" s="2">
        <v>2017</v>
      </c>
      <c r="B92" s="2" t="s">
        <v>9</v>
      </c>
      <c r="C92" s="2" t="s">
        <v>14</v>
      </c>
      <c r="D92" s="3" t="s">
        <v>36</v>
      </c>
      <c r="E92" s="4">
        <v>6951</v>
      </c>
      <c r="F92">
        <v>1816</v>
      </c>
      <c r="G92" s="4">
        <f>1.1*Table3[[#This Row],[Income]]</f>
        <v>1997.6000000000001</v>
      </c>
      <c r="H92" s="4">
        <v>915.46</v>
      </c>
      <c r="I92" s="5" t="s">
        <v>40</v>
      </c>
    </row>
    <row r="93" spans="1:9" ht="18" customHeight="1" x14ac:dyDescent="0.25">
      <c r="A93" s="2">
        <v>2017</v>
      </c>
      <c r="B93" s="2" t="s">
        <v>9</v>
      </c>
      <c r="C93" s="2" t="s">
        <v>14</v>
      </c>
      <c r="D93" s="3" t="s">
        <v>37</v>
      </c>
      <c r="E93" s="4">
        <v>5974</v>
      </c>
      <c r="F93">
        <v>6792</v>
      </c>
      <c r="G93" s="4">
        <f>1.1*Table3[[#This Row],[Income]]</f>
        <v>7471.2000000000007</v>
      </c>
      <c r="H93" s="4">
        <v>1600</v>
      </c>
      <c r="I93" s="5" t="s">
        <v>40</v>
      </c>
    </row>
    <row r="94" spans="1:9" ht="18" customHeight="1" x14ac:dyDescent="0.25">
      <c r="A94" s="2">
        <v>2017</v>
      </c>
      <c r="B94" s="2" t="s">
        <v>10</v>
      </c>
      <c r="C94" s="2" t="s">
        <v>14</v>
      </c>
      <c r="D94" s="3" t="s">
        <v>36</v>
      </c>
      <c r="E94" s="4">
        <v>7064</v>
      </c>
      <c r="F94">
        <v>8706</v>
      </c>
      <c r="G94" s="4">
        <f>1.1*Table3[[#This Row],[Income]]</f>
        <v>9576.6</v>
      </c>
      <c r="H94" s="4">
        <v>915.46</v>
      </c>
      <c r="I94" s="5" t="s">
        <v>42</v>
      </c>
    </row>
    <row r="95" spans="1:9" ht="18" customHeight="1" x14ac:dyDescent="0.25">
      <c r="A95" s="2">
        <v>2017</v>
      </c>
      <c r="B95" s="2" t="s">
        <v>10</v>
      </c>
      <c r="C95" s="2" t="s">
        <v>14</v>
      </c>
      <c r="D95" s="3" t="s">
        <v>37</v>
      </c>
      <c r="E95" s="4">
        <v>1699</v>
      </c>
      <c r="F95">
        <v>8812</v>
      </c>
      <c r="G95" s="4">
        <f>1.1*Table3[[#This Row],[Income]]</f>
        <v>9693.2000000000007</v>
      </c>
      <c r="H95" s="4">
        <v>1600</v>
      </c>
      <c r="I95" s="5" t="s">
        <v>42</v>
      </c>
    </row>
    <row r="96" spans="1:9" ht="18" customHeight="1" x14ac:dyDescent="0.25">
      <c r="A96" s="2">
        <v>2017</v>
      </c>
      <c r="B96" s="2" t="s">
        <v>11</v>
      </c>
      <c r="C96" s="2" t="s">
        <v>14</v>
      </c>
      <c r="D96" s="3" t="s">
        <v>36</v>
      </c>
      <c r="E96" s="4">
        <v>7160</v>
      </c>
      <c r="F96">
        <v>5664</v>
      </c>
      <c r="G96" s="4">
        <f>1.1*Table3[[#This Row],[Income]]</f>
        <v>6230.4000000000005</v>
      </c>
      <c r="H96" s="4">
        <v>915.46</v>
      </c>
      <c r="I96" s="5" t="s">
        <v>40</v>
      </c>
    </row>
    <row r="97" spans="1:9" ht="18" customHeight="1" x14ac:dyDescent="0.25">
      <c r="A97" s="2">
        <v>2017</v>
      </c>
      <c r="B97" s="2" t="s">
        <v>11</v>
      </c>
      <c r="C97" s="2" t="s">
        <v>14</v>
      </c>
      <c r="D97" s="3" t="s">
        <v>37</v>
      </c>
      <c r="E97" s="4">
        <v>227</v>
      </c>
      <c r="F97">
        <v>921</v>
      </c>
      <c r="G97" s="4">
        <f>1.1*Table3[[#This Row],[Income]]</f>
        <v>1013.1000000000001</v>
      </c>
      <c r="H97" s="4">
        <v>1600</v>
      </c>
      <c r="I97" s="5" t="s">
        <v>40</v>
      </c>
    </row>
    <row r="98" spans="1:9" ht="18" customHeight="1" x14ac:dyDescent="0.25">
      <c r="A98" s="2">
        <v>2017</v>
      </c>
      <c r="B98" s="2" t="s">
        <v>2</v>
      </c>
      <c r="C98" s="2" t="s">
        <v>13</v>
      </c>
      <c r="D98" s="3" t="s">
        <v>34</v>
      </c>
      <c r="E98" s="4">
        <v>4290</v>
      </c>
      <c r="F98">
        <v>8762</v>
      </c>
      <c r="G98" s="4">
        <f>1.1*Table3[[#This Row],[Income]]</f>
        <v>9638.2000000000007</v>
      </c>
      <c r="H98" s="4">
        <v>40</v>
      </c>
      <c r="I98" s="5" t="s">
        <v>42</v>
      </c>
    </row>
    <row r="99" spans="1:9" ht="18" customHeight="1" x14ac:dyDescent="0.25">
      <c r="A99" s="2">
        <v>2017</v>
      </c>
      <c r="B99" s="2" t="s">
        <v>1</v>
      </c>
      <c r="C99" s="2" t="s">
        <v>13</v>
      </c>
      <c r="D99" s="3" t="s">
        <v>34</v>
      </c>
      <c r="E99" s="4">
        <v>392</v>
      </c>
      <c r="F99">
        <v>6531</v>
      </c>
      <c r="G99" s="4">
        <f>1.1*Table3[[#This Row],[Income]]</f>
        <v>7184.1</v>
      </c>
      <c r="H99" s="4">
        <v>40</v>
      </c>
      <c r="I99" s="5" t="s">
        <v>40</v>
      </c>
    </row>
    <row r="100" spans="1:9" ht="18" customHeight="1" x14ac:dyDescent="0.25">
      <c r="A100" s="2">
        <v>2017</v>
      </c>
      <c r="B100" s="2" t="s">
        <v>9</v>
      </c>
      <c r="C100" s="2" t="s">
        <v>13</v>
      </c>
      <c r="D100" s="3" t="s">
        <v>33</v>
      </c>
      <c r="E100" s="4">
        <v>3565</v>
      </c>
      <c r="F100">
        <v>5238</v>
      </c>
      <c r="G100" s="4">
        <f>1.1*Table3[[#This Row],[Income]]</f>
        <v>5761.8</v>
      </c>
      <c r="H100" s="4">
        <v>20</v>
      </c>
      <c r="I100" s="5" t="s">
        <v>40</v>
      </c>
    </row>
    <row r="101" spans="1:9" ht="18" customHeight="1" x14ac:dyDescent="0.25">
      <c r="A101" s="2">
        <v>2017</v>
      </c>
      <c r="B101" s="2" t="s">
        <v>0</v>
      </c>
      <c r="C101" s="2" t="s">
        <v>13</v>
      </c>
      <c r="D101" s="3" t="s">
        <v>35</v>
      </c>
      <c r="E101" s="4">
        <v>5673</v>
      </c>
      <c r="F101">
        <v>2826</v>
      </c>
      <c r="G101" s="4">
        <f>1.1*Table3[[#This Row],[Income]]</f>
        <v>3108.6000000000004</v>
      </c>
      <c r="H101" s="4">
        <v>1098.528</v>
      </c>
      <c r="I101" s="5" t="s">
        <v>40</v>
      </c>
    </row>
    <row r="102" spans="1:9" ht="18" customHeight="1" x14ac:dyDescent="0.25">
      <c r="A102" s="2">
        <v>2017</v>
      </c>
      <c r="B102" s="2" t="s">
        <v>5</v>
      </c>
      <c r="C102" s="2" t="s">
        <v>13</v>
      </c>
      <c r="D102" s="3" t="s">
        <v>33</v>
      </c>
      <c r="E102" s="4">
        <v>2185</v>
      </c>
      <c r="F102">
        <v>7641</v>
      </c>
      <c r="G102" s="4">
        <f>1.1*Table3[[#This Row],[Income]]</f>
        <v>8405.1</v>
      </c>
      <c r="H102" s="4">
        <v>20</v>
      </c>
      <c r="I102" s="5" t="s">
        <v>40</v>
      </c>
    </row>
    <row r="103" spans="1:9" ht="18" customHeight="1" x14ac:dyDescent="0.25">
      <c r="A103" s="2">
        <v>2017</v>
      </c>
      <c r="B103" s="2" t="s">
        <v>4</v>
      </c>
      <c r="C103" s="2" t="s">
        <v>13</v>
      </c>
      <c r="D103" s="3" t="s">
        <v>34</v>
      </c>
      <c r="E103" s="4">
        <v>778</v>
      </c>
      <c r="F103">
        <v>8507</v>
      </c>
      <c r="G103" s="4">
        <f>1.1*Table3[[#This Row],[Income]]</f>
        <v>9357.7000000000007</v>
      </c>
      <c r="H103" s="4">
        <v>40</v>
      </c>
      <c r="I103" s="5" t="s">
        <v>40</v>
      </c>
    </row>
    <row r="104" spans="1:9" ht="18" customHeight="1" x14ac:dyDescent="0.25">
      <c r="A104" s="2">
        <v>2017</v>
      </c>
      <c r="B104" s="2" t="s">
        <v>9</v>
      </c>
      <c r="C104" s="2" t="s">
        <v>13</v>
      </c>
      <c r="D104" s="3" t="s">
        <v>35</v>
      </c>
      <c r="E104" s="4">
        <v>217</v>
      </c>
      <c r="F104">
        <v>5317</v>
      </c>
      <c r="G104" s="4">
        <f>1.1*Table3[[#This Row],[Income]]</f>
        <v>5848.7000000000007</v>
      </c>
      <c r="H104" s="4">
        <v>915.44</v>
      </c>
      <c r="I104" s="5" t="s">
        <v>40</v>
      </c>
    </row>
    <row r="105" spans="1:9" ht="18" customHeight="1" x14ac:dyDescent="0.25">
      <c r="A105" s="2">
        <v>2017</v>
      </c>
      <c r="B105" s="2" t="s">
        <v>6</v>
      </c>
      <c r="C105" s="2" t="s">
        <v>13</v>
      </c>
      <c r="D105" s="3" t="s">
        <v>33</v>
      </c>
      <c r="E105" s="4">
        <v>4519</v>
      </c>
      <c r="F105">
        <v>2981</v>
      </c>
      <c r="G105" s="4">
        <f>1.1*Table3[[#This Row],[Income]]</f>
        <v>3279.1000000000004</v>
      </c>
      <c r="H105" s="4">
        <v>20</v>
      </c>
      <c r="I105" s="5" t="s">
        <v>40</v>
      </c>
    </row>
    <row r="106" spans="1:9" ht="18" customHeight="1" x14ac:dyDescent="0.25">
      <c r="A106" s="2">
        <v>2017</v>
      </c>
      <c r="B106" s="2" t="s">
        <v>0</v>
      </c>
      <c r="C106" s="2" t="s">
        <v>13</v>
      </c>
      <c r="D106" s="3" t="s">
        <v>34</v>
      </c>
      <c r="E106" s="4">
        <v>3702</v>
      </c>
      <c r="F106">
        <v>4988</v>
      </c>
      <c r="G106" s="4">
        <f>1.1*Table3[[#This Row],[Income]]</f>
        <v>5486.8</v>
      </c>
      <c r="H106" s="4">
        <v>733.2600000000001</v>
      </c>
      <c r="I106" s="5" t="s">
        <v>40</v>
      </c>
    </row>
    <row r="107" spans="1:9" ht="18" customHeight="1" x14ac:dyDescent="0.25">
      <c r="A107" s="2">
        <v>2017</v>
      </c>
      <c r="B107" s="2" t="s">
        <v>11</v>
      </c>
      <c r="C107" s="2" t="s">
        <v>13</v>
      </c>
      <c r="D107" s="3" t="s">
        <v>34</v>
      </c>
      <c r="E107" s="4">
        <v>1121</v>
      </c>
      <c r="F107">
        <v>4559</v>
      </c>
      <c r="G107" s="4">
        <f>1.1*Table3[[#This Row],[Income]]</f>
        <v>5014.9000000000005</v>
      </c>
      <c r="H107" s="4">
        <v>40</v>
      </c>
      <c r="I107" s="5" t="s">
        <v>42</v>
      </c>
    </row>
    <row r="108" spans="1:9" ht="18" customHeight="1" x14ac:dyDescent="0.25">
      <c r="A108" s="2">
        <v>2017</v>
      </c>
      <c r="B108" s="2" t="s">
        <v>8</v>
      </c>
      <c r="C108" s="2" t="s">
        <v>13</v>
      </c>
      <c r="D108" s="3" t="s">
        <v>35</v>
      </c>
      <c r="E108" s="4">
        <v>7350</v>
      </c>
      <c r="F108">
        <v>4742</v>
      </c>
      <c r="G108" s="4">
        <f>1.1*Table3[[#This Row],[Income]]</f>
        <v>5216.2000000000007</v>
      </c>
      <c r="H108" s="4">
        <v>915.44</v>
      </c>
      <c r="I108" s="5" t="s">
        <v>42</v>
      </c>
    </row>
    <row r="109" spans="1:9" ht="18" customHeight="1" x14ac:dyDescent="0.25">
      <c r="A109" s="2">
        <v>2017</v>
      </c>
      <c r="B109" s="2" t="s">
        <v>7</v>
      </c>
      <c r="C109" s="2" t="s">
        <v>13</v>
      </c>
      <c r="D109" s="3" t="s">
        <v>33</v>
      </c>
      <c r="E109" s="4">
        <v>3004</v>
      </c>
      <c r="F109">
        <v>6787</v>
      </c>
      <c r="G109" s="4">
        <f>1.1*Table3[[#This Row],[Income]]</f>
        <v>7465.7000000000007</v>
      </c>
      <c r="H109" s="4">
        <v>20</v>
      </c>
      <c r="I109" s="5" t="s">
        <v>42</v>
      </c>
    </row>
    <row r="110" spans="1:9" ht="18" customHeight="1" x14ac:dyDescent="0.25">
      <c r="A110" s="2">
        <v>2017</v>
      </c>
      <c r="B110" s="2" t="s">
        <v>10</v>
      </c>
      <c r="C110" s="2" t="s">
        <v>13</v>
      </c>
      <c r="D110" s="3" t="s">
        <v>35</v>
      </c>
      <c r="E110" s="4">
        <v>7600</v>
      </c>
      <c r="F110">
        <v>2751</v>
      </c>
      <c r="G110" s="4">
        <f>1.1*Table3[[#This Row],[Income]]</f>
        <v>3026.1000000000004</v>
      </c>
      <c r="H110" s="4">
        <v>915.44</v>
      </c>
      <c r="I110" s="5" t="s">
        <v>42</v>
      </c>
    </row>
    <row r="111" spans="1:9" ht="18" customHeight="1" x14ac:dyDescent="0.25">
      <c r="A111" s="2">
        <v>2017</v>
      </c>
      <c r="B111" s="2" t="s">
        <v>3</v>
      </c>
      <c r="C111" s="2" t="s">
        <v>13</v>
      </c>
      <c r="D111" s="3" t="s">
        <v>34</v>
      </c>
      <c r="E111" s="4">
        <v>3947</v>
      </c>
      <c r="F111">
        <v>3237</v>
      </c>
      <c r="G111" s="4">
        <f>1.1*Table3[[#This Row],[Income]]</f>
        <v>3560.7000000000003</v>
      </c>
      <c r="H111" s="4">
        <v>40</v>
      </c>
      <c r="I111" s="5" t="s">
        <v>42</v>
      </c>
    </row>
    <row r="112" spans="1:9" ht="18" customHeight="1" x14ac:dyDescent="0.25">
      <c r="A112" s="2">
        <v>2017</v>
      </c>
      <c r="B112" s="2" t="s">
        <v>0</v>
      </c>
      <c r="C112" s="2" t="s">
        <v>13</v>
      </c>
      <c r="D112" s="3" t="s">
        <v>33</v>
      </c>
      <c r="E112" s="4">
        <v>2728</v>
      </c>
      <c r="F112">
        <v>4547</v>
      </c>
      <c r="G112" s="4">
        <f>1.1*Table3[[#This Row],[Income]]</f>
        <v>5001.7000000000007</v>
      </c>
      <c r="H112" s="4">
        <v>539.35</v>
      </c>
      <c r="I112" s="5" t="s">
        <v>40</v>
      </c>
    </row>
    <row r="113" spans="1:9" ht="18" customHeight="1" x14ac:dyDescent="0.25">
      <c r="A113" s="2">
        <v>2017</v>
      </c>
      <c r="B113" s="2" t="s">
        <v>11</v>
      </c>
      <c r="C113" s="2" t="s">
        <v>13</v>
      </c>
      <c r="D113" s="3" t="s">
        <v>35</v>
      </c>
      <c r="E113" s="4">
        <v>6475</v>
      </c>
      <c r="F113">
        <v>4084</v>
      </c>
      <c r="G113" s="4">
        <f>1.1*Table3[[#This Row],[Income]]</f>
        <v>4492.4000000000005</v>
      </c>
      <c r="H113" s="4">
        <v>915.44</v>
      </c>
      <c r="I113" s="5" t="s">
        <v>40</v>
      </c>
    </row>
    <row r="114" spans="1:9" ht="18" customHeight="1" x14ac:dyDescent="0.25">
      <c r="A114" s="2">
        <v>2017</v>
      </c>
      <c r="B114" s="2" t="s">
        <v>2</v>
      </c>
      <c r="C114" s="2" t="s">
        <v>13</v>
      </c>
      <c r="D114" s="3" t="s">
        <v>33</v>
      </c>
      <c r="E114" s="4">
        <v>5883</v>
      </c>
      <c r="F114">
        <v>5205</v>
      </c>
      <c r="G114" s="4">
        <f>1.1*Table3[[#This Row],[Income]]</f>
        <v>5725.5000000000009</v>
      </c>
      <c r="H114" s="4">
        <v>20</v>
      </c>
      <c r="I114" s="5" t="s">
        <v>40</v>
      </c>
    </row>
    <row r="115" spans="1:9" ht="18" customHeight="1" x14ac:dyDescent="0.25">
      <c r="A115" s="2">
        <v>2017</v>
      </c>
      <c r="B115" s="2" t="s">
        <v>4</v>
      </c>
      <c r="C115" s="2" t="s">
        <v>13</v>
      </c>
      <c r="D115" s="3" t="s">
        <v>33</v>
      </c>
      <c r="E115" s="4">
        <v>4123</v>
      </c>
      <c r="F115">
        <v>4555</v>
      </c>
      <c r="G115" s="4">
        <f>1.1*Table3[[#This Row],[Income]]</f>
        <v>5010.5</v>
      </c>
      <c r="H115" s="4">
        <v>20</v>
      </c>
      <c r="I115" s="5" t="s">
        <v>40</v>
      </c>
    </row>
    <row r="116" spans="1:9" ht="18" customHeight="1" x14ac:dyDescent="0.25">
      <c r="A116" s="2">
        <v>2017</v>
      </c>
      <c r="B116" s="2" t="s">
        <v>10</v>
      </c>
      <c r="C116" s="2" t="s">
        <v>13</v>
      </c>
      <c r="D116" s="3" t="s">
        <v>34</v>
      </c>
      <c r="E116" s="4">
        <v>6160</v>
      </c>
      <c r="F116">
        <v>8402</v>
      </c>
      <c r="G116" s="4">
        <f>1.1*Table3[[#This Row],[Income]]</f>
        <v>9242.2000000000007</v>
      </c>
      <c r="H116" s="4">
        <v>40</v>
      </c>
      <c r="I116" s="5" t="s">
        <v>42</v>
      </c>
    </row>
    <row r="117" spans="1:9" ht="18" customHeight="1" x14ac:dyDescent="0.25">
      <c r="A117" s="2">
        <v>2017</v>
      </c>
      <c r="B117" s="2" t="s">
        <v>8</v>
      </c>
      <c r="C117" s="2" t="s">
        <v>13</v>
      </c>
      <c r="D117" s="3" t="s">
        <v>34</v>
      </c>
      <c r="E117" s="4">
        <v>4677</v>
      </c>
      <c r="F117">
        <v>2157</v>
      </c>
      <c r="G117" s="4">
        <f>1.1*Table3[[#This Row],[Income]]</f>
        <v>2372.7000000000003</v>
      </c>
      <c r="H117" s="4">
        <v>40</v>
      </c>
      <c r="I117" s="5" t="s">
        <v>40</v>
      </c>
    </row>
    <row r="118" spans="1:9" ht="18" customHeight="1" x14ac:dyDescent="0.25">
      <c r="A118" s="2">
        <v>2017</v>
      </c>
      <c r="B118" s="2" t="s">
        <v>10</v>
      </c>
      <c r="C118" s="2" t="s">
        <v>13</v>
      </c>
      <c r="D118" s="3" t="s">
        <v>33</v>
      </c>
      <c r="E118" s="4">
        <v>3597</v>
      </c>
      <c r="F118">
        <v>2063</v>
      </c>
      <c r="G118" s="4">
        <f>1.1*Table3[[#This Row],[Income]]</f>
        <v>2269.3000000000002</v>
      </c>
      <c r="H118" s="4">
        <v>20</v>
      </c>
      <c r="I118" s="5" t="s">
        <v>42</v>
      </c>
    </row>
    <row r="119" spans="1:9" ht="18" customHeight="1" x14ac:dyDescent="0.25">
      <c r="A119" s="2">
        <v>2017</v>
      </c>
      <c r="B119" s="2" t="s">
        <v>6</v>
      </c>
      <c r="C119" s="2" t="s">
        <v>13</v>
      </c>
      <c r="D119" s="3" t="s">
        <v>35</v>
      </c>
      <c r="E119" s="4">
        <v>2100</v>
      </c>
      <c r="F119">
        <v>5195</v>
      </c>
      <c r="G119" s="4">
        <f>1.1*Table3[[#This Row],[Income]]</f>
        <v>5714.5000000000009</v>
      </c>
      <c r="H119" s="4">
        <v>915.44</v>
      </c>
      <c r="I119" s="5" t="s">
        <v>40</v>
      </c>
    </row>
    <row r="120" spans="1:9" ht="18" customHeight="1" x14ac:dyDescent="0.25">
      <c r="A120" s="2">
        <v>2017</v>
      </c>
      <c r="B120" s="2" t="s">
        <v>7</v>
      </c>
      <c r="C120" s="2" t="s">
        <v>13</v>
      </c>
      <c r="D120" s="3" t="s">
        <v>35</v>
      </c>
      <c r="E120" s="4">
        <v>1756</v>
      </c>
      <c r="F120">
        <v>5358</v>
      </c>
      <c r="G120" s="4">
        <f>1.1*Table3[[#This Row],[Income]]</f>
        <v>5893.8</v>
      </c>
      <c r="H120" s="4">
        <v>915.44</v>
      </c>
      <c r="I120" s="5" t="s">
        <v>42</v>
      </c>
    </row>
    <row r="121" spans="1:9" ht="18" customHeight="1" x14ac:dyDescent="0.25">
      <c r="A121" s="2">
        <v>2017</v>
      </c>
      <c r="B121" s="2" t="s">
        <v>3</v>
      </c>
      <c r="C121" s="2" t="s">
        <v>13</v>
      </c>
      <c r="D121" s="3" t="s">
        <v>33</v>
      </c>
      <c r="E121" s="4">
        <v>576</v>
      </c>
      <c r="F121">
        <v>5583</v>
      </c>
      <c r="G121" s="4">
        <f>1.1*Table3[[#This Row],[Income]]</f>
        <v>6141.3</v>
      </c>
      <c r="H121" s="4">
        <v>20</v>
      </c>
      <c r="I121" s="5" t="s">
        <v>42</v>
      </c>
    </row>
    <row r="122" spans="1:9" ht="18" customHeight="1" x14ac:dyDescent="0.25">
      <c r="A122" s="2">
        <v>2017</v>
      </c>
      <c r="B122" s="2" t="s">
        <v>4</v>
      </c>
      <c r="C122" s="2" t="s">
        <v>13</v>
      </c>
      <c r="D122" s="3" t="s">
        <v>35</v>
      </c>
      <c r="E122" s="4">
        <v>6387</v>
      </c>
      <c r="F122">
        <v>8257</v>
      </c>
      <c r="G122" s="4">
        <f>1.1*Table3[[#This Row],[Income]]</f>
        <v>9082.7000000000007</v>
      </c>
      <c r="H122" s="4">
        <v>915.44</v>
      </c>
      <c r="I122" s="5" t="s">
        <v>42</v>
      </c>
    </row>
    <row r="123" spans="1:9" ht="18" customHeight="1" x14ac:dyDescent="0.25">
      <c r="A123" s="2">
        <v>2017</v>
      </c>
      <c r="B123" s="2" t="s">
        <v>6</v>
      </c>
      <c r="C123" s="2" t="s">
        <v>13</v>
      </c>
      <c r="D123" s="3" t="s">
        <v>34</v>
      </c>
      <c r="E123" s="4">
        <v>1561</v>
      </c>
      <c r="F123">
        <v>7908</v>
      </c>
      <c r="G123" s="4">
        <f>1.1*Table3[[#This Row],[Income]]</f>
        <v>8698.8000000000011</v>
      </c>
      <c r="H123" s="4">
        <v>40</v>
      </c>
      <c r="I123" s="5" t="s">
        <v>40</v>
      </c>
    </row>
    <row r="124" spans="1:9" ht="18" customHeight="1" x14ac:dyDescent="0.25">
      <c r="A124" s="2">
        <v>2017</v>
      </c>
      <c r="B124" s="2" t="s">
        <v>11</v>
      </c>
      <c r="C124" s="2" t="s">
        <v>13</v>
      </c>
      <c r="D124" s="3" t="s">
        <v>33</v>
      </c>
      <c r="E124" s="4">
        <v>3455</v>
      </c>
      <c r="F124">
        <v>7615</v>
      </c>
      <c r="G124" s="4">
        <f>1.1*Table3[[#This Row],[Income]]</f>
        <v>8376.5</v>
      </c>
      <c r="H124" s="4">
        <v>20</v>
      </c>
      <c r="I124" s="5" t="s">
        <v>42</v>
      </c>
    </row>
    <row r="125" spans="1:9" ht="18" customHeight="1" x14ac:dyDescent="0.25">
      <c r="A125" s="2">
        <v>2017</v>
      </c>
      <c r="B125" s="2" t="s">
        <v>5</v>
      </c>
      <c r="C125" s="2" t="s">
        <v>13</v>
      </c>
      <c r="D125" s="3" t="s">
        <v>34</v>
      </c>
      <c r="E125" s="4">
        <v>3846</v>
      </c>
      <c r="F125">
        <v>8757</v>
      </c>
      <c r="G125" s="4">
        <f>1.1*Table3[[#This Row],[Income]]</f>
        <v>9632.7000000000007</v>
      </c>
      <c r="H125" s="4">
        <v>40</v>
      </c>
      <c r="I125" s="5" t="s">
        <v>40</v>
      </c>
    </row>
    <row r="126" spans="1:9" ht="18" customHeight="1" x14ac:dyDescent="0.25">
      <c r="A126" s="2">
        <v>2017</v>
      </c>
      <c r="B126" s="2" t="s">
        <v>1</v>
      </c>
      <c r="C126" s="2" t="s">
        <v>13</v>
      </c>
      <c r="D126" s="3" t="s">
        <v>35</v>
      </c>
      <c r="E126" s="4">
        <v>1341</v>
      </c>
      <c r="F126">
        <v>7433</v>
      </c>
      <c r="G126" s="4">
        <f>1.1*Table3[[#This Row],[Income]]</f>
        <v>8176.3000000000011</v>
      </c>
      <c r="H126" s="4">
        <v>1006.984</v>
      </c>
      <c r="I126" s="5" t="s">
        <v>40</v>
      </c>
    </row>
    <row r="127" spans="1:9" ht="18" customHeight="1" x14ac:dyDescent="0.25">
      <c r="A127" s="2">
        <v>2017</v>
      </c>
      <c r="B127" s="2" t="s">
        <v>2</v>
      </c>
      <c r="C127" s="2" t="s">
        <v>13</v>
      </c>
      <c r="D127" s="3" t="s">
        <v>35</v>
      </c>
      <c r="E127" s="4">
        <v>1234</v>
      </c>
      <c r="F127">
        <v>4767</v>
      </c>
      <c r="G127" s="4">
        <f>1.1*Table3[[#This Row],[Income]]</f>
        <v>5243.7000000000007</v>
      </c>
      <c r="H127" s="4">
        <v>915.44</v>
      </c>
      <c r="I127" s="5" t="s">
        <v>40</v>
      </c>
    </row>
    <row r="128" spans="1:9" ht="18" customHeight="1" x14ac:dyDescent="0.25">
      <c r="A128" s="2">
        <v>2017</v>
      </c>
      <c r="B128" s="2" t="s">
        <v>1</v>
      </c>
      <c r="C128" s="2" t="s">
        <v>13</v>
      </c>
      <c r="D128" s="3" t="s">
        <v>33</v>
      </c>
      <c r="E128" s="4">
        <v>6520</v>
      </c>
      <c r="F128">
        <v>4594</v>
      </c>
      <c r="G128" s="4">
        <f>1.1*Table3[[#This Row],[Income]]</f>
        <v>5053.4000000000005</v>
      </c>
      <c r="H128" s="4">
        <v>20</v>
      </c>
      <c r="I128" s="5" t="s">
        <v>40</v>
      </c>
    </row>
    <row r="129" spans="1:9" ht="18" customHeight="1" x14ac:dyDescent="0.25">
      <c r="A129" s="2">
        <v>2017</v>
      </c>
      <c r="B129" s="2" t="s">
        <v>3</v>
      </c>
      <c r="C129" s="2" t="s">
        <v>13</v>
      </c>
      <c r="D129" s="3" t="s">
        <v>35</v>
      </c>
      <c r="E129" s="4">
        <v>1820</v>
      </c>
      <c r="F129">
        <v>7258</v>
      </c>
      <c r="G129" s="4">
        <f>1.1*Table3[[#This Row],[Income]]</f>
        <v>7983.8000000000011</v>
      </c>
      <c r="H129" s="4">
        <v>915.44</v>
      </c>
      <c r="I129" s="5" t="s">
        <v>42</v>
      </c>
    </row>
    <row r="130" spans="1:9" ht="18" customHeight="1" x14ac:dyDescent="0.25">
      <c r="A130" s="2">
        <v>2017</v>
      </c>
      <c r="B130" s="2" t="s">
        <v>7</v>
      </c>
      <c r="C130" s="2" t="s">
        <v>13</v>
      </c>
      <c r="D130" s="3" t="s">
        <v>34</v>
      </c>
      <c r="E130" s="4">
        <v>7876</v>
      </c>
      <c r="F130">
        <v>7489</v>
      </c>
      <c r="G130" s="4">
        <f>1.1*Table3[[#This Row],[Income]]</f>
        <v>8237.9000000000015</v>
      </c>
      <c r="H130" s="4">
        <v>40</v>
      </c>
      <c r="I130" s="5" t="s">
        <v>42</v>
      </c>
    </row>
    <row r="131" spans="1:9" ht="18" customHeight="1" x14ac:dyDescent="0.25">
      <c r="A131" s="2">
        <v>2017</v>
      </c>
      <c r="B131" s="2" t="s">
        <v>9</v>
      </c>
      <c r="C131" s="2" t="s">
        <v>13</v>
      </c>
      <c r="D131" s="3" t="s">
        <v>34</v>
      </c>
      <c r="E131" s="4">
        <v>870</v>
      </c>
      <c r="F131">
        <v>7643</v>
      </c>
      <c r="G131" s="4">
        <f>1.1*Table3[[#This Row],[Income]]</f>
        <v>8407.3000000000011</v>
      </c>
      <c r="H131" s="4">
        <v>40</v>
      </c>
      <c r="I131" s="5" t="s">
        <v>40</v>
      </c>
    </row>
    <row r="132" spans="1:9" ht="18" customHeight="1" x14ac:dyDescent="0.25">
      <c r="A132" s="2">
        <v>2017</v>
      </c>
      <c r="B132" s="2" t="s">
        <v>8</v>
      </c>
      <c r="C132" s="2" t="s">
        <v>13</v>
      </c>
      <c r="D132" s="3" t="s">
        <v>33</v>
      </c>
      <c r="E132" s="4">
        <v>1096</v>
      </c>
      <c r="F132">
        <v>7735</v>
      </c>
      <c r="G132" s="4">
        <f>1.1*Table3[[#This Row],[Income]]</f>
        <v>8508.5</v>
      </c>
      <c r="H132" s="4">
        <v>20</v>
      </c>
      <c r="I132" s="5" t="s">
        <v>42</v>
      </c>
    </row>
    <row r="133" spans="1:9" ht="18" customHeight="1" x14ac:dyDescent="0.25">
      <c r="A133" s="2">
        <v>2017</v>
      </c>
      <c r="B133" s="2" t="s">
        <v>5</v>
      </c>
      <c r="C133" s="2" t="s">
        <v>13</v>
      </c>
      <c r="D133" s="3" t="s">
        <v>35</v>
      </c>
      <c r="E133" s="4">
        <v>2120</v>
      </c>
      <c r="F133">
        <v>8424</v>
      </c>
      <c r="G133" s="4">
        <f>1.1*Table3[[#This Row],[Income]]</f>
        <v>9266.4000000000015</v>
      </c>
      <c r="H133" s="4">
        <v>915.44</v>
      </c>
      <c r="I133" s="5" t="s">
        <v>40</v>
      </c>
    </row>
    <row r="134" spans="1:9" ht="18" customHeight="1" x14ac:dyDescent="0.25">
      <c r="A134" s="2">
        <v>2017</v>
      </c>
      <c r="B134" s="2" t="s">
        <v>0</v>
      </c>
      <c r="C134" s="2" t="s">
        <v>38</v>
      </c>
      <c r="D134" s="6" t="s">
        <v>30</v>
      </c>
      <c r="E134" s="7">
        <v>7943</v>
      </c>
      <c r="F134">
        <v>504</v>
      </c>
      <c r="G134" s="4">
        <f>1.1*Table3[[#This Row],[Income]]</f>
        <v>554.40000000000009</v>
      </c>
      <c r="H134" s="4">
        <v>1378.44</v>
      </c>
      <c r="I134" s="5" t="s">
        <v>40</v>
      </c>
    </row>
    <row r="135" spans="1:9" ht="18" customHeight="1" x14ac:dyDescent="0.25">
      <c r="A135" s="2">
        <v>2017</v>
      </c>
      <c r="B135" s="2" t="s">
        <v>0</v>
      </c>
      <c r="C135" s="2" t="s">
        <v>38</v>
      </c>
      <c r="D135" s="6" t="s">
        <v>31</v>
      </c>
      <c r="E135" s="7">
        <v>1936</v>
      </c>
      <c r="F135">
        <v>8172</v>
      </c>
      <c r="G135" s="4">
        <f>1.1*Table3[[#This Row],[Income]]</f>
        <v>8989.2000000000007</v>
      </c>
      <c r="H135" s="4">
        <v>1053.0780000000002</v>
      </c>
      <c r="I135" s="5" t="s">
        <v>40</v>
      </c>
    </row>
    <row r="136" spans="1:9" ht="18" customHeight="1" x14ac:dyDescent="0.25">
      <c r="A136" s="2">
        <v>2017</v>
      </c>
      <c r="B136" s="2" t="s">
        <v>1</v>
      </c>
      <c r="C136" s="2" t="s">
        <v>38</v>
      </c>
      <c r="D136" s="6" t="s">
        <v>30</v>
      </c>
      <c r="E136" s="7">
        <v>5517</v>
      </c>
      <c r="F136">
        <v>8798</v>
      </c>
      <c r="G136" s="4">
        <f>1.1*Table3[[#This Row],[Income]]</f>
        <v>9677.8000000000011</v>
      </c>
      <c r="H136" s="4">
        <v>1263.5700000000002</v>
      </c>
      <c r="I136" s="5" t="s">
        <v>40</v>
      </c>
    </row>
    <row r="137" spans="1:9" ht="18" customHeight="1" x14ac:dyDescent="0.25">
      <c r="A137" s="2">
        <v>2017</v>
      </c>
      <c r="B137" s="2" t="s">
        <v>1</v>
      </c>
      <c r="C137" s="2" t="s">
        <v>38</v>
      </c>
      <c r="D137" s="6" t="s">
        <v>31</v>
      </c>
      <c r="E137" s="7">
        <v>5415</v>
      </c>
      <c r="F137">
        <v>2559</v>
      </c>
      <c r="G137" s="4">
        <f>1.1*Table3[[#This Row],[Income]]</f>
        <v>2814.9</v>
      </c>
      <c r="H137" s="4">
        <v>915.72000000000014</v>
      </c>
      <c r="I137" s="5" t="s">
        <v>40</v>
      </c>
    </row>
    <row r="138" spans="1:9" ht="18" customHeight="1" x14ac:dyDescent="0.25">
      <c r="A138" s="2">
        <v>2017</v>
      </c>
      <c r="B138" s="2" t="s">
        <v>2</v>
      </c>
      <c r="C138" s="2" t="s">
        <v>38</v>
      </c>
      <c r="D138" s="6" t="s">
        <v>30</v>
      </c>
      <c r="E138" s="7">
        <v>3120</v>
      </c>
      <c r="F138">
        <v>6383</v>
      </c>
      <c r="G138" s="4">
        <f>1.1*Table3[[#This Row],[Income]]</f>
        <v>7021.3</v>
      </c>
      <c r="H138" s="4">
        <v>1148.7</v>
      </c>
      <c r="I138" s="5" t="s">
        <v>40</v>
      </c>
    </row>
    <row r="139" spans="1:9" ht="18" customHeight="1" x14ac:dyDescent="0.25">
      <c r="A139" s="2">
        <v>2017</v>
      </c>
      <c r="B139" s="2" t="s">
        <v>2</v>
      </c>
      <c r="C139" s="2" t="s">
        <v>38</v>
      </c>
      <c r="D139" s="6" t="s">
        <v>31</v>
      </c>
      <c r="E139" s="7">
        <v>933</v>
      </c>
      <c r="F139">
        <v>7977</v>
      </c>
      <c r="G139" s="4">
        <f>1.1*Table3[[#This Row],[Income]]</f>
        <v>8774.7000000000007</v>
      </c>
      <c r="H139" s="4">
        <v>915.72000000000014</v>
      </c>
      <c r="I139" s="5" t="s">
        <v>40</v>
      </c>
    </row>
    <row r="140" spans="1:9" ht="18" customHeight="1" x14ac:dyDescent="0.25">
      <c r="A140" s="2">
        <v>2017</v>
      </c>
      <c r="B140" s="2" t="s">
        <v>3</v>
      </c>
      <c r="C140" s="2" t="s">
        <v>38</v>
      </c>
      <c r="D140" s="6" t="s">
        <v>30</v>
      </c>
      <c r="E140" s="7">
        <v>2642</v>
      </c>
      <c r="F140">
        <v>6425</v>
      </c>
      <c r="G140" s="4">
        <f>1.1*Table3[[#This Row],[Income]]</f>
        <v>7067.5000000000009</v>
      </c>
      <c r="H140" s="4">
        <v>1148.7</v>
      </c>
      <c r="I140" s="5" t="s">
        <v>42</v>
      </c>
    </row>
    <row r="141" spans="1:9" ht="18" customHeight="1" x14ac:dyDescent="0.25">
      <c r="A141" s="2">
        <v>2017</v>
      </c>
      <c r="B141" s="2" t="s">
        <v>3</v>
      </c>
      <c r="C141" s="2" t="s">
        <v>38</v>
      </c>
      <c r="D141" s="6" t="s">
        <v>31</v>
      </c>
      <c r="E141" s="7">
        <v>294</v>
      </c>
      <c r="F141">
        <v>3308</v>
      </c>
      <c r="G141" s="4">
        <f>1.1*Table3[[#This Row],[Income]]</f>
        <v>3638.8</v>
      </c>
      <c r="H141" s="4">
        <v>915.72000000000014</v>
      </c>
      <c r="I141" s="5" t="s">
        <v>42</v>
      </c>
    </row>
    <row r="142" spans="1:9" ht="18" customHeight="1" x14ac:dyDescent="0.25">
      <c r="A142" s="2">
        <v>2017</v>
      </c>
      <c r="B142" s="2" t="s">
        <v>4</v>
      </c>
      <c r="C142" s="2" t="s">
        <v>38</v>
      </c>
      <c r="D142" s="6" t="s">
        <v>30</v>
      </c>
      <c r="E142" s="7">
        <v>4945</v>
      </c>
      <c r="F142">
        <v>1953</v>
      </c>
      <c r="G142" s="4">
        <f>1.1*Table3[[#This Row],[Income]]</f>
        <v>2148.3000000000002</v>
      </c>
      <c r="H142" s="4">
        <v>1148.7</v>
      </c>
      <c r="I142" s="5" t="s">
        <v>42</v>
      </c>
    </row>
    <row r="143" spans="1:9" ht="18" customHeight="1" x14ac:dyDescent="0.25">
      <c r="A143" s="2">
        <v>2017</v>
      </c>
      <c r="B143" s="2" t="s">
        <v>4</v>
      </c>
      <c r="C143" s="2" t="s">
        <v>38</v>
      </c>
      <c r="D143" s="6" t="s">
        <v>31</v>
      </c>
      <c r="E143" s="7">
        <v>7230</v>
      </c>
      <c r="F143">
        <v>4038</v>
      </c>
      <c r="G143" s="4">
        <f>1.1*Table3[[#This Row],[Income]]</f>
        <v>4441.8</v>
      </c>
      <c r="H143" s="4">
        <v>915.72000000000014</v>
      </c>
      <c r="I143" s="5" t="s">
        <v>40</v>
      </c>
    </row>
    <row r="144" spans="1:9" ht="18" customHeight="1" x14ac:dyDescent="0.25">
      <c r="A144" s="2">
        <v>2017</v>
      </c>
      <c r="B144" s="2" t="s">
        <v>5</v>
      </c>
      <c r="C144" s="2" t="s">
        <v>38</v>
      </c>
      <c r="D144" s="6" t="s">
        <v>30</v>
      </c>
      <c r="E144" s="7">
        <v>6191</v>
      </c>
      <c r="F144">
        <v>4610</v>
      </c>
      <c r="G144" s="4">
        <f>1.1*Table3[[#This Row],[Income]]</f>
        <v>5071</v>
      </c>
      <c r="H144" s="4">
        <v>1148.7</v>
      </c>
      <c r="I144" s="5" t="s">
        <v>40</v>
      </c>
    </row>
    <row r="145" spans="1:9" ht="18" customHeight="1" x14ac:dyDescent="0.25">
      <c r="A145" s="2">
        <v>2017</v>
      </c>
      <c r="B145" s="2" t="s">
        <v>5</v>
      </c>
      <c r="C145" s="2" t="s">
        <v>38</v>
      </c>
      <c r="D145" s="6" t="s">
        <v>31</v>
      </c>
      <c r="E145" s="7">
        <v>2000</v>
      </c>
      <c r="F145">
        <v>1295</v>
      </c>
      <c r="G145" s="4">
        <f>1.1*Table3[[#This Row],[Income]]</f>
        <v>1424.5000000000002</v>
      </c>
      <c r="H145" s="4">
        <v>915.72000000000014</v>
      </c>
      <c r="I145" s="5" t="s">
        <v>40</v>
      </c>
    </row>
    <row r="146" spans="1:9" ht="18" customHeight="1" x14ac:dyDescent="0.25">
      <c r="A146" s="2">
        <v>2017</v>
      </c>
      <c r="B146" s="2" t="s">
        <v>6</v>
      </c>
      <c r="C146" s="2" t="s">
        <v>38</v>
      </c>
      <c r="D146" s="6" t="s">
        <v>30</v>
      </c>
      <c r="E146" s="7">
        <v>4256</v>
      </c>
      <c r="F146">
        <v>6248</v>
      </c>
      <c r="G146" s="4">
        <f>1.1*Table3[[#This Row],[Income]]</f>
        <v>6872.8</v>
      </c>
      <c r="H146" s="4">
        <v>1148.7</v>
      </c>
      <c r="I146" s="5" t="s">
        <v>40</v>
      </c>
    </row>
    <row r="147" spans="1:9" ht="18" customHeight="1" x14ac:dyDescent="0.25">
      <c r="A147" s="2">
        <v>2017</v>
      </c>
      <c r="B147" s="2" t="s">
        <v>6</v>
      </c>
      <c r="C147" s="2" t="s">
        <v>38</v>
      </c>
      <c r="D147" s="6" t="s">
        <v>31</v>
      </c>
      <c r="E147" s="7">
        <v>1256</v>
      </c>
      <c r="F147">
        <v>3513</v>
      </c>
      <c r="G147" s="4">
        <f>1.1*Table3[[#This Row],[Income]]</f>
        <v>3864.3</v>
      </c>
      <c r="H147" s="4">
        <v>915.72000000000014</v>
      </c>
      <c r="I147" s="5" t="s">
        <v>40</v>
      </c>
    </row>
    <row r="148" spans="1:9" ht="18" customHeight="1" x14ac:dyDescent="0.25">
      <c r="A148" s="2">
        <v>2017</v>
      </c>
      <c r="B148" s="2" t="s">
        <v>7</v>
      </c>
      <c r="C148" s="2" t="s">
        <v>38</v>
      </c>
      <c r="D148" s="6" t="s">
        <v>30</v>
      </c>
      <c r="E148" s="7">
        <v>5979</v>
      </c>
      <c r="F148">
        <v>7388</v>
      </c>
      <c r="G148" s="4">
        <f>1.1*Table3[[#This Row],[Income]]</f>
        <v>8126.8000000000011</v>
      </c>
      <c r="H148" s="4">
        <v>1148.7</v>
      </c>
      <c r="I148" s="5" t="s">
        <v>42</v>
      </c>
    </row>
    <row r="149" spans="1:9" ht="18" customHeight="1" x14ac:dyDescent="0.25">
      <c r="A149" s="2">
        <v>2017</v>
      </c>
      <c r="B149" s="2" t="s">
        <v>7</v>
      </c>
      <c r="C149" s="2" t="s">
        <v>38</v>
      </c>
      <c r="D149" s="6" t="s">
        <v>31</v>
      </c>
      <c r="E149" s="7">
        <v>2979</v>
      </c>
      <c r="F149">
        <v>1366</v>
      </c>
      <c r="G149" s="4">
        <f>1.1*Table3[[#This Row],[Income]]</f>
        <v>1502.6000000000001</v>
      </c>
      <c r="H149" s="4">
        <v>915.72000000000014</v>
      </c>
      <c r="I149" s="5" t="s">
        <v>42</v>
      </c>
    </row>
    <row r="150" spans="1:9" ht="18" customHeight="1" x14ac:dyDescent="0.25">
      <c r="A150" s="2">
        <v>2017</v>
      </c>
      <c r="B150" s="2" t="s">
        <v>8</v>
      </c>
      <c r="C150" s="2" t="s">
        <v>38</v>
      </c>
      <c r="D150" s="6" t="s">
        <v>30</v>
      </c>
      <c r="E150" s="7">
        <v>228</v>
      </c>
      <c r="F150">
        <v>629</v>
      </c>
      <c r="G150" s="4">
        <f>1.1*Table3[[#This Row],[Income]]</f>
        <v>691.90000000000009</v>
      </c>
      <c r="H150" s="4">
        <v>1148.7</v>
      </c>
      <c r="I150" s="5" t="s">
        <v>42</v>
      </c>
    </row>
    <row r="151" spans="1:9" ht="18" customHeight="1" x14ac:dyDescent="0.25">
      <c r="A151" s="2">
        <v>2017</v>
      </c>
      <c r="B151" s="2" t="s">
        <v>8</v>
      </c>
      <c r="C151" s="2" t="s">
        <v>38</v>
      </c>
      <c r="D151" s="6" t="s">
        <v>31</v>
      </c>
      <c r="E151" s="7">
        <v>3180</v>
      </c>
      <c r="F151">
        <v>644</v>
      </c>
      <c r="G151" s="4">
        <f>1.1*Table3[[#This Row],[Income]]</f>
        <v>708.40000000000009</v>
      </c>
      <c r="H151" s="4">
        <v>915.72000000000014</v>
      </c>
      <c r="I151" s="5" t="s">
        <v>42</v>
      </c>
    </row>
    <row r="152" spans="1:9" ht="18" customHeight="1" x14ac:dyDescent="0.25">
      <c r="A152" s="2">
        <v>2017</v>
      </c>
      <c r="B152" s="2" t="s">
        <v>9</v>
      </c>
      <c r="C152" s="2" t="s">
        <v>38</v>
      </c>
      <c r="D152" s="6" t="s">
        <v>30</v>
      </c>
      <c r="E152" s="7">
        <v>4099</v>
      </c>
      <c r="F152">
        <v>946</v>
      </c>
      <c r="G152" s="4">
        <f>1.1*Table3[[#This Row],[Income]]</f>
        <v>1040.6000000000001</v>
      </c>
      <c r="H152" s="4">
        <v>1148.7</v>
      </c>
      <c r="I152" s="5" t="s">
        <v>40</v>
      </c>
    </row>
    <row r="153" spans="1:9" ht="18" customHeight="1" x14ac:dyDescent="0.25">
      <c r="A153" s="2">
        <v>2017</v>
      </c>
      <c r="B153" s="2" t="s">
        <v>9</v>
      </c>
      <c r="C153" s="2" t="s">
        <v>38</v>
      </c>
      <c r="D153" s="6" t="s">
        <v>31</v>
      </c>
      <c r="E153" s="7">
        <v>6944</v>
      </c>
      <c r="F153">
        <v>6997</v>
      </c>
      <c r="G153" s="4">
        <f>1.1*Table3[[#This Row],[Income]]</f>
        <v>7696.7000000000007</v>
      </c>
      <c r="H153" s="4">
        <v>915.72000000000014</v>
      </c>
      <c r="I153" s="5" t="s">
        <v>40</v>
      </c>
    </row>
    <row r="154" spans="1:9" ht="18" customHeight="1" x14ac:dyDescent="0.25">
      <c r="A154" s="2">
        <v>2017</v>
      </c>
      <c r="B154" s="2" t="s">
        <v>10</v>
      </c>
      <c r="C154" s="2" t="s">
        <v>38</v>
      </c>
      <c r="D154" s="6" t="s">
        <v>30</v>
      </c>
      <c r="E154" s="7">
        <v>1332</v>
      </c>
      <c r="F154">
        <v>3728</v>
      </c>
      <c r="G154" s="4">
        <f>1.1*Table3[[#This Row],[Income]]</f>
        <v>4100.8</v>
      </c>
      <c r="H154" s="4">
        <v>1148.7</v>
      </c>
      <c r="I154" s="5" t="s">
        <v>42</v>
      </c>
    </row>
    <row r="155" spans="1:9" ht="18" customHeight="1" x14ac:dyDescent="0.25">
      <c r="A155" s="2">
        <v>2017</v>
      </c>
      <c r="B155" s="2" t="s">
        <v>10</v>
      </c>
      <c r="C155" s="2" t="s">
        <v>38</v>
      </c>
      <c r="D155" s="6" t="s">
        <v>31</v>
      </c>
      <c r="E155" s="7">
        <v>5927</v>
      </c>
      <c r="F155">
        <v>4659</v>
      </c>
      <c r="G155" s="4">
        <f>1.1*Table3[[#This Row],[Income]]</f>
        <v>5124.9000000000005</v>
      </c>
      <c r="H155" s="4">
        <v>915.72000000000014</v>
      </c>
      <c r="I155" s="5" t="s">
        <v>42</v>
      </c>
    </row>
    <row r="156" spans="1:9" ht="18" customHeight="1" x14ac:dyDescent="0.25">
      <c r="A156" s="2">
        <v>2017</v>
      </c>
      <c r="B156" s="2" t="s">
        <v>11</v>
      </c>
      <c r="C156" s="2" t="s">
        <v>38</v>
      </c>
      <c r="D156" s="6" t="s">
        <v>30</v>
      </c>
      <c r="E156" s="7">
        <v>5561</v>
      </c>
      <c r="F156">
        <v>4335</v>
      </c>
      <c r="G156" s="4">
        <f>1.1*Table3[[#This Row],[Income]]</f>
        <v>4768.5</v>
      </c>
      <c r="H156" s="4">
        <v>1148.7</v>
      </c>
      <c r="I156" s="5" t="s">
        <v>40</v>
      </c>
    </row>
    <row r="157" spans="1:9" ht="18" customHeight="1" x14ac:dyDescent="0.25">
      <c r="A157" s="2">
        <v>2017</v>
      </c>
      <c r="B157" s="2" t="s">
        <v>11</v>
      </c>
      <c r="C157" s="2" t="s">
        <v>38</v>
      </c>
      <c r="D157" s="6" t="s">
        <v>31</v>
      </c>
      <c r="E157" s="7">
        <v>526</v>
      </c>
      <c r="F157">
        <v>7863</v>
      </c>
      <c r="G157" s="4">
        <f>1.1*Table3[[#This Row],[Income]]</f>
        <v>8649.3000000000011</v>
      </c>
      <c r="H157" s="4">
        <v>915.72000000000014</v>
      </c>
      <c r="I157" s="5" t="s">
        <v>42</v>
      </c>
    </row>
    <row r="158" spans="1:9" ht="18" customHeight="1" x14ac:dyDescent="0.25">
      <c r="A158" s="2">
        <v>2017</v>
      </c>
      <c r="B158" s="2" t="s">
        <v>0</v>
      </c>
      <c r="C158" s="2" t="s">
        <v>12</v>
      </c>
      <c r="D158" s="6" t="s">
        <v>29</v>
      </c>
      <c r="E158" s="7">
        <v>3300</v>
      </c>
      <c r="F158">
        <v>3389</v>
      </c>
      <c r="G158" s="4">
        <f>1.1*Table3[[#This Row],[Income]]</f>
        <v>3727.9</v>
      </c>
      <c r="H158" s="4">
        <v>1540</v>
      </c>
      <c r="I158" s="5" t="s">
        <v>40</v>
      </c>
    </row>
    <row r="159" spans="1:9" ht="18" customHeight="1" x14ac:dyDescent="0.25">
      <c r="A159" s="2">
        <v>2017</v>
      </c>
      <c r="B159" s="2" t="s">
        <v>0</v>
      </c>
      <c r="C159" s="2" t="s">
        <v>12</v>
      </c>
      <c r="D159" s="6" t="s">
        <v>28</v>
      </c>
      <c r="E159" s="8">
        <v>2822</v>
      </c>
      <c r="F159">
        <v>2725</v>
      </c>
      <c r="G159" s="4">
        <f>1.1*Table3[[#This Row],[Income]]</f>
        <v>2997.5000000000005</v>
      </c>
      <c r="H159" s="4">
        <v>1803.2</v>
      </c>
      <c r="I159" s="5" t="s">
        <v>40</v>
      </c>
    </row>
    <row r="160" spans="1:9" ht="18" customHeight="1" x14ac:dyDescent="0.25">
      <c r="A160" s="2">
        <v>2017</v>
      </c>
      <c r="B160" s="2" t="s">
        <v>1</v>
      </c>
      <c r="C160" s="2" t="s">
        <v>12</v>
      </c>
      <c r="D160" s="6" t="s">
        <v>29</v>
      </c>
      <c r="E160" s="7">
        <v>555</v>
      </c>
      <c r="F160">
        <v>8608</v>
      </c>
      <c r="G160" s="4">
        <f>1.1*Table3[[#This Row],[Income]]</f>
        <v>9468.8000000000011</v>
      </c>
      <c r="H160" s="4">
        <v>1400</v>
      </c>
      <c r="I160" s="5" t="s">
        <v>40</v>
      </c>
    </row>
    <row r="161" spans="1:9" ht="18" customHeight="1" x14ac:dyDescent="0.25">
      <c r="A161" s="2">
        <v>2017</v>
      </c>
      <c r="B161" s="2" t="s">
        <v>1</v>
      </c>
      <c r="C161" s="2" t="s">
        <v>12</v>
      </c>
      <c r="D161" s="6" t="s">
        <v>28</v>
      </c>
      <c r="E161" s="8">
        <v>5056</v>
      </c>
      <c r="F161">
        <v>6877</v>
      </c>
      <c r="G161" s="4">
        <f>1.1*Table3[[#This Row],[Income]]</f>
        <v>7564.7000000000007</v>
      </c>
      <c r="H161" s="4">
        <v>1400</v>
      </c>
      <c r="I161" s="5" t="s">
        <v>40</v>
      </c>
    </row>
    <row r="162" spans="1:9" ht="18" customHeight="1" x14ac:dyDescent="0.25">
      <c r="A162" s="2">
        <v>2017</v>
      </c>
      <c r="B162" s="2" t="s">
        <v>2</v>
      </c>
      <c r="C162" s="2" t="s">
        <v>12</v>
      </c>
      <c r="D162" s="6" t="s">
        <v>29</v>
      </c>
      <c r="E162" s="7">
        <v>5698</v>
      </c>
      <c r="F162">
        <v>6038</v>
      </c>
      <c r="G162" s="4">
        <f>1.1*Table3[[#This Row],[Income]]</f>
        <v>6641.8</v>
      </c>
      <c r="H162" s="4">
        <v>1400</v>
      </c>
      <c r="I162" s="5" t="s">
        <v>40</v>
      </c>
    </row>
    <row r="163" spans="1:9" ht="18" customHeight="1" x14ac:dyDescent="0.25">
      <c r="A163" s="2">
        <v>2017</v>
      </c>
      <c r="B163" s="2" t="s">
        <v>2</v>
      </c>
      <c r="C163" s="2" t="s">
        <v>12</v>
      </c>
      <c r="D163" s="6" t="s">
        <v>28</v>
      </c>
      <c r="E163" s="8">
        <v>1989</v>
      </c>
      <c r="F163">
        <v>7477</v>
      </c>
      <c r="G163" s="4">
        <f>1.1*Table3[[#This Row],[Income]]</f>
        <v>8224.7000000000007</v>
      </c>
      <c r="H163" s="4">
        <v>1400</v>
      </c>
      <c r="I163" s="5" t="s">
        <v>40</v>
      </c>
    </row>
    <row r="164" spans="1:9" ht="18" customHeight="1" x14ac:dyDescent="0.25">
      <c r="A164" s="2">
        <v>2017</v>
      </c>
      <c r="B164" s="2" t="s">
        <v>3</v>
      </c>
      <c r="C164" s="2" t="s">
        <v>12</v>
      </c>
      <c r="D164" s="6" t="s">
        <v>29</v>
      </c>
      <c r="E164" s="7">
        <v>3634</v>
      </c>
      <c r="F164">
        <v>1767</v>
      </c>
      <c r="G164" s="4">
        <f>1.1*Table3[[#This Row],[Income]]</f>
        <v>1943.7</v>
      </c>
      <c r="H164" s="4">
        <v>1400</v>
      </c>
      <c r="I164" s="5" t="s">
        <v>42</v>
      </c>
    </row>
    <row r="165" spans="1:9" ht="18" customHeight="1" x14ac:dyDescent="0.25">
      <c r="A165" s="2">
        <v>2017</v>
      </c>
      <c r="B165" s="2" t="s">
        <v>3</v>
      </c>
      <c r="C165" s="2" t="s">
        <v>12</v>
      </c>
      <c r="D165" s="6" t="s">
        <v>28</v>
      </c>
      <c r="E165" s="8">
        <v>2041</v>
      </c>
      <c r="F165">
        <v>4554</v>
      </c>
      <c r="G165" s="4">
        <f>1.1*Table3[[#This Row],[Income]]</f>
        <v>5009.4000000000005</v>
      </c>
      <c r="H165" s="4">
        <v>1400</v>
      </c>
      <c r="I165" s="5" t="s">
        <v>42</v>
      </c>
    </row>
    <row r="166" spans="1:9" ht="18" customHeight="1" x14ac:dyDescent="0.25">
      <c r="A166" s="2">
        <v>2017</v>
      </c>
      <c r="B166" s="2" t="s">
        <v>4</v>
      </c>
      <c r="C166" s="2" t="s">
        <v>12</v>
      </c>
      <c r="D166" s="6" t="s">
        <v>29</v>
      </c>
      <c r="E166" s="7">
        <v>7137</v>
      </c>
      <c r="F166">
        <v>7994</v>
      </c>
      <c r="G166" s="4">
        <f>1.1*Table3[[#This Row],[Income]]</f>
        <v>8793.4000000000015</v>
      </c>
      <c r="H166" s="4">
        <v>1400</v>
      </c>
      <c r="I166" s="5" t="s">
        <v>40</v>
      </c>
    </row>
    <row r="167" spans="1:9" ht="18" customHeight="1" x14ac:dyDescent="0.25">
      <c r="A167" s="2">
        <v>2017</v>
      </c>
      <c r="B167" s="2" t="s">
        <v>4</v>
      </c>
      <c r="C167" s="2" t="s">
        <v>12</v>
      </c>
      <c r="D167" s="6" t="s">
        <v>28</v>
      </c>
      <c r="E167" s="8">
        <v>1755</v>
      </c>
      <c r="F167">
        <v>8682</v>
      </c>
      <c r="G167" s="4">
        <f>1.1*Table3[[#This Row],[Income]]</f>
        <v>9550.2000000000007</v>
      </c>
      <c r="H167" s="4">
        <v>1400</v>
      </c>
      <c r="I167" s="5" t="s">
        <v>40</v>
      </c>
    </row>
    <row r="168" spans="1:9" ht="18" customHeight="1" x14ac:dyDescent="0.25">
      <c r="A168" s="2">
        <v>2017</v>
      </c>
      <c r="B168" s="2" t="s">
        <v>5</v>
      </c>
      <c r="C168" s="2" t="s">
        <v>12</v>
      </c>
      <c r="D168" s="6" t="s">
        <v>29</v>
      </c>
      <c r="E168" s="7">
        <v>227</v>
      </c>
      <c r="F168">
        <v>2139</v>
      </c>
      <c r="G168" s="4">
        <f>1.1*Table3[[#This Row],[Income]]</f>
        <v>2352.9</v>
      </c>
      <c r="H168" s="4">
        <v>1400</v>
      </c>
      <c r="I168" s="5" t="s">
        <v>40</v>
      </c>
    </row>
    <row r="169" spans="1:9" ht="18" customHeight="1" x14ac:dyDescent="0.25">
      <c r="A169" s="2">
        <v>2017</v>
      </c>
      <c r="B169" s="2" t="s">
        <v>5</v>
      </c>
      <c r="C169" s="2" t="s">
        <v>12</v>
      </c>
      <c r="D169" s="6" t="s">
        <v>28</v>
      </c>
      <c r="E169" s="8">
        <v>3286</v>
      </c>
      <c r="F169">
        <v>6458</v>
      </c>
      <c r="G169" s="4">
        <f>1.1*Table3[[#This Row],[Income]]</f>
        <v>7103.8</v>
      </c>
      <c r="H169" s="4">
        <v>1400</v>
      </c>
      <c r="I169" s="5" t="s">
        <v>40</v>
      </c>
    </row>
    <row r="170" spans="1:9" ht="18" customHeight="1" x14ac:dyDescent="0.25">
      <c r="A170" s="2">
        <v>2017</v>
      </c>
      <c r="B170" s="2" t="s">
        <v>6</v>
      </c>
      <c r="C170" s="2" t="s">
        <v>12</v>
      </c>
      <c r="D170" s="6" t="s">
        <v>29</v>
      </c>
      <c r="E170" s="7">
        <v>1888</v>
      </c>
      <c r="F170">
        <v>8706</v>
      </c>
      <c r="G170" s="4">
        <f>1.1*Table3[[#This Row],[Income]]</f>
        <v>9576.6</v>
      </c>
      <c r="H170" s="4">
        <v>1400</v>
      </c>
      <c r="I170" s="5" t="s">
        <v>40</v>
      </c>
    </row>
    <row r="171" spans="1:9" ht="18" customHeight="1" x14ac:dyDescent="0.25">
      <c r="A171" s="2">
        <v>2017</v>
      </c>
      <c r="B171" s="2" t="s">
        <v>6</v>
      </c>
      <c r="C171" s="2" t="s">
        <v>12</v>
      </c>
      <c r="D171" s="6" t="s">
        <v>28</v>
      </c>
      <c r="E171" s="8">
        <v>6562</v>
      </c>
      <c r="F171">
        <v>8794</v>
      </c>
      <c r="G171" s="4">
        <f>1.1*Table3[[#This Row],[Income]]</f>
        <v>9673.4000000000015</v>
      </c>
      <c r="H171" s="4">
        <v>1400</v>
      </c>
      <c r="I171" s="5" t="s">
        <v>40</v>
      </c>
    </row>
    <row r="172" spans="1:9" ht="18" customHeight="1" x14ac:dyDescent="0.25">
      <c r="A172" s="2">
        <v>2017</v>
      </c>
      <c r="B172" s="2" t="s">
        <v>7</v>
      </c>
      <c r="C172" s="2" t="s">
        <v>12</v>
      </c>
      <c r="D172" s="6" t="s">
        <v>29</v>
      </c>
      <c r="E172" s="7">
        <v>4979</v>
      </c>
      <c r="F172">
        <v>5186</v>
      </c>
      <c r="G172" s="4">
        <f>1.1*Table3[[#This Row],[Income]]</f>
        <v>5704.6</v>
      </c>
      <c r="H172" s="4">
        <v>1400</v>
      </c>
      <c r="I172" s="5" t="s">
        <v>42</v>
      </c>
    </row>
    <row r="173" spans="1:9" ht="18" customHeight="1" x14ac:dyDescent="0.25">
      <c r="A173" s="2">
        <v>2017</v>
      </c>
      <c r="B173" s="2" t="s">
        <v>7</v>
      </c>
      <c r="C173" s="2" t="s">
        <v>12</v>
      </c>
      <c r="D173" s="6" t="s">
        <v>28</v>
      </c>
      <c r="E173" s="8">
        <v>4214</v>
      </c>
      <c r="F173">
        <v>688</v>
      </c>
      <c r="G173" s="4">
        <f>1.1*Table3[[#This Row],[Income]]</f>
        <v>756.80000000000007</v>
      </c>
      <c r="H173" s="4">
        <v>1400</v>
      </c>
      <c r="I173" s="5" t="s">
        <v>42</v>
      </c>
    </row>
    <row r="174" spans="1:9" ht="18" customHeight="1" x14ac:dyDescent="0.25">
      <c r="A174" s="2">
        <v>2017</v>
      </c>
      <c r="B174" s="2" t="s">
        <v>8</v>
      </c>
      <c r="C174" s="2" t="s">
        <v>12</v>
      </c>
      <c r="D174" s="6" t="s">
        <v>29</v>
      </c>
      <c r="E174" s="7">
        <v>6189</v>
      </c>
      <c r="F174">
        <v>4750</v>
      </c>
      <c r="G174" s="4">
        <f>1.1*Table3[[#This Row],[Income]]</f>
        <v>5225</v>
      </c>
      <c r="H174" s="4">
        <v>1400</v>
      </c>
      <c r="I174" s="5" t="s">
        <v>42</v>
      </c>
    </row>
    <row r="175" spans="1:9" ht="18" customHeight="1" x14ac:dyDescent="0.25">
      <c r="A175" s="2">
        <v>2017</v>
      </c>
      <c r="B175" s="2" t="s">
        <v>8</v>
      </c>
      <c r="C175" s="2" t="s">
        <v>12</v>
      </c>
      <c r="D175" s="6" t="s">
        <v>28</v>
      </c>
      <c r="E175" s="8">
        <v>246</v>
      </c>
      <c r="F175">
        <v>737</v>
      </c>
      <c r="G175" s="4">
        <f>1.1*Table3[[#This Row],[Income]]</f>
        <v>810.7</v>
      </c>
      <c r="H175" s="4">
        <v>1400</v>
      </c>
      <c r="I175" s="5" t="s">
        <v>42</v>
      </c>
    </row>
    <row r="176" spans="1:9" ht="18" customHeight="1" x14ac:dyDescent="0.25">
      <c r="A176" s="2">
        <v>2017</v>
      </c>
      <c r="B176" s="2" t="s">
        <v>9</v>
      </c>
      <c r="C176" s="2" t="s">
        <v>12</v>
      </c>
      <c r="D176" s="6" t="s">
        <v>29</v>
      </c>
      <c r="E176" s="7">
        <v>5570</v>
      </c>
      <c r="F176">
        <v>2076</v>
      </c>
      <c r="G176" s="4">
        <f>1.1*Table3[[#This Row],[Income]]</f>
        <v>2283.6000000000004</v>
      </c>
      <c r="H176" s="4">
        <v>1400</v>
      </c>
      <c r="I176" s="5" t="s">
        <v>40</v>
      </c>
    </row>
    <row r="177" spans="1:9" ht="18" customHeight="1" x14ac:dyDescent="0.25">
      <c r="A177" s="2">
        <v>2017</v>
      </c>
      <c r="B177" s="2" t="s">
        <v>9</v>
      </c>
      <c r="C177" s="2" t="s">
        <v>12</v>
      </c>
      <c r="D177" s="6" t="s">
        <v>28</v>
      </c>
      <c r="E177" s="8">
        <v>5453</v>
      </c>
      <c r="F177">
        <v>8519</v>
      </c>
      <c r="G177" s="4">
        <f>1.1*Table3[[#This Row],[Income]]</f>
        <v>9370.9000000000015</v>
      </c>
      <c r="H177" s="4">
        <v>1400</v>
      </c>
      <c r="I177" s="5" t="s">
        <v>40</v>
      </c>
    </row>
    <row r="178" spans="1:9" ht="18" customHeight="1" x14ac:dyDescent="0.25">
      <c r="A178" s="2">
        <v>2017</v>
      </c>
      <c r="B178" s="2" t="s">
        <v>10</v>
      </c>
      <c r="C178" s="2" t="s">
        <v>12</v>
      </c>
      <c r="D178" s="6" t="s">
        <v>29</v>
      </c>
      <c r="E178" s="7">
        <v>7904</v>
      </c>
      <c r="F178">
        <v>5032</v>
      </c>
      <c r="G178" s="4">
        <f>1.1*Table3[[#This Row],[Income]]</f>
        <v>5535.2000000000007</v>
      </c>
      <c r="H178" s="4">
        <v>1400</v>
      </c>
      <c r="I178" s="5" t="s">
        <v>42</v>
      </c>
    </row>
    <row r="179" spans="1:9" ht="18" customHeight="1" x14ac:dyDescent="0.25">
      <c r="A179" s="2">
        <v>2017</v>
      </c>
      <c r="B179" s="2" t="s">
        <v>10</v>
      </c>
      <c r="C179" s="2" t="s">
        <v>12</v>
      </c>
      <c r="D179" s="6" t="s">
        <v>28</v>
      </c>
      <c r="E179" s="8">
        <v>4234</v>
      </c>
      <c r="F179">
        <v>1722</v>
      </c>
      <c r="G179" s="4">
        <f>1.1*Table3[[#This Row],[Income]]</f>
        <v>1894.2</v>
      </c>
      <c r="H179" s="4">
        <v>1400</v>
      </c>
      <c r="I179" s="5" t="s">
        <v>42</v>
      </c>
    </row>
    <row r="180" spans="1:9" ht="18" customHeight="1" x14ac:dyDescent="0.25">
      <c r="A180" s="2">
        <v>2017</v>
      </c>
      <c r="B180" s="2" t="s">
        <v>11</v>
      </c>
      <c r="C180" s="2" t="s">
        <v>12</v>
      </c>
      <c r="D180" s="6" t="s">
        <v>29</v>
      </c>
      <c r="E180" s="7">
        <v>2785</v>
      </c>
      <c r="F180">
        <v>752</v>
      </c>
      <c r="G180" s="4">
        <f>1.1*Table3[[#This Row],[Income]]</f>
        <v>827.2</v>
      </c>
      <c r="H180" s="4">
        <v>1400</v>
      </c>
      <c r="I180" s="5" t="s">
        <v>42</v>
      </c>
    </row>
    <row r="181" spans="1:9" ht="18" customHeight="1" x14ac:dyDescent="0.25">
      <c r="A181" s="2">
        <v>2017</v>
      </c>
      <c r="B181" s="2" t="s">
        <v>11</v>
      </c>
      <c r="C181" s="2" t="s">
        <v>12</v>
      </c>
      <c r="D181" s="6" t="s">
        <v>28</v>
      </c>
      <c r="E181" s="8">
        <v>1323</v>
      </c>
      <c r="F181">
        <v>6879</v>
      </c>
      <c r="G181" s="4">
        <f>1.1*Table3[[#This Row],[Income]]</f>
        <v>7566.9000000000005</v>
      </c>
      <c r="H181" s="4">
        <v>1400</v>
      </c>
      <c r="I181" s="5" t="s">
        <v>42</v>
      </c>
    </row>
    <row r="182" spans="1:9" ht="18" customHeight="1" x14ac:dyDescent="0.25">
      <c r="A182" s="2">
        <v>2018</v>
      </c>
      <c r="B182" s="2" t="s">
        <v>0</v>
      </c>
      <c r="C182" s="2" t="s">
        <v>14</v>
      </c>
      <c r="D182" s="3" t="s">
        <v>36</v>
      </c>
      <c r="E182" s="4">
        <v>3123</v>
      </c>
      <c r="F182" s="4">
        <v>4577.3</v>
      </c>
      <c r="G182" s="4">
        <v>5126.576</v>
      </c>
      <c r="H182" s="4">
        <v>915.46</v>
      </c>
      <c r="I182" s="5" t="s">
        <v>40</v>
      </c>
    </row>
    <row r="183" spans="1:9" ht="18" customHeight="1" x14ac:dyDescent="0.25">
      <c r="A183" s="2">
        <v>2018</v>
      </c>
      <c r="B183" s="2" t="s">
        <v>0</v>
      </c>
      <c r="C183" s="2" t="s">
        <v>14</v>
      </c>
      <c r="D183" s="3" t="s">
        <v>37</v>
      </c>
      <c r="E183" s="4">
        <v>2790</v>
      </c>
      <c r="F183" s="4">
        <v>8800</v>
      </c>
      <c r="G183" s="4">
        <v>8960</v>
      </c>
      <c r="H183" s="4">
        <v>1760</v>
      </c>
      <c r="I183" s="5" t="s">
        <v>40</v>
      </c>
    </row>
    <row r="184" spans="1:9" ht="18" customHeight="1" x14ac:dyDescent="0.25">
      <c r="A184" s="2">
        <v>2018</v>
      </c>
      <c r="B184" s="2" t="s">
        <v>0</v>
      </c>
      <c r="C184" s="2" t="s">
        <v>13</v>
      </c>
      <c r="D184" s="3" t="s">
        <v>35</v>
      </c>
      <c r="E184" s="4">
        <v>2824</v>
      </c>
      <c r="F184" s="4">
        <v>5034.92</v>
      </c>
      <c r="G184" s="4">
        <v>5126.4639999999999</v>
      </c>
      <c r="H184" s="4">
        <v>1006.984</v>
      </c>
      <c r="I184" s="5" t="s">
        <v>40</v>
      </c>
    </row>
    <row r="185" spans="1:9" ht="18" customHeight="1" x14ac:dyDescent="0.25">
      <c r="A185" s="2">
        <v>2018</v>
      </c>
      <c r="B185" s="2" t="s">
        <v>0</v>
      </c>
      <c r="C185" s="2" t="s">
        <v>38</v>
      </c>
      <c r="D185" s="6" t="s">
        <v>30</v>
      </c>
      <c r="E185" s="7">
        <v>541</v>
      </c>
      <c r="F185" s="7">
        <v>6317.85</v>
      </c>
      <c r="G185" s="7">
        <v>6432.72</v>
      </c>
      <c r="H185" s="4">
        <v>1263.5700000000002</v>
      </c>
      <c r="I185" s="5" t="s">
        <v>40</v>
      </c>
    </row>
    <row r="186" spans="1:9" ht="18" customHeight="1" x14ac:dyDescent="0.25">
      <c r="A186" s="2">
        <v>2018</v>
      </c>
      <c r="B186" s="2" t="s">
        <v>0</v>
      </c>
      <c r="C186" s="2" t="s">
        <v>12</v>
      </c>
      <c r="D186" s="6" t="s">
        <v>29</v>
      </c>
      <c r="E186" s="7">
        <v>4999</v>
      </c>
      <c r="F186" s="7">
        <v>7700</v>
      </c>
      <c r="G186" s="7">
        <v>7840</v>
      </c>
      <c r="H186" s="4">
        <v>1540</v>
      </c>
      <c r="I186" s="5" t="s">
        <v>40</v>
      </c>
    </row>
    <row r="187" spans="1:9" ht="18" customHeight="1" x14ac:dyDescent="0.25">
      <c r="A187" s="2">
        <v>2018</v>
      </c>
      <c r="B187" s="2" t="s">
        <v>0</v>
      </c>
      <c r="C187" s="2" t="s">
        <v>38</v>
      </c>
      <c r="D187" s="6" t="s">
        <v>31</v>
      </c>
      <c r="E187" s="7">
        <v>2493</v>
      </c>
      <c r="F187" s="7">
        <v>5036.46</v>
      </c>
      <c r="G187" s="7">
        <v>5128.0320000000002</v>
      </c>
      <c r="H187" s="4">
        <v>1007.292</v>
      </c>
      <c r="I187" s="5" t="s">
        <v>40</v>
      </c>
    </row>
    <row r="188" spans="1:9" ht="18" customHeight="1" x14ac:dyDescent="0.25">
      <c r="A188" s="2">
        <v>2018</v>
      </c>
      <c r="B188" s="2" t="s">
        <v>0</v>
      </c>
      <c r="C188" s="2" t="s">
        <v>12</v>
      </c>
      <c r="D188" s="6" t="s">
        <v>28</v>
      </c>
      <c r="E188" s="8">
        <v>6971</v>
      </c>
      <c r="F188" s="8">
        <v>7700</v>
      </c>
      <c r="G188" s="8">
        <v>7840</v>
      </c>
      <c r="H188" s="4">
        <v>1540</v>
      </c>
      <c r="I188" s="5" t="s">
        <v>40</v>
      </c>
    </row>
    <row r="189" spans="1:9" ht="18" customHeight="1" x14ac:dyDescent="0.25">
      <c r="A189" s="2">
        <v>2018</v>
      </c>
      <c r="B189" s="2" t="s">
        <v>0</v>
      </c>
      <c r="C189" s="2" t="s">
        <v>13</v>
      </c>
      <c r="D189" s="3" t="s">
        <v>33</v>
      </c>
      <c r="E189" s="4">
        <v>2731</v>
      </c>
      <c r="F189" s="4">
        <v>110</v>
      </c>
      <c r="G189" s="4">
        <v>112</v>
      </c>
      <c r="H189" s="4">
        <v>22</v>
      </c>
      <c r="I189" s="5" t="s">
        <v>40</v>
      </c>
    </row>
    <row r="190" spans="1:9" ht="18" customHeight="1" x14ac:dyDescent="0.25">
      <c r="A190" s="2">
        <v>2018</v>
      </c>
      <c r="B190" s="2" t="s">
        <v>0</v>
      </c>
      <c r="C190" s="2" t="s">
        <v>15</v>
      </c>
      <c r="D190" s="6" t="s">
        <v>26</v>
      </c>
      <c r="E190" s="7">
        <v>2311</v>
      </c>
      <c r="F190" s="7">
        <v>5034.92</v>
      </c>
      <c r="G190" s="7">
        <v>5126.4639999999999</v>
      </c>
      <c r="H190" s="4">
        <v>1006.984</v>
      </c>
      <c r="I190" s="5" t="s">
        <v>40</v>
      </c>
    </row>
    <row r="191" spans="1:9" ht="18" customHeight="1" x14ac:dyDescent="0.25">
      <c r="A191" s="2">
        <v>2018</v>
      </c>
      <c r="B191" s="2" t="s">
        <v>0</v>
      </c>
      <c r="C191" s="2" t="s">
        <v>15</v>
      </c>
      <c r="D191" s="6" t="s">
        <v>24</v>
      </c>
      <c r="E191" s="7">
        <v>3693</v>
      </c>
      <c r="F191" s="7">
        <v>4576.8999999999996</v>
      </c>
      <c r="G191" s="7">
        <v>5126.1279999999997</v>
      </c>
      <c r="H191" s="4">
        <v>915.38</v>
      </c>
      <c r="I191" s="5" t="s">
        <v>40</v>
      </c>
    </row>
    <row r="192" spans="1:9" ht="18" customHeight="1" x14ac:dyDescent="0.25">
      <c r="A192" s="2">
        <v>2018</v>
      </c>
      <c r="B192" s="2" t="s">
        <v>0</v>
      </c>
      <c r="C192" s="2" t="s">
        <v>15</v>
      </c>
      <c r="D192" s="6" t="s">
        <v>25</v>
      </c>
      <c r="E192" s="7">
        <v>4164</v>
      </c>
      <c r="F192" s="7">
        <v>200</v>
      </c>
      <c r="G192" s="7">
        <v>224</v>
      </c>
      <c r="H192" s="4">
        <v>40</v>
      </c>
      <c r="I192" s="5" t="s">
        <v>40</v>
      </c>
    </row>
    <row r="193" spans="1:9" ht="18" customHeight="1" x14ac:dyDescent="0.25">
      <c r="A193" s="2">
        <v>2018</v>
      </c>
      <c r="B193" s="2" t="s">
        <v>0</v>
      </c>
      <c r="C193" s="2" t="s">
        <v>15</v>
      </c>
      <c r="D193" s="6" t="s">
        <v>23</v>
      </c>
      <c r="E193" s="7">
        <v>7224</v>
      </c>
      <c r="F193" s="7">
        <v>4576.8</v>
      </c>
      <c r="G193" s="7">
        <v>5126.0160000000005</v>
      </c>
      <c r="H193" s="4">
        <v>915.36000000000013</v>
      </c>
      <c r="I193" s="5" t="s">
        <v>40</v>
      </c>
    </row>
    <row r="194" spans="1:9" ht="18" customHeight="1" x14ac:dyDescent="0.25">
      <c r="A194" s="2">
        <v>2018</v>
      </c>
      <c r="B194" s="2" t="s">
        <v>0</v>
      </c>
      <c r="C194" s="2" t="s">
        <v>13</v>
      </c>
      <c r="D194" s="3" t="s">
        <v>34</v>
      </c>
      <c r="E194" s="4">
        <v>3682</v>
      </c>
      <c r="F194" s="4">
        <v>200</v>
      </c>
      <c r="G194" s="4">
        <v>224</v>
      </c>
      <c r="H194" s="4">
        <v>40</v>
      </c>
      <c r="I194" s="5" t="s">
        <v>40</v>
      </c>
    </row>
    <row r="195" spans="1:9" ht="18" customHeight="1" x14ac:dyDescent="0.25">
      <c r="A195" s="2">
        <v>2018</v>
      </c>
      <c r="B195" s="2" t="s">
        <v>0</v>
      </c>
      <c r="C195" s="2" t="s">
        <v>32</v>
      </c>
      <c r="D195" s="6" t="s">
        <v>32</v>
      </c>
      <c r="E195" s="7">
        <v>2907</v>
      </c>
      <c r="F195" s="7">
        <v>6600</v>
      </c>
      <c r="G195" s="7">
        <v>7392</v>
      </c>
      <c r="H195" s="4">
        <v>1320</v>
      </c>
      <c r="I195" s="5" t="s">
        <v>40</v>
      </c>
    </row>
    <row r="196" spans="1:9" ht="18" customHeight="1" x14ac:dyDescent="0.25">
      <c r="A196" s="2">
        <v>2018</v>
      </c>
      <c r="B196" s="2" t="s">
        <v>0</v>
      </c>
      <c r="C196" s="2" t="s">
        <v>15</v>
      </c>
      <c r="D196" s="6" t="s">
        <v>27</v>
      </c>
      <c r="E196" s="7">
        <v>1675</v>
      </c>
      <c r="F196" s="7">
        <v>4577.3</v>
      </c>
      <c r="G196" s="7">
        <v>5126.576</v>
      </c>
      <c r="H196" s="4">
        <v>915.46</v>
      </c>
      <c r="I196" s="5" t="s">
        <v>40</v>
      </c>
    </row>
    <row r="197" spans="1:9" ht="18" customHeight="1" x14ac:dyDescent="0.25">
      <c r="A197" s="2">
        <v>2018</v>
      </c>
      <c r="B197" s="2" t="s">
        <v>1</v>
      </c>
      <c r="C197" s="2" t="s">
        <v>14</v>
      </c>
      <c r="D197" s="3" t="s">
        <v>36</v>
      </c>
      <c r="E197" s="4">
        <v>6430</v>
      </c>
      <c r="F197" s="4">
        <v>4577.3</v>
      </c>
      <c r="G197" s="4">
        <v>5126.576</v>
      </c>
      <c r="H197" s="4">
        <v>915.46</v>
      </c>
      <c r="I197" s="5" t="s">
        <v>40</v>
      </c>
    </row>
    <row r="198" spans="1:9" ht="18" customHeight="1" x14ac:dyDescent="0.25">
      <c r="A198" s="2">
        <v>2018</v>
      </c>
      <c r="B198" s="2" t="s">
        <v>1</v>
      </c>
      <c r="C198" s="2" t="s">
        <v>14</v>
      </c>
      <c r="D198" s="3" t="s">
        <v>37</v>
      </c>
      <c r="E198" s="4">
        <v>1777</v>
      </c>
      <c r="F198" s="4">
        <v>8000</v>
      </c>
      <c r="G198" s="4">
        <v>8960</v>
      </c>
      <c r="H198" s="4">
        <v>1600</v>
      </c>
      <c r="I198" s="5" t="s">
        <v>40</v>
      </c>
    </row>
    <row r="199" spans="1:9" ht="18" customHeight="1" x14ac:dyDescent="0.25">
      <c r="A199" s="2">
        <v>2018</v>
      </c>
      <c r="B199" s="2" t="s">
        <v>1</v>
      </c>
      <c r="C199" s="2" t="s">
        <v>13</v>
      </c>
      <c r="D199" s="3" t="s">
        <v>35</v>
      </c>
      <c r="E199" s="4">
        <v>3347</v>
      </c>
      <c r="F199" s="4">
        <v>4577.2</v>
      </c>
      <c r="G199" s="4">
        <v>5126.4639999999999</v>
      </c>
      <c r="H199" s="4">
        <v>915.44</v>
      </c>
      <c r="I199" s="5" t="s">
        <v>40</v>
      </c>
    </row>
    <row r="200" spans="1:9" ht="18" customHeight="1" x14ac:dyDescent="0.25">
      <c r="A200" s="2">
        <v>2018</v>
      </c>
      <c r="B200" s="2" t="s">
        <v>1</v>
      </c>
      <c r="C200" s="2" t="s">
        <v>38</v>
      </c>
      <c r="D200" s="6" t="s">
        <v>30</v>
      </c>
      <c r="E200" s="7">
        <v>5933</v>
      </c>
      <c r="F200" s="7">
        <v>5743.5</v>
      </c>
      <c r="G200" s="7">
        <v>6432.72</v>
      </c>
      <c r="H200" s="4">
        <v>1148.7</v>
      </c>
      <c r="I200" s="5" t="s">
        <v>40</v>
      </c>
    </row>
    <row r="201" spans="1:9" ht="18" customHeight="1" x14ac:dyDescent="0.25">
      <c r="A201" s="2">
        <v>2018</v>
      </c>
      <c r="B201" s="2" t="s">
        <v>1</v>
      </c>
      <c r="C201" s="2" t="s">
        <v>12</v>
      </c>
      <c r="D201" s="6" t="s">
        <v>29</v>
      </c>
      <c r="E201" s="7">
        <v>687</v>
      </c>
      <c r="F201" s="7">
        <v>7000</v>
      </c>
      <c r="G201" s="7">
        <v>7840</v>
      </c>
      <c r="H201" s="4">
        <v>1400</v>
      </c>
      <c r="I201" s="5" t="s">
        <v>40</v>
      </c>
    </row>
    <row r="202" spans="1:9" ht="18" customHeight="1" x14ac:dyDescent="0.25">
      <c r="A202" s="2">
        <v>2018</v>
      </c>
      <c r="B202" s="2" t="s">
        <v>1</v>
      </c>
      <c r="C202" s="2" t="s">
        <v>38</v>
      </c>
      <c r="D202" s="6" t="s">
        <v>31</v>
      </c>
      <c r="E202" s="7">
        <v>632</v>
      </c>
      <c r="F202" s="7">
        <v>4578.6000000000004</v>
      </c>
      <c r="G202" s="7">
        <v>5128.0320000000002</v>
      </c>
      <c r="H202" s="4">
        <v>915.72000000000014</v>
      </c>
      <c r="I202" s="5" t="s">
        <v>40</v>
      </c>
    </row>
    <row r="203" spans="1:9" ht="18" customHeight="1" x14ac:dyDescent="0.25">
      <c r="A203" s="2">
        <v>2018</v>
      </c>
      <c r="B203" s="2" t="s">
        <v>1</v>
      </c>
      <c r="C203" s="2" t="s">
        <v>12</v>
      </c>
      <c r="D203" s="6" t="s">
        <v>28</v>
      </c>
      <c r="E203" s="8">
        <v>6870</v>
      </c>
      <c r="F203" s="8">
        <v>7000</v>
      </c>
      <c r="G203" s="8">
        <v>7840</v>
      </c>
      <c r="H203" s="4">
        <v>1400</v>
      </c>
      <c r="I203" s="5" t="s">
        <v>40</v>
      </c>
    </row>
    <row r="204" spans="1:9" ht="18" customHeight="1" x14ac:dyDescent="0.25">
      <c r="A204" s="2">
        <v>2018</v>
      </c>
      <c r="B204" s="2" t="s">
        <v>1</v>
      </c>
      <c r="C204" s="2" t="s">
        <v>13</v>
      </c>
      <c r="D204" s="3" t="s">
        <v>33</v>
      </c>
      <c r="E204" s="4">
        <v>7284</v>
      </c>
      <c r="F204" s="4">
        <v>100</v>
      </c>
      <c r="G204" s="4">
        <v>112</v>
      </c>
      <c r="H204" s="4">
        <v>20</v>
      </c>
      <c r="I204" s="5" t="s">
        <v>40</v>
      </c>
    </row>
    <row r="205" spans="1:9" ht="18" customHeight="1" x14ac:dyDescent="0.25">
      <c r="A205" s="2">
        <v>2018</v>
      </c>
      <c r="B205" s="2" t="s">
        <v>1</v>
      </c>
      <c r="C205" s="2" t="s">
        <v>15</v>
      </c>
      <c r="D205" s="6" t="s">
        <v>26</v>
      </c>
      <c r="E205" s="7">
        <v>7889</v>
      </c>
      <c r="F205" s="7">
        <v>4577.2</v>
      </c>
      <c r="G205" s="7">
        <v>5126.4639999999999</v>
      </c>
      <c r="H205" s="4">
        <v>915.44</v>
      </c>
      <c r="I205" s="5" t="s">
        <v>40</v>
      </c>
    </row>
    <row r="206" spans="1:9" ht="18" customHeight="1" x14ac:dyDescent="0.25">
      <c r="A206" s="2">
        <v>2018</v>
      </c>
      <c r="B206" s="2" t="s">
        <v>1</v>
      </c>
      <c r="C206" s="2" t="s">
        <v>15</v>
      </c>
      <c r="D206" s="6" t="s">
        <v>24</v>
      </c>
      <c r="E206" s="7">
        <v>6471</v>
      </c>
      <c r="F206" s="7">
        <v>4576.8999999999996</v>
      </c>
      <c r="G206" s="7">
        <v>5126.1279999999997</v>
      </c>
      <c r="H206" s="4">
        <v>915.38</v>
      </c>
      <c r="I206" s="5" t="s">
        <v>40</v>
      </c>
    </row>
    <row r="207" spans="1:9" ht="18" customHeight="1" x14ac:dyDescent="0.25">
      <c r="A207" s="2">
        <v>2018</v>
      </c>
      <c r="B207" s="2" t="s">
        <v>1</v>
      </c>
      <c r="C207" s="2" t="s">
        <v>15</v>
      </c>
      <c r="D207" s="6" t="s">
        <v>25</v>
      </c>
      <c r="E207" s="7">
        <v>4001</v>
      </c>
      <c r="F207" s="7">
        <v>200</v>
      </c>
      <c r="G207" s="7">
        <v>224</v>
      </c>
      <c r="H207" s="4">
        <v>40</v>
      </c>
      <c r="I207" s="5" t="s">
        <v>40</v>
      </c>
    </row>
    <row r="208" spans="1:9" ht="18" customHeight="1" x14ac:dyDescent="0.25">
      <c r="A208" s="2">
        <v>2018</v>
      </c>
      <c r="B208" s="2" t="s">
        <v>1</v>
      </c>
      <c r="C208" s="2" t="s">
        <v>15</v>
      </c>
      <c r="D208" s="6" t="s">
        <v>23</v>
      </c>
      <c r="E208" s="7">
        <v>945</v>
      </c>
      <c r="F208" s="7">
        <v>4576.8</v>
      </c>
      <c r="G208" s="7">
        <v>5126.0160000000005</v>
      </c>
      <c r="H208" s="4">
        <v>915.36000000000013</v>
      </c>
      <c r="I208" s="5" t="s">
        <v>40</v>
      </c>
    </row>
    <row r="209" spans="1:9" ht="18" customHeight="1" x14ac:dyDescent="0.25">
      <c r="A209" s="2">
        <v>2018</v>
      </c>
      <c r="B209" s="2" t="s">
        <v>1</v>
      </c>
      <c r="C209" s="2" t="s">
        <v>13</v>
      </c>
      <c r="D209" s="3" t="s">
        <v>34</v>
      </c>
      <c r="E209" s="4">
        <v>4592</v>
      </c>
      <c r="F209" s="4">
        <v>200</v>
      </c>
      <c r="G209" s="4">
        <v>224</v>
      </c>
      <c r="H209" s="4">
        <v>40</v>
      </c>
      <c r="I209" s="5" t="s">
        <v>40</v>
      </c>
    </row>
    <row r="210" spans="1:9" ht="18" customHeight="1" x14ac:dyDescent="0.25">
      <c r="A210" s="2">
        <v>2018</v>
      </c>
      <c r="B210" s="2" t="s">
        <v>1</v>
      </c>
      <c r="C210" s="2" t="s">
        <v>15</v>
      </c>
      <c r="D210" s="6" t="s">
        <v>27</v>
      </c>
      <c r="E210" s="7">
        <v>4864</v>
      </c>
      <c r="F210" s="7">
        <v>4577.3</v>
      </c>
      <c r="G210" s="7">
        <v>5126.576</v>
      </c>
      <c r="H210" s="4">
        <v>915.46</v>
      </c>
      <c r="I210" s="5" t="s">
        <v>40</v>
      </c>
    </row>
    <row r="211" spans="1:9" ht="18" customHeight="1" x14ac:dyDescent="0.25">
      <c r="A211" s="2">
        <v>2018</v>
      </c>
      <c r="B211" s="2" t="s">
        <v>1</v>
      </c>
      <c r="C211" s="2" t="s">
        <v>32</v>
      </c>
      <c r="D211" s="6" t="s">
        <v>32</v>
      </c>
      <c r="E211" s="7">
        <v>7395</v>
      </c>
      <c r="F211" s="7">
        <v>6600</v>
      </c>
      <c r="G211" s="7">
        <v>7392</v>
      </c>
      <c r="H211" s="4">
        <v>1320</v>
      </c>
      <c r="I211" s="5" t="s">
        <v>40</v>
      </c>
    </row>
    <row r="212" spans="1:9" ht="18" customHeight="1" x14ac:dyDescent="0.25">
      <c r="A212" s="2">
        <v>2018</v>
      </c>
      <c r="B212" s="2" t="s">
        <v>2</v>
      </c>
      <c r="C212" s="2" t="s">
        <v>14</v>
      </c>
      <c r="D212" s="3" t="s">
        <v>36</v>
      </c>
      <c r="E212" s="4">
        <v>871</v>
      </c>
      <c r="F212" s="4">
        <v>4577.3</v>
      </c>
      <c r="G212" s="4">
        <v>5126.576</v>
      </c>
      <c r="H212" s="4">
        <v>915.46</v>
      </c>
      <c r="I212" s="5" t="s">
        <v>40</v>
      </c>
    </row>
    <row r="213" spans="1:9" ht="18" customHeight="1" x14ac:dyDescent="0.25">
      <c r="A213" s="2">
        <v>2018</v>
      </c>
      <c r="B213" s="2" t="s">
        <v>2</v>
      </c>
      <c r="C213" s="2" t="s">
        <v>14</v>
      </c>
      <c r="D213" s="3" t="s">
        <v>37</v>
      </c>
      <c r="E213" s="4">
        <v>5534</v>
      </c>
      <c r="F213" s="4">
        <v>8000</v>
      </c>
      <c r="G213" s="4">
        <v>8960</v>
      </c>
      <c r="H213" s="4">
        <v>1600</v>
      </c>
      <c r="I213" s="5" t="s">
        <v>40</v>
      </c>
    </row>
    <row r="214" spans="1:9" ht="18" customHeight="1" x14ac:dyDescent="0.25">
      <c r="A214" s="2">
        <v>2018</v>
      </c>
      <c r="B214" s="2" t="s">
        <v>2</v>
      </c>
      <c r="C214" s="2" t="s">
        <v>13</v>
      </c>
      <c r="D214" s="3" t="s">
        <v>35</v>
      </c>
      <c r="E214" s="4">
        <v>7426</v>
      </c>
      <c r="F214" s="4">
        <v>4577.2</v>
      </c>
      <c r="G214" s="4">
        <v>5126.4639999999999</v>
      </c>
      <c r="H214" s="4">
        <v>915.44</v>
      </c>
      <c r="I214" s="5" t="s">
        <v>40</v>
      </c>
    </row>
    <row r="215" spans="1:9" ht="18" customHeight="1" x14ac:dyDescent="0.25">
      <c r="A215" s="2">
        <v>2018</v>
      </c>
      <c r="B215" s="2" t="s">
        <v>2</v>
      </c>
      <c r="C215" s="2" t="s">
        <v>38</v>
      </c>
      <c r="D215" s="6" t="s">
        <v>30</v>
      </c>
      <c r="E215" s="7">
        <v>5722</v>
      </c>
      <c r="F215" s="7">
        <v>5743.5</v>
      </c>
      <c r="G215" s="7">
        <v>6432.72</v>
      </c>
      <c r="H215" s="4">
        <v>1148.7</v>
      </c>
      <c r="I215" s="5" t="s">
        <v>40</v>
      </c>
    </row>
    <row r="216" spans="1:9" ht="18" customHeight="1" x14ac:dyDescent="0.25">
      <c r="A216" s="2">
        <v>2018</v>
      </c>
      <c r="B216" s="2" t="s">
        <v>2</v>
      </c>
      <c r="C216" s="2" t="s">
        <v>12</v>
      </c>
      <c r="D216" s="6" t="s">
        <v>29</v>
      </c>
      <c r="E216" s="7">
        <v>5174</v>
      </c>
      <c r="F216" s="7">
        <v>7000</v>
      </c>
      <c r="G216" s="7">
        <v>7840</v>
      </c>
      <c r="H216" s="4">
        <v>1400</v>
      </c>
      <c r="I216" s="5" t="s">
        <v>40</v>
      </c>
    </row>
    <row r="217" spans="1:9" ht="18" customHeight="1" x14ac:dyDescent="0.25">
      <c r="A217" s="2">
        <v>2018</v>
      </c>
      <c r="B217" s="2" t="s">
        <v>2</v>
      </c>
      <c r="C217" s="2" t="s">
        <v>38</v>
      </c>
      <c r="D217" s="6" t="s">
        <v>31</v>
      </c>
      <c r="E217" s="7">
        <v>3501</v>
      </c>
      <c r="F217" s="7">
        <v>4578.6000000000004</v>
      </c>
      <c r="G217" s="7">
        <v>5128.0320000000002</v>
      </c>
      <c r="H217" s="4">
        <v>915.72000000000014</v>
      </c>
      <c r="I217" s="5" t="s">
        <v>40</v>
      </c>
    </row>
    <row r="218" spans="1:9" ht="18" customHeight="1" x14ac:dyDescent="0.25">
      <c r="A218" s="2">
        <v>2018</v>
      </c>
      <c r="B218" s="2" t="s">
        <v>2</v>
      </c>
      <c r="C218" s="2" t="s">
        <v>12</v>
      </c>
      <c r="D218" s="6" t="s">
        <v>28</v>
      </c>
      <c r="E218" s="8">
        <v>4511</v>
      </c>
      <c r="F218" s="8">
        <v>7000</v>
      </c>
      <c r="G218" s="8">
        <v>7840</v>
      </c>
      <c r="H218" s="4">
        <v>1400</v>
      </c>
      <c r="I218" s="5" t="s">
        <v>40</v>
      </c>
    </row>
    <row r="219" spans="1:9" ht="18" customHeight="1" x14ac:dyDescent="0.25">
      <c r="A219" s="2">
        <v>2018</v>
      </c>
      <c r="B219" s="2" t="s">
        <v>2</v>
      </c>
      <c r="C219" s="2" t="s">
        <v>13</v>
      </c>
      <c r="D219" s="3" t="s">
        <v>33</v>
      </c>
      <c r="E219" s="4">
        <v>3707</v>
      </c>
      <c r="F219" s="4">
        <v>100</v>
      </c>
      <c r="G219" s="4">
        <v>112</v>
      </c>
      <c r="H219" s="4">
        <v>20</v>
      </c>
      <c r="I219" s="5" t="s">
        <v>40</v>
      </c>
    </row>
    <row r="220" spans="1:9" ht="18" customHeight="1" x14ac:dyDescent="0.25">
      <c r="A220" s="2">
        <v>2018</v>
      </c>
      <c r="B220" s="2" t="s">
        <v>2</v>
      </c>
      <c r="C220" s="2" t="s">
        <v>15</v>
      </c>
      <c r="D220" s="6" t="s">
        <v>26</v>
      </c>
      <c r="E220" s="7">
        <v>2586</v>
      </c>
      <c r="F220" s="7">
        <v>4577.2</v>
      </c>
      <c r="G220" s="7">
        <v>5126.4639999999999</v>
      </c>
      <c r="H220" s="4">
        <v>915.44</v>
      </c>
      <c r="I220" s="5" t="s">
        <v>40</v>
      </c>
    </row>
    <row r="221" spans="1:9" ht="18" customHeight="1" x14ac:dyDescent="0.25">
      <c r="A221" s="2">
        <v>2018</v>
      </c>
      <c r="B221" s="2" t="s">
        <v>2</v>
      </c>
      <c r="C221" s="2" t="s">
        <v>15</v>
      </c>
      <c r="D221" s="6" t="s">
        <v>24</v>
      </c>
      <c r="E221" s="7">
        <v>3441</v>
      </c>
      <c r="F221" s="7">
        <v>4576.8999999999996</v>
      </c>
      <c r="G221" s="7">
        <v>5126.1279999999997</v>
      </c>
      <c r="H221" s="4">
        <v>915.38</v>
      </c>
      <c r="I221" s="5" t="s">
        <v>40</v>
      </c>
    </row>
    <row r="222" spans="1:9" ht="18" customHeight="1" x14ac:dyDescent="0.25">
      <c r="A222" s="2">
        <v>2018</v>
      </c>
      <c r="B222" s="2" t="s">
        <v>2</v>
      </c>
      <c r="C222" s="2" t="s">
        <v>15</v>
      </c>
      <c r="D222" s="6" t="s">
        <v>25</v>
      </c>
      <c r="E222" s="7">
        <v>5327</v>
      </c>
      <c r="F222" s="7">
        <v>200</v>
      </c>
      <c r="G222" s="7">
        <v>224</v>
      </c>
      <c r="H222" s="4">
        <v>40</v>
      </c>
      <c r="I222" s="5" t="s">
        <v>40</v>
      </c>
    </row>
    <row r="223" spans="1:9" ht="18" customHeight="1" x14ac:dyDescent="0.25">
      <c r="A223" s="2">
        <v>2018</v>
      </c>
      <c r="B223" s="2" t="s">
        <v>2</v>
      </c>
      <c r="C223" s="2" t="s">
        <v>15</v>
      </c>
      <c r="D223" s="6" t="s">
        <v>23</v>
      </c>
      <c r="E223" s="7">
        <v>6499</v>
      </c>
      <c r="F223" s="7">
        <v>4576.8</v>
      </c>
      <c r="G223" s="7">
        <v>5126.0160000000005</v>
      </c>
      <c r="H223" s="4">
        <v>915.36000000000013</v>
      </c>
      <c r="I223" s="5" t="s">
        <v>40</v>
      </c>
    </row>
    <row r="224" spans="1:9" ht="18" customHeight="1" x14ac:dyDescent="0.25">
      <c r="A224" s="2">
        <v>2018</v>
      </c>
      <c r="B224" s="2" t="s">
        <v>2</v>
      </c>
      <c r="C224" s="2" t="s">
        <v>13</v>
      </c>
      <c r="D224" s="3" t="s">
        <v>34</v>
      </c>
      <c r="E224" s="4">
        <v>272</v>
      </c>
      <c r="F224" s="4">
        <v>200</v>
      </c>
      <c r="G224" s="4">
        <v>224</v>
      </c>
      <c r="H224" s="4">
        <v>40</v>
      </c>
      <c r="I224" s="5" t="s">
        <v>40</v>
      </c>
    </row>
    <row r="225" spans="1:9" ht="18" customHeight="1" x14ac:dyDescent="0.25">
      <c r="A225" s="2">
        <v>2018</v>
      </c>
      <c r="B225" s="2" t="s">
        <v>2</v>
      </c>
      <c r="C225" s="2" t="s">
        <v>15</v>
      </c>
      <c r="D225" s="6" t="s">
        <v>27</v>
      </c>
      <c r="E225" s="7">
        <v>3081</v>
      </c>
      <c r="F225" s="7">
        <v>4577.3</v>
      </c>
      <c r="G225" s="7">
        <v>5126.576</v>
      </c>
      <c r="H225" s="4">
        <v>915.46</v>
      </c>
      <c r="I225" s="5" t="s">
        <v>40</v>
      </c>
    </row>
    <row r="226" spans="1:9" ht="18" customHeight="1" x14ac:dyDescent="0.25">
      <c r="A226" s="2">
        <v>2018</v>
      </c>
      <c r="B226" s="2" t="s">
        <v>2</v>
      </c>
      <c r="C226" s="2" t="s">
        <v>32</v>
      </c>
      <c r="D226" s="6" t="s">
        <v>32</v>
      </c>
      <c r="E226" s="7">
        <v>754</v>
      </c>
      <c r="F226" s="7">
        <v>6600</v>
      </c>
      <c r="G226" s="7">
        <v>7392</v>
      </c>
      <c r="H226" s="4">
        <v>1320</v>
      </c>
      <c r="I226" s="5" t="s">
        <v>40</v>
      </c>
    </row>
    <row r="227" spans="1:9" ht="18" customHeight="1" x14ac:dyDescent="0.25">
      <c r="A227" s="2">
        <v>2018</v>
      </c>
      <c r="B227" s="2" t="s">
        <v>3</v>
      </c>
      <c r="C227" s="2" t="s">
        <v>14</v>
      </c>
      <c r="D227" s="3" t="s">
        <v>36</v>
      </c>
      <c r="E227" s="4">
        <v>3367</v>
      </c>
      <c r="F227" s="4">
        <v>4577.3</v>
      </c>
      <c r="G227" s="4">
        <v>5126.576</v>
      </c>
      <c r="H227" s="4">
        <v>915.46</v>
      </c>
      <c r="I227" s="5" t="s">
        <v>40</v>
      </c>
    </row>
    <row r="228" spans="1:9" ht="18" customHeight="1" x14ac:dyDescent="0.25">
      <c r="A228" s="2">
        <v>2018</v>
      </c>
      <c r="B228" s="2" t="s">
        <v>3</v>
      </c>
      <c r="C228" s="2" t="s">
        <v>14</v>
      </c>
      <c r="D228" s="3" t="s">
        <v>37</v>
      </c>
      <c r="E228" s="4">
        <v>1868</v>
      </c>
      <c r="F228" s="4">
        <v>8000</v>
      </c>
      <c r="G228" s="4">
        <v>8960</v>
      </c>
      <c r="H228" s="4">
        <v>1600</v>
      </c>
      <c r="I228" s="5" t="s">
        <v>40</v>
      </c>
    </row>
    <row r="229" spans="1:9" ht="18" customHeight="1" x14ac:dyDescent="0.25">
      <c r="A229" s="2">
        <v>2018</v>
      </c>
      <c r="B229" s="2" t="s">
        <v>3</v>
      </c>
      <c r="C229" s="2" t="s">
        <v>13</v>
      </c>
      <c r="D229" s="3" t="s">
        <v>35</v>
      </c>
      <c r="E229" s="4">
        <v>1603</v>
      </c>
      <c r="F229" s="4">
        <v>4577.2</v>
      </c>
      <c r="G229" s="4">
        <v>5126.4639999999999</v>
      </c>
      <c r="H229" s="4">
        <v>915.44</v>
      </c>
      <c r="I229" s="5" t="s">
        <v>40</v>
      </c>
    </row>
    <row r="230" spans="1:9" ht="18" customHeight="1" x14ac:dyDescent="0.25">
      <c r="A230" s="2">
        <v>2018</v>
      </c>
      <c r="B230" s="2" t="s">
        <v>3</v>
      </c>
      <c r="C230" s="2" t="s">
        <v>38</v>
      </c>
      <c r="D230" s="6" t="s">
        <v>30</v>
      </c>
      <c r="E230" s="7">
        <v>2846</v>
      </c>
      <c r="F230" s="7">
        <v>5743.5</v>
      </c>
      <c r="G230" s="7">
        <v>6432.72</v>
      </c>
      <c r="H230" s="4">
        <v>1148.7</v>
      </c>
      <c r="I230" s="5" t="s">
        <v>40</v>
      </c>
    </row>
    <row r="231" spans="1:9" ht="18" customHeight="1" x14ac:dyDescent="0.25">
      <c r="A231" s="2">
        <v>2018</v>
      </c>
      <c r="B231" s="2" t="s">
        <v>3</v>
      </c>
      <c r="C231" s="2" t="s">
        <v>12</v>
      </c>
      <c r="D231" s="6" t="s">
        <v>29</v>
      </c>
      <c r="E231" s="7">
        <v>937</v>
      </c>
      <c r="F231" s="7">
        <v>7000</v>
      </c>
      <c r="G231" s="7">
        <v>7840</v>
      </c>
      <c r="H231" s="4">
        <v>1400</v>
      </c>
      <c r="I231" s="5" t="s">
        <v>40</v>
      </c>
    </row>
    <row r="232" spans="1:9" ht="18" customHeight="1" x14ac:dyDescent="0.25">
      <c r="A232" s="2">
        <v>2018</v>
      </c>
      <c r="B232" s="2" t="s">
        <v>3</v>
      </c>
      <c r="C232" s="2" t="s">
        <v>38</v>
      </c>
      <c r="D232" s="6" t="s">
        <v>31</v>
      </c>
      <c r="E232" s="7">
        <v>4001</v>
      </c>
      <c r="F232" s="7">
        <v>4578.6000000000004</v>
      </c>
      <c r="G232" s="7">
        <v>5128.0320000000002</v>
      </c>
      <c r="H232" s="4">
        <v>915.72000000000014</v>
      </c>
      <c r="I232" s="5" t="s">
        <v>40</v>
      </c>
    </row>
    <row r="233" spans="1:9" ht="18" customHeight="1" x14ac:dyDescent="0.25">
      <c r="A233" s="2">
        <v>2018</v>
      </c>
      <c r="B233" s="2" t="s">
        <v>3</v>
      </c>
      <c r="C233" s="2" t="s">
        <v>12</v>
      </c>
      <c r="D233" s="6" t="s">
        <v>28</v>
      </c>
      <c r="E233" s="8">
        <v>614</v>
      </c>
      <c r="F233" s="8">
        <v>7000</v>
      </c>
      <c r="G233" s="8">
        <v>7840</v>
      </c>
      <c r="H233" s="4">
        <v>1400</v>
      </c>
      <c r="I233" s="5" t="s">
        <v>40</v>
      </c>
    </row>
    <row r="234" spans="1:9" ht="18" customHeight="1" x14ac:dyDescent="0.25">
      <c r="A234" s="2">
        <v>2018</v>
      </c>
      <c r="B234" s="2" t="s">
        <v>3</v>
      </c>
      <c r="C234" s="2" t="s">
        <v>13</v>
      </c>
      <c r="D234" s="3" t="s">
        <v>33</v>
      </c>
      <c r="E234" s="4">
        <v>459</v>
      </c>
      <c r="F234" s="4">
        <v>100</v>
      </c>
      <c r="G234" s="4">
        <v>112</v>
      </c>
      <c r="H234" s="4">
        <v>20</v>
      </c>
      <c r="I234" s="5" t="s">
        <v>40</v>
      </c>
    </row>
    <row r="235" spans="1:9" ht="18" customHeight="1" x14ac:dyDescent="0.25">
      <c r="A235" s="2">
        <v>2018</v>
      </c>
      <c r="B235" s="2" t="s">
        <v>3</v>
      </c>
      <c r="C235" s="2" t="s">
        <v>15</v>
      </c>
      <c r="D235" s="6" t="s">
        <v>26</v>
      </c>
      <c r="E235" s="7">
        <v>7775</v>
      </c>
      <c r="F235" s="7">
        <v>4577.2</v>
      </c>
      <c r="G235" s="7">
        <v>5126.4639999999999</v>
      </c>
      <c r="H235" s="4">
        <v>915.44</v>
      </c>
      <c r="I235" s="5" t="s">
        <v>40</v>
      </c>
    </row>
    <row r="236" spans="1:9" ht="18" customHeight="1" x14ac:dyDescent="0.25">
      <c r="A236" s="2">
        <v>2018</v>
      </c>
      <c r="B236" s="2" t="s">
        <v>3</v>
      </c>
      <c r="C236" s="2" t="s">
        <v>15</v>
      </c>
      <c r="D236" s="6" t="s">
        <v>24</v>
      </c>
      <c r="E236" s="7">
        <v>3057</v>
      </c>
      <c r="F236" s="7">
        <v>4576.8999999999996</v>
      </c>
      <c r="G236" s="7">
        <v>5126.1279999999997</v>
      </c>
      <c r="H236" s="4">
        <v>915.38</v>
      </c>
      <c r="I236" s="5" t="s">
        <v>40</v>
      </c>
    </row>
    <row r="237" spans="1:9" ht="18" customHeight="1" x14ac:dyDescent="0.25">
      <c r="A237" s="2">
        <v>2018</v>
      </c>
      <c r="B237" s="2" t="s">
        <v>3</v>
      </c>
      <c r="C237" s="2" t="s">
        <v>15</v>
      </c>
      <c r="D237" s="6" t="s">
        <v>25</v>
      </c>
      <c r="E237" s="7">
        <v>871</v>
      </c>
      <c r="F237" s="7">
        <v>200</v>
      </c>
      <c r="G237" s="7">
        <v>224</v>
      </c>
      <c r="H237" s="4">
        <v>40</v>
      </c>
      <c r="I237" s="5" t="s">
        <v>40</v>
      </c>
    </row>
    <row r="238" spans="1:9" ht="18" customHeight="1" x14ac:dyDescent="0.25">
      <c r="A238" s="2">
        <v>2018</v>
      </c>
      <c r="B238" s="2" t="s">
        <v>3</v>
      </c>
      <c r="C238" s="2" t="s">
        <v>15</v>
      </c>
      <c r="D238" s="6" t="s">
        <v>23</v>
      </c>
      <c r="E238" s="7">
        <v>5908</v>
      </c>
      <c r="F238" s="7">
        <v>4576.8</v>
      </c>
      <c r="G238" s="7">
        <v>5126.0160000000005</v>
      </c>
      <c r="H238" s="4">
        <v>915.36000000000013</v>
      </c>
      <c r="I238" s="5" t="s">
        <v>40</v>
      </c>
    </row>
    <row r="239" spans="1:9" ht="18" customHeight="1" x14ac:dyDescent="0.25">
      <c r="A239" s="2">
        <v>2018</v>
      </c>
      <c r="B239" s="2" t="s">
        <v>3</v>
      </c>
      <c r="C239" s="2" t="s">
        <v>13</v>
      </c>
      <c r="D239" s="3" t="s">
        <v>34</v>
      </c>
      <c r="E239" s="4">
        <v>2447</v>
      </c>
      <c r="F239" s="4">
        <v>200</v>
      </c>
      <c r="G239" s="4">
        <v>224</v>
      </c>
      <c r="H239" s="4">
        <v>40</v>
      </c>
      <c r="I239" s="5" t="s">
        <v>40</v>
      </c>
    </row>
    <row r="240" spans="1:9" ht="18" customHeight="1" x14ac:dyDescent="0.25">
      <c r="A240" s="2">
        <v>2018</v>
      </c>
      <c r="B240" s="2" t="s">
        <v>3</v>
      </c>
      <c r="C240" s="2" t="s">
        <v>15</v>
      </c>
      <c r="D240" s="6" t="s">
        <v>27</v>
      </c>
      <c r="E240" s="7">
        <v>1114</v>
      </c>
      <c r="F240" s="7">
        <v>4577.3</v>
      </c>
      <c r="G240" s="7">
        <v>5126.576</v>
      </c>
      <c r="H240" s="4">
        <v>915.46</v>
      </c>
      <c r="I240" s="5" t="s">
        <v>40</v>
      </c>
    </row>
    <row r="241" spans="1:9" ht="18" customHeight="1" x14ac:dyDescent="0.25">
      <c r="A241" s="2">
        <v>2018</v>
      </c>
      <c r="B241" s="2" t="s">
        <v>3</v>
      </c>
      <c r="C241" s="2" t="s">
        <v>32</v>
      </c>
      <c r="D241" s="6" t="s">
        <v>32</v>
      </c>
      <c r="E241" s="7">
        <v>996</v>
      </c>
      <c r="F241" s="7">
        <v>7920</v>
      </c>
      <c r="G241" s="7">
        <v>10296</v>
      </c>
      <c r="H241" s="4">
        <v>1584</v>
      </c>
      <c r="I241" s="5" t="s">
        <v>40</v>
      </c>
    </row>
    <row r="242" spans="1:9" ht="18" customHeight="1" x14ac:dyDescent="0.25">
      <c r="A242" s="2">
        <v>2018</v>
      </c>
      <c r="B242" s="2" t="s">
        <v>4</v>
      </c>
      <c r="C242" s="2" t="s">
        <v>14</v>
      </c>
      <c r="D242" s="3" t="s">
        <v>36</v>
      </c>
      <c r="E242" s="4">
        <v>7064</v>
      </c>
      <c r="F242" s="4">
        <v>5492.76</v>
      </c>
      <c r="G242" s="4">
        <v>7140.5879999999997</v>
      </c>
      <c r="H242" s="4">
        <v>1098.5520000000001</v>
      </c>
      <c r="I242" s="5" t="s">
        <v>40</v>
      </c>
    </row>
    <row r="243" spans="1:9" ht="18" customHeight="1" x14ac:dyDescent="0.25">
      <c r="A243" s="2">
        <v>2018</v>
      </c>
      <c r="B243" s="2" t="s">
        <v>4</v>
      </c>
      <c r="C243" s="2" t="s">
        <v>14</v>
      </c>
      <c r="D243" s="3" t="s">
        <v>37</v>
      </c>
      <c r="E243" s="4">
        <v>7902</v>
      </c>
      <c r="F243" s="4">
        <v>9600</v>
      </c>
      <c r="G243" s="4">
        <v>12480</v>
      </c>
      <c r="H243" s="4">
        <v>1920</v>
      </c>
      <c r="I243" s="5" t="s">
        <v>40</v>
      </c>
    </row>
    <row r="244" spans="1:9" ht="18" customHeight="1" x14ac:dyDescent="0.25">
      <c r="A244" s="2">
        <v>2018</v>
      </c>
      <c r="B244" s="2" t="s">
        <v>4</v>
      </c>
      <c r="C244" s="2" t="s">
        <v>13</v>
      </c>
      <c r="D244" s="3" t="s">
        <v>35</v>
      </c>
      <c r="E244" s="4">
        <v>2913</v>
      </c>
      <c r="F244" s="4">
        <v>5492.6399999999994</v>
      </c>
      <c r="G244" s="4">
        <v>7140.4319999999989</v>
      </c>
      <c r="H244" s="4">
        <v>1098.528</v>
      </c>
      <c r="I244" s="5" t="s">
        <v>40</v>
      </c>
    </row>
    <row r="245" spans="1:9" ht="18" customHeight="1" x14ac:dyDescent="0.25">
      <c r="A245" s="2">
        <v>2018</v>
      </c>
      <c r="B245" s="2" t="s">
        <v>4</v>
      </c>
      <c r="C245" s="2" t="s">
        <v>38</v>
      </c>
      <c r="D245" s="6" t="s">
        <v>30</v>
      </c>
      <c r="E245" s="7">
        <v>7344</v>
      </c>
      <c r="F245" s="7">
        <v>6892.2</v>
      </c>
      <c r="G245" s="7">
        <v>8959.86</v>
      </c>
      <c r="H245" s="4">
        <v>1378.44</v>
      </c>
      <c r="I245" s="5" t="s">
        <v>40</v>
      </c>
    </row>
    <row r="246" spans="1:9" ht="18" customHeight="1" x14ac:dyDescent="0.25">
      <c r="A246" s="2">
        <v>2018</v>
      </c>
      <c r="B246" s="2" t="s">
        <v>4</v>
      </c>
      <c r="C246" s="2" t="s">
        <v>12</v>
      </c>
      <c r="D246" s="6" t="s">
        <v>29</v>
      </c>
      <c r="E246" s="7">
        <v>2746</v>
      </c>
      <c r="F246" s="7">
        <v>8400</v>
      </c>
      <c r="G246" s="7">
        <v>10920</v>
      </c>
      <c r="H246" s="4">
        <v>1680</v>
      </c>
      <c r="I246" s="5" t="s">
        <v>40</v>
      </c>
    </row>
    <row r="247" spans="1:9" ht="18" customHeight="1" x14ac:dyDescent="0.25">
      <c r="A247" s="2">
        <v>2018</v>
      </c>
      <c r="B247" s="2" t="s">
        <v>4</v>
      </c>
      <c r="C247" s="2" t="s">
        <v>38</v>
      </c>
      <c r="D247" s="6" t="s">
        <v>31</v>
      </c>
      <c r="E247" s="7">
        <v>1858</v>
      </c>
      <c r="F247" s="7">
        <v>5494.3200000000006</v>
      </c>
      <c r="G247" s="7">
        <v>7142.6160000000009</v>
      </c>
      <c r="H247" s="4">
        <v>1098.8640000000003</v>
      </c>
      <c r="I247" s="5" t="s">
        <v>40</v>
      </c>
    </row>
    <row r="248" spans="1:9" ht="18" customHeight="1" x14ac:dyDescent="0.25">
      <c r="A248" s="2">
        <v>2018</v>
      </c>
      <c r="B248" s="2" t="s">
        <v>4</v>
      </c>
      <c r="C248" s="2" t="s">
        <v>12</v>
      </c>
      <c r="D248" s="6" t="s">
        <v>28</v>
      </c>
      <c r="E248" s="8">
        <v>7354</v>
      </c>
      <c r="F248" s="8">
        <v>8400</v>
      </c>
      <c r="G248" s="8">
        <v>10920</v>
      </c>
      <c r="H248" s="4">
        <v>1680</v>
      </c>
      <c r="I248" s="5" t="s">
        <v>40</v>
      </c>
    </row>
    <row r="249" spans="1:9" ht="18" customHeight="1" x14ac:dyDescent="0.25">
      <c r="A249" s="2">
        <v>2018</v>
      </c>
      <c r="B249" s="2" t="s">
        <v>4</v>
      </c>
      <c r="C249" s="2" t="s">
        <v>13</v>
      </c>
      <c r="D249" s="3" t="s">
        <v>33</v>
      </c>
      <c r="E249" s="4">
        <v>4750</v>
      </c>
      <c r="F249" s="4">
        <v>120</v>
      </c>
      <c r="G249" s="4">
        <v>156</v>
      </c>
      <c r="H249" s="4">
        <v>24</v>
      </c>
      <c r="I249" s="5" t="s">
        <v>40</v>
      </c>
    </row>
    <row r="250" spans="1:9" ht="18" customHeight="1" x14ac:dyDescent="0.25">
      <c r="A250" s="2">
        <v>2018</v>
      </c>
      <c r="B250" s="2" t="s">
        <v>4</v>
      </c>
      <c r="C250" s="2" t="s">
        <v>15</v>
      </c>
      <c r="D250" s="6" t="s">
        <v>26</v>
      </c>
      <c r="E250" s="7">
        <v>7288</v>
      </c>
      <c r="F250" s="7">
        <v>4577.2</v>
      </c>
      <c r="G250" s="7">
        <v>5126.4639999999999</v>
      </c>
      <c r="H250" s="4">
        <v>915.44</v>
      </c>
      <c r="I250" s="5" t="s">
        <v>40</v>
      </c>
    </row>
    <row r="251" spans="1:9" ht="18" customHeight="1" x14ac:dyDescent="0.25">
      <c r="A251" s="2">
        <v>2018</v>
      </c>
      <c r="B251" s="2" t="s">
        <v>4</v>
      </c>
      <c r="C251" s="2" t="s">
        <v>15</v>
      </c>
      <c r="D251" s="6" t="s">
        <v>24</v>
      </c>
      <c r="E251" s="7">
        <v>2159</v>
      </c>
      <c r="F251" s="7">
        <v>4576.8999999999996</v>
      </c>
      <c r="G251" s="7">
        <v>5126.1279999999997</v>
      </c>
      <c r="H251" s="4">
        <v>915.38</v>
      </c>
      <c r="I251" s="5" t="s">
        <v>40</v>
      </c>
    </row>
    <row r="252" spans="1:9" ht="18" customHeight="1" x14ac:dyDescent="0.25">
      <c r="A252" s="2">
        <v>2018</v>
      </c>
      <c r="B252" s="2" t="s">
        <v>4</v>
      </c>
      <c r="C252" s="2" t="s">
        <v>15</v>
      </c>
      <c r="D252" s="6" t="s">
        <v>25</v>
      </c>
      <c r="E252" s="7">
        <v>786</v>
      </c>
      <c r="F252" s="7">
        <v>200</v>
      </c>
      <c r="G252" s="7">
        <v>224</v>
      </c>
      <c r="H252" s="4">
        <v>40</v>
      </c>
      <c r="I252" s="5" t="s">
        <v>40</v>
      </c>
    </row>
    <row r="253" spans="1:9" ht="18" customHeight="1" x14ac:dyDescent="0.25">
      <c r="A253" s="2">
        <v>2018</v>
      </c>
      <c r="B253" s="2" t="s">
        <v>4</v>
      </c>
      <c r="C253" s="2" t="s">
        <v>15</v>
      </c>
      <c r="D253" s="6" t="s">
        <v>23</v>
      </c>
      <c r="E253" s="7">
        <v>1314</v>
      </c>
      <c r="F253" s="7">
        <v>4576.8</v>
      </c>
      <c r="G253" s="7">
        <v>5126.0160000000005</v>
      </c>
      <c r="H253" s="4">
        <v>915.36000000000013</v>
      </c>
      <c r="I253" s="5" t="s">
        <v>40</v>
      </c>
    </row>
    <row r="254" spans="1:9" ht="18" customHeight="1" x14ac:dyDescent="0.25">
      <c r="A254" s="2">
        <v>2018</v>
      </c>
      <c r="B254" s="2" t="s">
        <v>4</v>
      </c>
      <c r="C254" s="2" t="s">
        <v>13</v>
      </c>
      <c r="D254" s="3" t="s">
        <v>34</v>
      </c>
      <c r="E254" s="4">
        <v>4909</v>
      </c>
      <c r="F254" s="4">
        <v>200</v>
      </c>
      <c r="G254" s="4">
        <v>224</v>
      </c>
      <c r="H254" s="4">
        <v>40</v>
      </c>
      <c r="I254" s="5" t="s">
        <v>40</v>
      </c>
    </row>
    <row r="255" spans="1:9" ht="18" customHeight="1" x14ac:dyDescent="0.25">
      <c r="A255" s="2">
        <v>2018</v>
      </c>
      <c r="B255" s="2" t="s">
        <v>4</v>
      </c>
      <c r="C255" s="2" t="s">
        <v>15</v>
      </c>
      <c r="D255" s="6" t="s">
        <v>27</v>
      </c>
      <c r="E255" s="7">
        <v>3252</v>
      </c>
      <c r="F255" s="7">
        <v>4577.3</v>
      </c>
      <c r="G255" s="7">
        <v>5126.576</v>
      </c>
      <c r="H255" s="4">
        <v>915.46</v>
      </c>
      <c r="I255" s="5" t="s">
        <v>40</v>
      </c>
    </row>
    <row r="256" spans="1:9" ht="18" customHeight="1" x14ac:dyDescent="0.25">
      <c r="A256" s="2">
        <v>2018</v>
      </c>
      <c r="B256" s="2" t="s">
        <v>4</v>
      </c>
      <c r="C256" s="2" t="s">
        <v>32</v>
      </c>
      <c r="D256" s="6" t="s">
        <v>32</v>
      </c>
      <c r="E256" s="7">
        <v>7266</v>
      </c>
      <c r="F256" s="7">
        <v>6600</v>
      </c>
      <c r="G256" s="7">
        <v>7392</v>
      </c>
      <c r="H256" s="4">
        <v>1320</v>
      </c>
      <c r="I256" s="5" t="s">
        <v>40</v>
      </c>
    </row>
    <row r="257" spans="1:9" ht="18" customHeight="1" x14ac:dyDescent="0.25">
      <c r="A257" s="2">
        <v>2018</v>
      </c>
      <c r="B257" s="2" t="s">
        <v>5</v>
      </c>
      <c r="C257" s="2" t="s">
        <v>14</v>
      </c>
      <c r="D257" s="3" t="s">
        <v>36</v>
      </c>
      <c r="E257" s="4">
        <v>5774</v>
      </c>
      <c r="F257" s="4">
        <v>4577.3</v>
      </c>
      <c r="G257" s="4">
        <v>5126.576</v>
      </c>
      <c r="H257" s="4">
        <v>915.46</v>
      </c>
      <c r="I257" s="5" t="s">
        <v>40</v>
      </c>
    </row>
    <row r="258" spans="1:9" ht="18" customHeight="1" x14ac:dyDescent="0.25">
      <c r="A258" s="2">
        <v>2018</v>
      </c>
      <c r="B258" s="2" t="s">
        <v>5</v>
      </c>
      <c r="C258" s="2" t="s">
        <v>14</v>
      </c>
      <c r="D258" s="3" t="s">
        <v>37</v>
      </c>
      <c r="E258" s="4">
        <v>837</v>
      </c>
      <c r="F258" s="4">
        <v>8000</v>
      </c>
      <c r="G258" s="4">
        <v>8960</v>
      </c>
      <c r="H258" s="4">
        <v>1600</v>
      </c>
      <c r="I258" s="5" t="s">
        <v>40</v>
      </c>
    </row>
    <row r="259" spans="1:9" ht="18" customHeight="1" x14ac:dyDescent="0.25">
      <c r="A259" s="2">
        <v>2018</v>
      </c>
      <c r="B259" s="2" t="s">
        <v>5</v>
      </c>
      <c r="C259" s="2" t="s">
        <v>13</v>
      </c>
      <c r="D259" s="3" t="s">
        <v>35</v>
      </c>
      <c r="E259" s="4">
        <v>7688</v>
      </c>
      <c r="F259" s="4">
        <v>4577.2</v>
      </c>
      <c r="G259" s="4">
        <v>5126.4639999999999</v>
      </c>
      <c r="H259" s="4">
        <v>915.44</v>
      </c>
      <c r="I259" s="5" t="s">
        <v>40</v>
      </c>
    </row>
    <row r="260" spans="1:9" ht="18" customHeight="1" x14ac:dyDescent="0.25">
      <c r="A260" s="2">
        <v>2018</v>
      </c>
      <c r="B260" s="2" t="s">
        <v>5</v>
      </c>
      <c r="C260" s="2" t="s">
        <v>38</v>
      </c>
      <c r="D260" s="6" t="s">
        <v>30</v>
      </c>
      <c r="E260" s="7">
        <v>1441</v>
      </c>
      <c r="F260" s="7">
        <v>5743.5</v>
      </c>
      <c r="G260" s="7">
        <v>6432.72</v>
      </c>
      <c r="H260" s="4">
        <v>1148.7</v>
      </c>
      <c r="I260" s="5" t="s">
        <v>40</v>
      </c>
    </row>
    <row r="261" spans="1:9" ht="18" customHeight="1" x14ac:dyDescent="0.25">
      <c r="A261" s="2">
        <v>2018</v>
      </c>
      <c r="B261" s="2" t="s">
        <v>5</v>
      </c>
      <c r="C261" s="2" t="s">
        <v>12</v>
      </c>
      <c r="D261" s="6" t="s">
        <v>29</v>
      </c>
      <c r="E261" s="7">
        <v>1427</v>
      </c>
      <c r="F261" s="7">
        <v>7000</v>
      </c>
      <c r="G261" s="7">
        <v>7840</v>
      </c>
      <c r="H261" s="4">
        <v>1400</v>
      </c>
      <c r="I261" s="5" t="s">
        <v>40</v>
      </c>
    </row>
    <row r="262" spans="1:9" ht="18" customHeight="1" x14ac:dyDescent="0.25">
      <c r="A262" s="2">
        <v>2018</v>
      </c>
      <c r="B262" s="2" t="s">
        <v>5</v>
      </c>
      <c r="C262" s="2" t="s">
        <v>38</v>
      </c>
      <c r="D262" s="6" t="s">
        <v>31</v>
      </c>
      <c r="E262" s="7">
        <v>3377</v>
      </c>
      <c r="F262" s="7">
        <v>4578.6000000000004</v>
      </c>
      <c r="G262" s="7">
        <v>5128.0320000000002</v>
      </c>
      <c r="H262" s="4">
        <v>915.72000000000014</v>
      </c>
      <c r="I262" s="5" t="s">
        <v>40</v>
      </c>
    </row>
    <row r="263" spans="1:9" ht="18" customHeight="1" x14ac:dyDescent="0.25">
      <c r="A263" s="2">
        <v>2018</v>
      </c>
      <c r="B263" s="2" t="s">
        <v>5</v>
      </c>
      <c r="C263" s="2" t="s">
        <v>12</v>
      </c>
      <c r="D263" s="6" t="s">
        <v>28</v>
      </c>
      <c r="E263" s="8">
        <v>3100</v>
      </c>
      <c r="F263" s="8">
        <v>7000</v>
      </c>
      <c r="G263" s="8">
        <v>7840</v>
      </c>
      <c r="H263" s="4">
        <v>1400</v>
      </c>
      <c r="I263" s="5" t="s">
        <v>40</v>
      </c>
    </row>
    <row r="264" spans="1:9" ht="18" customHeight="1" x14ac:dyDescent="0.25">
      <c r="A264" s="2">
        <v>2018</v>
      </c>
      <c r="B264" s="2" t="s">
        <v>5</v>
      </c>
      <c r="C264" s="2" t="s">
        <v>13</v>
      </c>
      <c r="D264" s="3" t="s">
        <v>33</v>
      </c>
      <c r="E264" s="4">
        <v>3369</v>
      </c>
      <c r="F264" s="4">
        <v>100</v>
      </c>
      <c r="G264" s="4">
        <v>112</v>
      </c>
      <c r="H264" s="4">
        <v>20</v>
      </c>
      <c r="I264" s="5" t="s">
        <v>40</v>
      </c>
    </row>
    <row r="265" spans="1:9" ht="18" customHeight="1" x14ac:dyDescent="0.25">
      <c r="A265" s="2">
        <v>2018</v>
      </c>
      <c r="B265" s="2" t="s">
        <v>5</v>
      </c>
      <c r="C265" s="2" t="s">
        <v>15</v>
      </c>
      <c r="D265" s="6" t="s">
        <v>26</v>
      </c>
      <c r="E265" s="7">
        <v>4310</v>
      </c>
      <c r="F265" s="7">
        <v>4577.2</v>
      </c>
      <c r="G265" s="7">
        <v>5126.4639999999999</v>
      </c>
      <c r="H265" s="4">
        <v>915.44</v>
      </c>
      <c r="I265" s="5" t="s">
        <v>40</v>
      </c>
    </row>
    <row r="266" spans="1:9" ht="18" customHeight="1" x14ac:dyDescent="0.25">
      <c r="A266" s="2">
        <v>2018</v>
      </c>
      <c r="B266" s="2" t="s">
        <v>5</v>
      </c>
      <c r="C266" s="2" t="s">
        <v>15</v>
      </c>
      <c r="D266" s="6" t="s">
        <v>24</v>
      </c>
      <c r="E266" s="7">
        <v>3449</v>
      </c>
      <c r="F266" s="7">
        <v>4576.8999999999996</v>
      </c>
      <c r="G266" s="7">
        <v>5126.1279999999997</v>
      </c>
      <c r="H266" s="4">
        <v>915.38</v>
      </c>
      <c r="I266" s="5" t="s">
        <v>40</v>
      </c>
    </row>
    <row r="267" spans="1:9" ht="18" customHeight="1" x14ac:dyDescent="0.25">
      <c r="A267" s="2">
        <v>2018</v>
      </c>
      <c r="B267" s="2" t="s">
        <v>5</v>
      </c>
      <c r="C267" s="2" t="s">
        <v>15</v>
      </c>
      <c r="D267" s="6" t="s">
        <v>25</v>
      </c>
      <c r="E267" s="7">
        <v>678</v>
      </c>
      <c r="F267" s="7">
        <v>200</v>
      </c>
      <c r="G267" s="7">
        <v>224</v>
      </c>
      <c r="H267" s="4">
        <v>40</v>
      </c>
      <c r="I267" s="5" t="s">
        <v>40</v>
      </c>
    </row>
    <row r="268" spans="1:9" ht="18" customHeight="1" x14ac:dyDescent="0.25">
      <c r="A268" s="2">
        <v>2018</v>
      </c>
      <c r="B268" s="2" t="s">
        <v>5</v>
      </c>
      <c r="C268" s="2" t="s">
        <v>15</v>
      </c>
      <c r="D268" s="6" t="s">
        <v>23</v>
      </c>
      <c r="E268" s="7">
        <v>6379</v>
      </c>
      <c r="F268" s="7">
        <v>4576.8</v>
      </c>
      <c r="G268" s="7">
        <v>5126.0160000000005</v>
      </c>
      <c r="H268" s="4">
        <v>915.36000000000013</v>
      </c>
      <c r="I268" s="5" t="s">
        <v>40</v>
      </c>
    </row>
    <row r="269" spans="1:9" ht="18" customHeight="1" x14ac:dyDescent="0.25">
      <c r="A269" s="2">
        <v>2018</v>
      </c>
      <c r="B269" s="2" t="s">
        <v>5</v>
      </c>
      <c r="C269" s="2" t="s">
        <v>13</v>
      </c>
      <c r="D269" s="3" t="s">
        <v>34</v>
      </c>
      <c r="E269" s="4">
        <v>1776</v>
      </c>
      <c r="F269" s="4">
        <v>200</v>
      </c>
      <c r="G269" s="4">
        <v>224</v>
      </c>
      <c r="H269" s="4">
        <v>40</v>
      </c>
      <c r="I269" s="5" t="s">
        <v>40</v>
      </c>
    </row>
    <row r="270" spans="1:9" ht="18" customHeight="1" x14ac:dyDescent="0.25">
      <c r="A270" s="2">
        <v>2018</v>
      </c>
      <c r="B270" s="2" t="s">
        <v>5</v>
      </c>
      <c r="C270" s="2" t="s">
        <v>32</v>
      </c>
      <c r="D270" s="6" t="s">
        <v>32</v>
      </c>
      <c r="E270" s="7">
        <v>6615</v>
      </c>
      <c r="F270" s="7">
        <v>6600</v>
      </c>
      <c r="G270" s="7">
        <v>7392</v>
      </c>
      <c r="H270" s="4">
        <v>1320</v>
      </c>
      <c r="I270" s="5" t="s">
        <v>40</v>
      </c>
    </row>
    <row r="271" spans="1:9" ht="18" customHeight="1" x14ac:dyDescent="0.25">
      <c r="A271" s="2">
        <v>2018</v>
      </c>
      <c r="B271" s="2" t="s">
        <v>5</v>
      </c>
      <c r="C271" s="2" t="s">
        <v>15</v>
      </c>
      <c r="D271" s="6" t="s">
        <v>27</v>
      </c>
      <c r="E271" s="7">
        <v>5551</v>
      </c>
      <c r="F271" s="7">
        <v>4577.3</v>
      </c>
      <c r="G271" s="7">
        <v>5126.576</v>
      </c>
      <c r="H271" s="4">
        <v>915.46</v>
      </c>
      <c r="I271" s="5" t="s">
        <v>40</v>
      </c>
    </row>
    <row r="272" spans="1:9" ht="18" customHeight="1" x14ac:dyDescent="0.25">
      <c r="A272" s="2">
        <v>2018</v>
      </c>
      <c r="B272" s="2" t="s">
        <v>6</v>
      </c>
      <c r="C272" s="2" t="s">
        <v>14</v>
      </c>
      <c r="D272" s="3" t="s">
        <v>36</v>
      </c>
      <c r="E272" s="4">
        <v>1853</v>
      </c>
      <c r="F272" s="4">
        <v>4577.3</v>
      </c>
      <c r="G272" s="4">
        <v>5126.576</v>
      </c>
      <c r="H272" s="4">
        <v>915.46</v>
      </c>
      <c r="I272" s="5" t="s">
        <v>40</v>
      </c>
    </row>
    <row r="273" spans="1:9" ht="18" customHeight="1" x14ac:dyDescent="0.25">
      <c r="A273" s="2">
        <v>2018</v>
      </c>
      <c r="B273" s="2" t="s">
        <v>6</v>
      </c>
      <c r="C273" s="2" t="s">
        <v>14</v>
      </c>
      <c r="D273" s="3" t="s">
        <v>37</v>
      </c>
      <c r="E273" s="4">
        <v>7751</v>
      </c>
      <c r="F273" s="4">
        <v>8000</v>
      </c>
      <c r="G273" s="4">
        <v>8960</v>
      </c>
      <c r="H273" s="4">
        <v>1600</v>
      </c>
      <c r="I273" s="5" t="s">
        <v>40</v>
      </c>
    </row>
    <row r="274" spans="1:9" ht="18" customHeight="1" x14ac:dyDescent="0.25">
      <c r="A274" s="2">
        <v>2018</v>
      </c>
      <c r="B274" s="2" t="s">
        <v>6</v>
      </c>
      <c r="C274" s="2" t="s">
        <v>13</v>
      </c>
      <c r="D274" s="3" t="s">
        <v>35</v>
      </c>
      <c r="E274" s="4">
        <v>3504</v>
      </c>
      <c r="F274" s="4">
        <v>4577.2</v>
      </c>
      <c r="G274" s="4">
        <v>5126.4639999999999</v>
      </c>
      <c r="H274" s="4">
        <v>915.44</v>
      </c>
      <c r="I274" s="5" t="s">
        <v>40</v>
      </c>
    </row>
    <row r="275" spans="1:9" ht="18" customHeight="1" x14ac:dyDescent="0.25">
      <c r="A275" s="2">
        <v>2018</v>
      </c>
      <c r="B275" s="2" t="s">
        <v>6</v>
      </c>
      <c r="C275" s="2" t="s">
        <v>38</v>
      </c>
      <c r="D275" s="6" t="s">
        <v>30</v>
      </c>
      <c r="E275" s="7">
        <v>3038</v>
      </c>
      <c r="F275" s="7">
        <v>5743.5</v>
      </c>
      <c r="G275" s="7">
        <v>6432.72</v>
      </c>
      <c r="H275" s="4">
        <v>1148.7</v>
      </c>
      <c r="I275" s="5" t="s">
        <v>40</v>
      </c>
    </row>
    <row r="276" spans="1:9" ht="18" customHeight="1" x14ac:dyDescent="0.25">
      <c r="A276" s="2">
        <v>2018</v>
      </c>
      <c r="B276" s="2" t="s">
        <v>6</v>
      </c>
      <c r="C276" s="2" t="s">
        <v>12</v>
      </c>
      <c r="D276" s="6" t="s">
        <v>29</v>
      </c>
      <c r="E276" s="7">
        <v>4397</v>
      </c>
      <c r="F276" s="7">
        <v>7000</v>
      </c>
      <c r="G276" s="7">
        <v>7840</v>
      </c>
      <c r="H276" s="4">
        <v>1400</v>
      </c>
      <c r="I276" s="5" t="s">
        <v>40</v>
      </c>
    </row>
    <row r="277" spans="1:9" ht="18" customHeight="1" x14ac:dyDescent="0.25">
      <c r="A277" s="2">
        <v>2018</v>
      </c>
      <c r="B277" s="2" t="s">
        <v>6</v>
      </c>
      <c r="C277" s="2" t="s">
        <v>38</v>
      </c>
      <c r="D277" s="6" t="s">
        <v>31</v>
      </c>
      <c r="E277" s="7">
        <v>5261</v>
      </c>
      <c r="F277" s="7">
        <v>4578.6000000000004</v>
      </c>
      <c r="G277" s="7">
        <v>5128.0320000000002</v>
      </c>
      <c r="H277" s="4">
        <v>915.72000000000014</v>
      </c>
      <c r="I277" s="5" t="s">
        <v>40</v>
      </c>
    </row>
    <row r="278" spans="1:9" ht="18" customHeight="1" x14ac:dyDescent="0.25">
      <c r="A278" s="2">
        <v>2018</v>
      </c>
      <c r="B278" s="2" t="s">
        <v>6</v>
      </c>
      <c r="C278" s="2" t="s">
        <v>12</v>
      </c>
      <c r="D278" s="6" t="s">
        <v>28</v>
      </c>
      <c r="E278" s="8">
        <v>6811</v>
      </c>
      <c r="F278" s="8">
        <v>7000</v>
      </c>
      <c r="G278" s="8">
        <v>7840</v>
      </c>
      <c r="H278" s="4">
        <v>1400</v>
      </c>
      <c r="I278" s="5" t="s">
        <v>40</v>
      </c>
    </row>
    <row r="279" spans="1:9" ht="18" customHeight="1" x14ac:dyDescent="0.25">
      <c r="A279" s="2">
        <v>2018</v>
      </c>
      <c r="B279" s="2" t="s">
        <v>6</v>
      </c>
      <c r="C279" s="2" t="s">
        <v>13</v>
      </c>
      <c r="D279" s="3" t="s">
        <v>33</v>
      </c>
      <c r="E279" s="4">
        <v>2311</v>
      </c>
      <c r="F279" s="4">
        <v>100</v>
      </c>
      <c r="G279" s="4">
        <v>112</v>
      </c>
      <c r="H279" s="4">
        <v>20</v>
      </c>
      <c r="I279" s="5" t="s">
        <v>40</v>
      </c>
    </row>
    <row r="280" spans="1:9" ht="18" customHeight="1" x14ac:dyDescent="0.25">
      <c r="A280" s="2">
        <v>2018</v>
      </c>
      <c r="B280" s="2" t="s">
        <v>6</v>
      </c>
      <c r="C280" s="2" t="s">
        <v>15</v>
      </c>
      <c r="D280" s="6" t="s">
        <v>26</v>
      </c>
      <c r="E280" s="7">
        <v>3274</v>
      </c>
      <c r="F280" s="7">
        <v>4577.2</v>
      </c>
      <c r="G280" s="7">
        <v>5126.4639999999999</v>
      </c>
      <c r="H280" s="4">
        <v>915.44</v>
      </c>
      <c r="I280" s="5" t="s">
        <v>40</v>
      </c>
    </row>
    <row r="281" spans="1:9" ht="18" customHeight="1" x14ac:dyDescent="0.25">
      <c r="A281" s="2">
        <v>2018</v>
      </c>
      <c r="B281" s="2" t="s">
        <v>6</v>
      </c>
      <c r="C281" s="2" t="s">
        <v>15</v>
      </c>
      <c r="D281" s="6" t="s">
        <v>24</v>
      </c>
      <c r="E281" s="7">
        <v>7205</v>
      </c>
      <c r="F281" s="7">
        <v>4576.8999999999996</v>
      </c>
      <c r="G281" s="7">
        <v>5126.1279999999997</v>
      </c>
      <c r="H281" s="4">
        <v>915.38</v>
      </c>
      <c r="I281" s="5" t="s">
        <v>40</v>
      </c>
    </row>
    <row r="282" spans="1:9" ht="18" customHeight="1" x14ac:dyDescent="0.25">
      <c r="A282" s="2">
        <v>2018</v>
      </c>
      <c r="B282" s="2" t="s">
        <v>6</v>
      </c>
      <c r="C282" s="2" t="s">
        <v>15</v>
      </c>
      <c r="D282" s="6" t="s">
        <v>25</v>
      </c>
      <c r="E282" s="7">
        <v>3886</v>
      </c>
      <c r="F282" s="7">
        <v>200</v>
      </c>
      <c r="G282" s="7">
        <v>224</v>
      </c>
      <c r="H282" s="4">
        <v>40</v>
      </c>
      <c r="I282" s="5" t="s">
        <v>40</v>
      </c>
    </row>
    <row r="283" spans="1:9" ht="18" customHeight="1" x14ac:dyDescent="0.25">
      <c r="A283" s="2">
        <v>2018</v>
      </c>
      <c r="B283" s="2" t="s">
        <v>6</v>
      </c>
      <c r="C283" s="2" t="s">
        <v>15</v>
      </c>
      <c r="D283" s="6" t="s">
        <v>23</v>
      </c>
      <c r="E283" s="7">
        <v>5297</v>
      </c>
      <c r="F283" s="7">
        <v>4576.8</v>
      </c>
      <c r="G283" s="7">
        <v>5126.0160000000005</v>
      </c>
      <c r="H283" s="4">
        <v>915.36000000000013</v>
      </c>
      <c r="I283" s="5" t="s">
        <v>40</v>
      </c>
    </row>
    <row r="284" spans="1:9" ht="18" customHeight="1" x14ac:dyDescent="0.25">
      <c r="A284" s="2">
        <v>2018</v>
      </c>
      <c r="B284" s="2" t="s">
        <v>6</v>
      </c>
      <c r="C284" s="2" t="s">
        <v>13</v>
      </c>
      <c r="D284" s="3" t="s">
        <v>34</v>
      </c>
      <c r="E284" s="4">
        <v>3211</v>
      </c>
      <c r="F284" s="4">
        <v>200</v>
      </c>
      <c r="G284" s="4">
        <v>224</v>
      </c>
      <c r="H284" s="4">
        <v>40</v>
      </c>
      <c r="I284" s="5" t="s">
        <v>40</v>
      </c>
    </row>
    <row r="285" spans="1:9" ht="18" customHeight="1" x14ac:dyDescent="0.25">
      <c r="A285" s="2">
        <v>2018</v>
      </c>
      <c r="B285" s="2" t="s">
        <v>6</v>
      </c>
      <c r="C285" s="2" t="s">
        <v>15</v>
      </c>
      <c r="D285" s="6" t="s">
        <v>27</v>
      </c>
      <c r="E285" s="7">
        <v>7210</v>
      </c>
      <c r="F285" s="7">
        <v>4577.3</v>
      </c>
      <c r="G285" s="7">
        <v>5126.576</v>
      </c>
      <c r="H285" s="4">
        <v>915.46</v>
      </c>
      <c r="I285" s="5" t="s">
        <v>40</v>
      </c>
    </row>
    <row r="286" spans="1:9" ht="18" customHeight="1" x14ac:dyDescent="0.25">
      <c r="A286" s="2">
        <v>2018</v>
      </c>
      <c r="B286" s="2" t="s">
        <v>6</v>
      </c>
      <c r="C286" s="2" t="s">
        <v>32</v>
      </c>
      <c r="D286" s="6" t="s">
        <v>32</v>
      </c>
      <c r="E286" s="7">
        <v>301</v>
      </c>
      <c r="F286" s="7">
        <v>6600</v>
      </c>
      <c r="G286" s="7">
        <v>7392</v>
      </c>
      <c r="H286" s="4">
        <v>1320</v>
      </c>
      <c r="I286" s="5" t="s">
        <v>40</v>
      </c>
    </row>
    <row r="287" spans="1:9" ht="18" customHeight="1" x14ac:dyDescent="0.25">
      <c r="A287" s="2">
        <v>2018</v>
      </c>
      <c r="B287" s="2" t="s">
        <v>7</v>
      </c>
      <c r="C287" s="2" t="s">
        <v>14</v>
      </c>
      <c r="D287" s="3" t="s">
        <v>36</v>
      </c>
      <c r="E287" s="4">
        <v>2819</v>
      </c>
      <c r="F287" s="4">
        <v>4577.3</v>
      </c>
      <c r="G287" s="4">
        <v>5126.576</v>
      </c>
      <c r="H287" s="4">
        <v>915.46</v>
      </c>
      <c r="I287" s="5" t="s">
        <v>40</v>
      </c>
    </row>
    <row r="288" spans="1:9" ht="18" customHeight="1" x14ac:dyDescent="0.25">
      <c r="A288" s="2">
        <v>2018</v>
      </c>
      <c r="B288" s="2" t="s">
        <v>7</v>
      </c>
      <c r="C288" s="2" t="s">
        <v>14</v>
      </c>
      <c r="D288" s="3" t="s">
        <v>37</v>
      </c>
      <c r="E288" s="4">
        <v>3542</v>
      </c>
      <c r="F288" s="4">
        <v>8000</v>
      </c>
      <c r="G288" s="4">
        <v>8960</v>
      </c>
      <c r="H288" s="4">
        <v>1600</v>
      </c>
      <c r="I288" s="5" t="s">
        <v>40</v>
      </c>
    </row>
    <row r="289" spans="1:9" ht="18" customHeight="1" x14ac:dyDescent="0.25">
      <c r="A289" s="2">
        <v>2018</v>
      </c>
      <c r="B289" s="2" t="s">
        <v>7</v>
      </c>
      <c r="C289" s="2" t="s">
        <v>13</v>
      </c>
      <c r="D289" s="3" t="s">
        <v>35</v>
      </c>
      <c r="E289" s="4">
        <v>3501</v>
      </c>
      <c r="F289" s="4">
        <v>4577.2</v>
      </c>
      <c r="G289" s="4">
        <v>5126.4639999999999</v>
      </c>
      <c r="H289" s="4">
        <v>915.44</v>
      </c>
      <c r="I289" s="5" t="s">
        <v>40</v>
      </c>
    </row>
    <row r="290" spans="1:9" ht="18" customHeight="1" x14ac:dyDescent="0.25">
      <c r="A290" s="2">
        <v>2018</v>
      </c>
      <c r="B290" s="2" t="s">
        <v>7</v>
      </c>
      <c r="C290" s="2" t="s">
        <v>38</v>
      </c>
      <c r="D290" s="6" t="s">
        <v>30</v>
      </c>
      <c r="E290" s="7">
        <v>3001</v>
      </c>
      <c r="F290" s="7">
        <v>5743.5</v>
      </c>
      <c r="G290" s="7">
        <v>6432.72</v>
      </c>
      <c r="H290" s="4">
        <v>1148.7</v>
      </c>
      <c r="I290" s="5" t="s">
        <v>40</v>
      </c>
    </row>
    <row r="291" spans="1:9" ht="18" customHeight="1" x14ac:dyDescent="0.25">
      <c r="A291" s="2">
        <v>2018</v>
      </c>
      <c r="B291" s="2" t="s">
        <v>7</v>
      </c>
      <c r="C291" s="2" t="s">
        <v>12</v>
      </c>
      <c r="D291" s="6" t="s">
        <v>29</v>
      </c>
      <c r="E291" s="7">
        <v>4483</v>
      </c>
      <c r="F291" s="7">
        <v>7000</v>
      </c>
      <c r="G291" s="7">
        <v>7840</v>
      </c>
      <c r="H291" s="4">
        <v>1400</v>
      </c>
      <c r="I291" s="5" t="s">
        <v>40</v>
      </c>
    </row>
    <row r="292" spans="1:9" ht="18" customHeight="1" x14ac:dyDescent="0.25">
      <c r="A292" s="2">
        <v>2018</v>
      </c>
      <c r="B292" s="2" t="s">
        <v>7</v>
      </c>
      <c r="C292" s="2" t="s">
        <v>38</v>
      </c>
      <c r="D292" s="6" t="s">
        <v>31</v>
      </c>
      <c r="E292" s="7">
        <v>2860</v>
      </c>
      <c r="F292" s="7">
        <v>5036.46</v>
      </c>
      <c r="G292" s="7">
        <v>5128.0320000000002</v>
      </c>
      <c r="H292" s="4">
        <v>1007.292</v>
      </c>
      <c r="I292" s="5" t="s">
        <v>40</v>
      </c>
    </row>
    <row r="293" spans="1:9" ht="18" customHeight="1" x14ac:dyDescent="0.25">
      <c r="A293" s="2">
        <v>2018</v>
      </c>
      <c r="B293" s="2" t="s">
        <v>7</v>
      </c>
      <c r="C293" s="2" t="s">
        <v>12</v>
      </c>
      <c r="D293" s="6" t="s">
        <v>28</v>
      </c>
      <c r="E293" s="8">
        <v>5492</v>
      </c>
      <c r="F293" s="8">
        <v>7700</v>
      </c>
      <c r="G293" s="8">
        <v>7840</v>
      </c>
      <c r="H293" s="4">
        <v>1540</v>
      </c>
      <c r="I293" s="5" t="s">
        <v>40</v>
      </c>
    </row>
    <row r="294" spans="1:9" ht="18" customHeight="1" x14ac:dyDescent="0.25">
      <c r="A294" s="2">
        <v>2018</v>
      </c>
      <c r="B294" s="2" t="s">
        <v>7</v>
      </c>
      <c r="C294" s="2" t="s">
        <v>13</v>
      </c>
      <c r="D294" s="3" t="s">
        <v>33</v>
      </c>
      <c r="E294" s="4">
        <v>2017</v>
      </c>
      <c r="F294" s="4">
        <v>110</v>
      </c>
      <c r="G294" s="4">
        <v>112</v>
      </c>
      <c r="H294" s="4">
        <v>22</v>
      </c>
      <c r="I294" s="5" t="s">
        <v>40</v>
      </c>
    </row>
    <row r="295" spans="1:9" ht="18" customHeight="1" x14ac:dyDescent="0.25">
      <c r="A295" s="2">
        <v>2018</v>
      </c>
      <c r="B295" s="2" t="s">
        <v>7</v>
      </c>
      <c r="C295" s="2" t="s">
        <v>15</v>
      </c>
      <c r="D295" s="6" t="s">
        <v>26</v>
      </c>
      <c r="E295" s="7">
        <v>5265</v>
      </c>
      <c r="F295" s="7">
        <v>5034.92</v>
      </c>
      <c r="G295" s="7">
        <v>5126.4639999999999</v>
      </c>
      <c r="H295" s="4">
        <v>1006.984</v>
      </c>
      <c r="I295" s="5" t="s">
        <v>40</v>
      </c>
    </row>
    <row r="296" spans="1:9" ht="18" customHeight="1" x14ac:dyDescent="0.25">
      <c r="A296" s="2">
        <v>2018</v>
      </c>
      <c r="B296" s="2" t="s">
        <v>7</v>
      </c>
      <c r="C296" s="2" t="s">
        <v>15</v>
      </c>
      <c r="D296" s="6" t="s">
        <v>24</v>
      </c>
      <c r="E296" s="7">
        <v>6142</v>
      </c>
      <c r="F296" s="7">
        <v>5034.5899999999992</v>
      </c>
      <c r="G296" s="7">
        <v>5126.1279999999997</v>
      </c>
      <c r="H296" s="4">
        <v>1006.9179999999999</v>
      </c>
      <c r="I296" s="5" t="s">
        <v>40</v>
      </c>
    </row>
    <row r="297" spans="1:9" ht="18" customHeight="1" x14ac:dyDescent="0.25">
      <c r="A297" s="2">
        <v>2018</v>
      </c>
      <c r="B297" s="2" t="s">
        <v>7</v>
      </c>
      <c r="C297" s="2" t="s">
        <v>15</v>
      </c>
      <c r="D297" s="6" t="s">
        <v>25</v>
      </c>
      <c r="E297" s="7">
        <v>7580</v>
      </c>
      <c r="F297" s="7">
        <v>230</v>
      </c>
      <c r="G297" s="7">
        <v>224</v>
      </c>
      <c r="H297" s="4">
        <v>46</v>
      </c>
      <c r="I297" s="5" t="s">
        <v>40</v>
      </c>
    </row>
    <row r="298" spans="1:9" ht="18" customHeight="1" x14ac:dyDescent="0.25">
      <c r="A298" s="2">
        <v>2018</v>
      </c>
      <c r="B298" s="2" t="s">
        <v>7</v>
      </c>
      <c r="C298" s="2" t="s">
        <v>15</v>
      </c>
      <c r="D298" s="6" t="s">
        <v>23</v>
      </c>
      <c r="E298" s="7">
        <v>4838</v>
      </c>
      <c r="F298" s="7">
        <v>5263.32</v>
      </c>
      <c r="G298" s="7">
        <v>5126.0160000000005</v>
      </c>
      <c r="H298" s="4">
        <v>1052.664</v>
      </c>
      <c r="I298" s="5" t="s">
        <v>40</v>
      </c>
    </row>
    <row r="299" spans="1:9" ht="18" customHeight="1" x14ac:dyDescent="0.25">
      <c r="A299" s="2">
        <v>2018</v>
      </c>
      <c r="B299" s="2" t="s">
        <v>7</v>
      </c>
      <c r="C299" s="2" t="s">
        <v>13</v>
      </c>
      <c r="D299" s="3" t="s">
        <v>34</v>
      </c>
      <c r="E299" s="4">
        <v>2877</v>
      </c>
      <c r="F299" s="4">
        <v>230</v>
      </c>
      <c r="G299" s="4">
        <v>224</v>
      </c>
      <c r="H299" s="4">
        <v>46</v>
      </c>
      <c r="I299" s="5" t="s">
        <v>42</v>
      </c>
    </row>
    <row r="300" spans="1:9" ht="18" customHeight="1" x14ac:dyDescent="0.25">
      <c r="A300" s="2">
        <v>2018</v>
      </c>
      <c r="B300" s="2" t="s">
        <v>7</v>
      </c>
      <c r="C300" s="2" t="s">
        <v>15</v>
      </c>
      <c r="D300" s="6" t="s">
        <v>27</v>
      </c>
      <c r="E300" s="7">
        <v>4339</v>
      </c>
      <c r="F300" s="7">
        <v>5263.8950000000004</v>
      </c>
      <c r="G300" s="7">
        <v>5126.576</v>
      </c>
      <c r="H300" s="4">
        <v>1052.7790000000002</v>
      </c>
      <c r="I300" s="5" t="s">
        <v>42</v>
      </c>
    </row>
    <row r="301" spans="1:9" ht="18" customHeight="1" x14ac:dyDescent="0.25">
      <c r="A301" s="2">
        <v>2018</v>
      </c>
      <c r="B301" s="2" t="s">
        <v>7</v>
      </c>
      <c r="C301" s="2" t="s">
        <v>32</v>
      </c>
      <c r="D301" s="6" t="s">
        <v>32</v>
      </c>
      <c r="E301" s="7">
        <v>4298</v>
      </c>
      <c r="F301" s="7">
        <v>7590</v>
      </c>
      <c r="G301" s="7">
        <v>7392</v>
      </c>
      <c r="H301" s="4">
        <v>1518</v>
      </c>
      <c r="I301" s="5" t="s">
        <v>42</v>
      </c>
    </row>
    <row r="302" spans="1:9" ht="18" customHeight="1" x14ac:dyDescent="0.25">
      <c r="A302" s="2">
        <v>2018</v>
      </c>
      <c r="B302" s="2" t="s">
        <v>8</v>
      </c>
      <c r="C302" s="2" t="s">
        <v>14</v>
      </c>
      <c r="D302" s="3" t="s">
        <v>36</v>
      </c>
      <c r="E302" s="4">
        <v>1897</v>
      </c>
      <c r="F302" s="4">
        <v>5263.8950000000004</v>
      </c>
      <c r="G302" s="4">
        <v>5126.576</v>
      </c>
      <c r="H302" s="4">
        <v>1052.7790000000002</v>
      </c>
      <c r="I302" s="5" t="s">
        <v>42</v>
      </c>
    </row>
    <row r="303" spans="1:9" ht="18" customHeight="1" x14ac:dyDescent="0.25">
      <c r="A303" s="2">
        <v>2018</v>
      </c>
      <c r="B303" s="2" t="s">
        <v>8</v>
      </c>
      <c r="C303" s="2" t="s">
        <v>14</v>
      </c>
      <c r="D303" s="3" t="s">
        <v>37</v>
      </c>
      <c r="E303" s="4">
        <v>813</v>
      </c>
      <c r="F303" s="4">
        <v>8800</v>
      </c>
      <c r="G303" s="4">
        <v>8960</v>
      </c>
      <c r="H303" s="4">
        <v>1760</v>
      </c>
      <c r="I303" s="5" t="s">
        <v>42</v>
      </c>
    </row>
    <row r="304" spans="1:9" ht="18" customHeight="1" x14ac:dyDescent="0.25">
      <c r="A304" s="2">
        <v>2018</v>
      </c>
      <c r="B304" s="2" t="s">
        <v>8</v>
      </c>
      <c r="C304" s="2" t="s">
        <v>13</v>
      </c>
      <c r="D304" s="3" t="s">
        <v>35</v>
      </c>
      <c r="E304" s="4">
        <v>3503</v>
      </c>
      <c r="F304" s="4">
        <v>5034.92</v>
      </c>
      <c r="G304" s="4">
        <v>5126.4639999999999</v>
      </c>
      <c r="H304" s="4">
        <v>1006.984</v>
      </c>
      <c r="I304" s="5" t="s">
        <v>42</v>
      </c>
    </row>
    <row r="305" spans="1:9" ht="18" customHeight="1" x14ac:dyDescent="0.25">
      <c r="A305" s="2">
        <v>2018</v>
      </c>
      <c r="B305" s="2" t="s">
        <v>8</v>
      </c>
      <c r="C305" s="2" t="s">
        <v>38</v>
      </c>
      <c r="D305" s="6" t="s">
        <v>30</v>
      </c>
      <c r="E305" s="7">
        <v>1626</v>
      </c>
      <c r="F305" s="7">
        <v>6317.85</v>
      </c>
      <c r="G305" s="7">
        <v>6432.72</v>
      </c>
      <c r="H305" s="4">
        <v>1263.5700000000002</v>
      </c>
      <c r="I305" s="5" t="s">
        <v>42</v>
      </c>
    </row>
    <row r="306" spans="1:9" ht="18" customHeight="1" x14ac:dyDescent="0.25">
      <c r="A306" s="2">
        <v>2018</v>
      </c>
      <c r="B306" s="2" t="s">
        <v>8</v>
      </c>
      <c r="C306" s="2" t="s">
        <v>12</v>
      </c>
      <c r="D306" s="6" t="s">
        <v>29</v>
      </c>
      <c r="E306" s="7">
        <v>864</v>
      </c>
      <c r="F306" s="7">
        <v>7700</v>
      </c>
      <c r="G306" s="7">
        <v>7840</v>
      </c>
      <c r="H306" s="4">
        <v>1540</v>
      </c>
      <c r="I306" s="5" t="s">
        <v>42</v>
      </c>
    </row>
    <row r="307" spans="1:9" ht="18" customHeight="1" x14ac:dyDescent="0.25">
      <c r="A307" s="2">
        <v>2018</v>
      </c>
      <c r="B307" s="2" t="s">
        <v>8</v>
      </c>
      <c r="C307" s="2" t="s">
        <v>38</v>
      </c>
      <c r="D307" s="6" t="s">
        <v>31</v>
      </c>
      <c r="E307" s="7">
        <v>7267</v>
      </c>
      <c r="F307" s="7">
        <v>5036.46</v>
      </c>
      <c r="G307" s="7">
        <v>5128.0320000000002</v>
      </c>
      <c r="H307" s="4">
        <v>1007.292</v>
      </c>
      <c r="I307" s="5" t="s">
        <v>42</v>
      </c>
    </row>
    <row r="308" spans="1:9" ht="18" customHeight="1" x14ac:dyDescent="0.25">
      <c r="A308" s="2">
        <v>2018</v>
      </c>
      <c r="B308" s="2" t="s">
        <v>8</v>
      </c>
      <c r="C308" s="2" t="s">
        <v>12</v>
      </c>
      <c r="D308" s="6" t="s">
        <v>28</v>
      </c>
      <c r="E308" s="8">
        <v>6494</v>
      </c>
      <c r="F308" s="8">
        <v>7700</v>
      </c>
      <c r="G308" s="8">
        <v>7840</v>
      </c>
      <c r="H308" s="4">
        <v>1540</v>
      </c>
      <c r="I308" s="5" t="s">
        <v>42</v>
      </c>
    </row>
    <row r="309" spans="1:9" ht="18" customHeight="1" x14ac:dyDescent="0.25">
      <c r="A309" s="2">
        <v>2018</v>
      </c>
      <c r="B309" s="2" t="s">
        <v>8</v>
      </c>
      <c r="C309" s="2" t="s">
        <v>13</v>
      </c>
      <c r="D309" s="3" t="s">
        <v>33</v>
      </c>
      <c r="E309" s="4">
        <v>3402</v>
      </c>
      <c r="F309" s="4">
        <v>110</v>
      </c>
      <c r="G309" s="4">
        <v>112</v>
      </c>
      <c r="H309" s="4">
        <v>22</v>
      </c>
      <c r="I309" s="5" t="s">
        <v>42</v>
      </c>
    </row>
    <row r="310" spans="1:9" ht="18" customHeight="1" x14ac:dyDescent="0.25">
      <c r="A310" s="2">
        <v>2018</v>
      </c>
      <c r="B310" s="2" t="s">
        <v>8</v>
      </c>
      <c r="C310" s="2" t="s">
        <v>15</v>
      </c>
      <c r="D310" s="6" t="s">
        <v>26</v>
      </c>
      <c r="E310" s="7">
        <v>6786</v>
      </c>
      <c r="F310" s="7">
        <v>5034.92</v>
      </c>
      <c r="G310" s="7">
        <v>5126.4639999999999</v>
      </c>
      <c r="H310" s="4">
        <v>1006.984</v>
      </c>
      <c r="I310" s="5" t="s">
        <v>42</v>
      </c>
    </row>
    <row r="311" spans="1:9" ht="18" customHeight="1" x14ac:dyDescent="0.25">
      <c r="A311" s="2">
        <v>2018</v>
      </c>
      <c r="B311" s="2" t="s">
        <v>8</v>
      </c>
      <c r="C311" s="2" t="s">
        <v>15</v>
      </c>
      <c r="D311" s="6" t="s">
        <v>24</v>
      </c>
      <c r="E311" s="7">
        <v>2550</v>
      </c>
      <c r="F311" s="7">
        <v>4576.8999999999996</v>
      </c>
      <c r="G311" s="7">
        <v>5126.1279999999997</v>
      </c>
      <c r="H311" s="4">
        <v>915.38</v>
      </c>
      <c r="I311" s="5" t="s">
        <v>42</v>
      </c>
    </row>
    <row r="312" spans="1:9" ht="18" customHeight="1" x14ac:dyDescent="0.25">
      <c r="A312" s="2">
        <v>2018</v>
      </c>
      <c r="B312" s="2" t="s">
        <v>8</v>
      </c>
      <c r="C312" s="2" t="s">
        <v>15</v>
      </c>
      <c r="D312" s="6" t="s">
        <v>25</v>
      </c>
      <c r="E312" s="7">
        <v>6439</v>
      </c>
      <c r="F312" s="7">
        <v>200</v>
      </c>
      <c r="G312" s="7">
        <v>224</v>
      </c>
      <c r="H312" s="4">
        <v>40</v>
      </c>
      <c r="I312" s="5" t="s">
        <v>42</v>
      </c>
    </row>
    <row r="313" spans="1:9" ht="18" customHeight="1" x14ac:dyDescent="0.25">
      <c r="A313" s="2">
        <v>2018</v>
      </c>
      <c r="B313" s="2" t="s">
        <v>8</v>
      </c>
      <c r="C313" s="2" t="s">
        <v>15</v>
      </c>
      <c r="D313" s="6" t="s">
        <v>23</v>
      </c>
      <c r="E313" s="7">
        <v>4066</v>
      </c>
      <c r="F313" s="7">
        <v>4576.8</v>
      </c>
      <c r="G313" s="7">
        <v>5126.0160000000005</v>
      </c>
      <c r="H313" s="4">
        <v>915.36000000000013</v>
      </c>
      <c r="I313" s="5" t="s">
        <v>42</v>
      </c>
    </row>
    <row r="314" spans="1:9" ht="18" customHeight="1" x14ac:dyDescent="0.25">
      <c r="A314" s="2">
        <v>2018</v>
      </c>
      <c r="B314" s="2" t="s">
        <v>8</v>
      </c>
      <c r="C314" s="2" t="s">
        <v>13</v>
      </c>
      <c r="D314" s="3" t="s">
        <v>34</v>
      </c>
      <c r="E314" s="4">
        <v>6498</v>
      </c>
      <c r="F314" s="4">
        <v>200</v>
      </c>
      <c r="G314" s="4">
        <v>224</v>
      </c>
      <c r="H314" s="4">
        <v>40</v>
      </c>
      <c r="I314" s="5" t="s">
        <v>42</v>
      </c>
    </row>
    <row r="315" spans="1:9" ht="18" customHeight="1" x14ac:dyDescent="0.25">
      <c r="A315" s="2">
        <v>2018</v>
      </c>
      <c r="B315" s="2" t="s">
        <v>8</v>
      </c>
      <c r="C315" s="2" t="s">
        <v>15</v>
      </c>
      <c r="D315" s="6" t="s">
        <v>27</v>
      </c>
      <c r="E315" s="7">
        <v>1557</v>
      </c>
      <c r="F315" s="7">
        <v>4577.3</v>
      </c>
      <c r="G315" s="7">
        <v>5126.576</v>
      </c>
      <c r="H315" s="4">
        <v>915.46</v>
      </c>
      <c r="I315" s="5" t="s">
        <v>42</v>
      </c>
    </row>
    <row r="316" spans="1:9" ht="18" customHeight="1" x14ac:dyDescent="0.25">
      <c r="A316" s="2">
        <v>2018</v>
      </c>
      <c r="B316" s="2" t="s">
        <v>8</v>
      </c>
      <c r="C316" s="2" t="s">
        <v>32</v>
      </c>
      <c r="D316" s="6" t="s">
        <v>32</v>
      </c>
      <c r="E316" s="7">
        <v>2367</v>
      </c>
      <c r="F316" s="7">
        <v>6600</v>
      </c>
      <c r="G316" s="7">
        <v>7392</v>
      </c>
      <c r="H316" s="4">
        <v>1320</v>
      </c>
      <c r="I316" s="5" t="s">
        <v>42</v>
      </c>
    </row>
    <row r="317" spans="1:9" ht="18" customHeight="1" x14ac:dyDescent="0.25">
      <c r="A317" s="2">
        <v>2018</v>
      </c>
      <c r="B317" s="2" t="s">
        <v>9</v>
      </c>
      <c r="C317" s="2" t="s">
        <v>14</v>
      </c>
      <c r="D317" s="3" t="s">
        <v>36</v>
      </c>
      <c r="E317" s="4">
        <v>1869</v>
      </c>
      <c r="F317" s="4">
        <v>4577.3</v>
      </c>
      <c r="G317" s="4">
        <v>5126.576</v>
      </c>
      <c r="H317" s="4">
        <v>915.46</v>
      </c>
      <c r="I317" s="5" t="s">
        <v>42</v>
      </c>
    </row>
    <row r="318" spans="1:9" ht="18" customHeight="1" x14ac:dyDescent="0.25">
      <c r="A318" s="2">
        <v>2018</v>
      </c>
      <c r="B318" s="2" t="s">
        <v>9</v>
      </c>
      <c r="C318" s="2" t="s">
        <v>14</v>
      </c>
      <c r="D318" s="3" t="s">
        <v>37</v>
      </c>
      <c r="E318" s="4">
        <v>2363</v>
      </c>
      <c r="F318" s="4">
        <v>8000</v>
      </c>
      <c r="G318" s="4">
        <v>8960</v>
      </c>
      <c r="H318" s="4">
        <v>1600</v>
      </c>
      <c r="I318" s="5" t="s">
        <v>42</v>
      </c>
    </row>
    <row r="319" spans="1:9" ht="18" customHeight="1" x14ac:dyDescent="0.25">
      <c r="A319" s="2">
        <v>2018</v>
      </c>
      <c r="B319" s="2" t="s">
        <v>9</v>
      </c>
      <c r="C319" s="2" t="s">
        <v>13</v>
      </c>
      <c r="D319" s="3" t="s">
        <v>35</v>
      </c>
      <c r="E319" s="4">
        <v>4531</v>
      </c>
      <c r="F319" s="4">
        <v>4577.2</v>
      </c>
      <c r="G319" s="4">
        <v>5126.4639999999999</v>
      </c>
      <c r="H319" s="4">
        <v>915.44</v>
      </c>
      <c r="I319" s="5" t="s">
        <v>42</v>
      </c>
    </row>
    <row r="320" spans="1:9" ht="18" customHeight="1" x14ac:dyDescent="0.25">
      <c r="A320" s="2">
        <v>2018</v>
      </c>
      <c r="B320" s="2" t="s">
        <v>9</v>
      </c>
      <c r="C320" s="2" t="s">
        <v>38</v>
      </c>
      <c r="D320" s="6" t="s">
        <v>30</v>
      </c>
      <c r="E320" s="7">
        <v>5718</v>
      </c>
      <c r="F320" s="7">
        <v>5743.5</v>
      </c>
      <c r="G320" s="7">
        <v>6432.72</v>
      </c>
      <c r="H320" s="4">
        <v>1148.7</v>
      </c>
      <c r="I320" s="5" t="s">
        <v>42</v>
      </c>
    </row>
    <row r="321" spans="1:9" ht="18" customHeight="1" x14ac:dyDescent="0.25">
      <c r="A321" s="2">
        <v>2018</v>
      </c>
      <c r="B321" s="2" t="s">
        <v>9</v>
      </c>
      <c r="C321" s="2" t="s">
        <v>12</v>
      </c>
      <c r="D321" s="6" t="s">
        <v>29</v>
      </c>
      <c r="E321" s="7">
        <v>579</v>
      </c>
      <c r="F321" s="7">
        <v>7000</v>
      </c>
      <c r="G321" s="7">
        <v>7840</v>
      </c>
      <c r="H321" s="4">
        <v>1400</v>
      </c>
      <c r="I321" s="5" t="s">
        <v>42</v>
      </c>
    </row>
    <row r="322" spans="1:9" ht="18" customHeight="1" x14ac:dyDescent="0.25">
      <c r="A322" s="2">
        <v>2018</v>
      </c>
      <c r="B322" s="2" t="s">
        <v>9</v>
      </c>
      <c r="C322" s="2" t="s">
        <v>38</v>
      </c>
      <c r="D322" s="6" t="s">
        <v>31</v>
      </c>
      <c r="E322" s="7">
        <v>773</v>
      </c>
      <c r="F322" s="7">
        <v>4578.6000000000004</v>
      </c>
      <c r="G322" s="7">
        <v>5128.0320000000002</v>
      </c>
      <c r="H322" s="4">
        <v>915.72000000000014</v>
      </c>
      <c r="I322" s="5" t="s">
        <v>40</v>
      </c>
    </row>
    <row r="323" spans="1:9" ht="18" customHeight="1" x14ac:dyDescent="0.25">
      <c r="A323" s="2">
        <v>2018</v>
      </c>
      <c r="B323" s="2" t="s">
        <v>9</v>
      </c>
      <c r="C323" s="2" t="s">
        <v>12</v>
      </c>
      <c r="D323" s="6" t="s">
        <v>28</v>
      </c>
      <c r="E323" s="8">
        <v>4460</v>
      </c>
      <c r="F323" s="8">
        <v>7000</v>
      </c>
      <c r="G323" s="8">
        <v>7840</v>
      </c>
      <c r="H323" s="4">
        <v>1400</v>
      </c>
      <c r="I323" s="5" t="s">
        <v>40</v>
      </c>
    </row>
    <row r="324" spans="1:9" ht="18" customHeight="1" x14ac:dyDescent="0.25">
      <c r="A324" s="2">
        <v>2018</v>
      </c>
      <c r="B324" s="2" t="s">
        <v>9</v>
      </c>
      <c r="C324" s="2" t="s">
        <v>13</v>
      </c>
      <c r="D324" s="3" t="s">
        <v>33</v>
      </c>
      <c r="E324" s="4">
        <v>2334</v>
      </c>
      <c r="F324" s="4">
        <v>100</v>
      </c>
      <c r="G324" s="4">
        <v>112</v>
      </c>
      <c r="H324" s="4">
        <v>20</v>
      </c>
      <c r="I324" s="5" t="s">
        <v>40</v>
      </c>
    </row>
    <row r="325" spans="1:9" ht="18" customHeight="1" x14ac:dyDescent="0.25">
      <c r="A325" s="2">
        <v>2018</v>
      </c>
      <c r="B325" s="2" t="s">
        <v>9</v>
      </c>
      <c r="C325" s="2" t="s">
        <v>15</v>
      </c>
      <c r="D325" s="6" t="s">
        <v>26</v>
      </c>
      <c r="E325" s="7">
        <v>2210</v>
      </c>
      <c r="F325" s="7">
        <v>4577.2</v>
      </c>
      <c r="G325" s="7">
        <v>5126.4639999999999</v>
      </c>
      <c r="H325" s="4">
        <v>915.44</v>
      </c>
      <c r="I325" s="5" t="s">
        <v>40</v>
      </c>
    </row>
    <row r="326" spans="1:9" ht="18" customHeight="1" x14ac:dyDescent="0.25">
      <c r="A326" s="2">
        <v>2018</v>
      </c>
      <c r="B326" s="2" t="s">
        <v>9</v>
      </c>
      <c r="C326" s="2" t="s">
        <v>15</v>
      </c>
      <c r="D326" s="6" t="s">
        <v>24</v>
      </c>
      <c r="E326" s="7">
        <v>2183</v>
      </c>
      <c r="F326" s="7">
        <v>4576.8999999999996</v>
      </c>
      <c r="G326" s="7">
        <v>5126.1279999999997</v>
      </c>
      <c r="H326" s="4">
        <v>915.38</v>
      </c>
      <c r="I326" s="5" t="s">
        <v>40</v>
      </c>
    </row>
    <row r="327" spans="1:9" ht="18" customHeight="1" x14ac:dyDescent="0.25">
      <c r="A327" s="2">
        <v>2018</v>
      </c>
      <c r="B327" s="2" t="s">
        <v>9</v>
      </c>
      <c r="C327" s="2" t="s">
        <v>15</v>
      </c>
      <c r="D327" s="6" t="s">
        <v>25</v>
      </c>
      <c r="E327" s="7">
        <v>6163</v>
      </c>
      <c r="F327" s="7">
        <v>200</v>
      </c>
      <c r="G327" s="7">
        <v>224</v>
      </c>
      <c r="H327" s="4">
        <v>40</v>
      </c>
      <c r="I327" s="5" t="s">
        <v>40</v>
      </c>
    </row>
    <row r="328" spans="1:9" ht="18" customHeight="1" x14ac:dyDescent="0.25">
      <c r="A328" s="2">
        <v>2018</v>
      </c>
      <c r="B328" s="2" t="s">
        <v>9</v>
      </c>
      <c r="C328" s="2" t="s">
        <v>15</v>
      </c>
      <c r="D328" s="6" t="s">
        <v>23</v>
      </c>
      <c r="E328" s="7">
        <v>7946</v>
      </c>
      <c r="F328" s="7">
        <v>4576.8</v>
      </c>
      <c r="G328" s="7">
        <v>5126.0160000000005</v>
      </c>
      <c r="H328" s="4">
        <v>915.36000000000013</v>
      </c>
      <c r="I328" s="5" t="s">
        <v>40</v>
      </c>
    </row>
    <row r="329" spans="1:9" ht="18" customHeight="1" x14ac:dyDescent="0.25">
      <c r="A329" s="2">
        <v>2018</v>
      </c>
      <c r="B329" s="2" t="s">
        <v>9</v>
      </c>
      <c r="C329" s="2" t="s">
        <v>13</v>
      </c>
      <c r="D329" s="3" t="s">
        <v>34</v>
      </c>
      <c r="E329" s="4">
        <v>7124</v>
      </c>
      <c r="F329" s="4">
        <v>200</v>
      </c>
      <c r="G329" s="4">
        <v>224</v>
      </c>
      <c r="H329" s="4">
        <v>40</v>
      </c>
      <c r="I329" s="5" t="s">
        <v>40</v>
      </c>
    </row>
    <row r="330" spans="1:9" ht="18" customHeight="1" x14ac:dyDescent="0.25">
      <c r="A330" s="2">
        <v>2018</v>
      </c>
      <c r="B330" s="2" t="s">
        <v>9</v>
      </c>
      <c r="C330" s="2" t="s">
        <v>15</v>
      </c>
      <c r="D330" s="6" t="s">
        <v>27</v>
      </c>
      <c r="E330" s="7">
        <v>3739</v>
      </c>
      <c r="F330" s="7">
        <v>4577.3</v>
      </c>
      <c r="G330" s="7">
        <v>5126.576</v>
      </c>
      <c r="H330" s="4">
        <v>915.46</v>
      </c>
      <c r="I330" s="5" t="s">
        <v>40</v>
      </c>
    </row>
    <row r="331" spans="1:9" ht="18" customHeight="1" x14ac:dyDescent="0.25">
      <c r="A331" s="2">
        <v>2018</v>
      </c>
      <c r="B331" s="2" t="s">
        <v>9</v>
      </c>
      <c r="C331" s="2" t="s">
        <v>32</v>
      </c>
      <c r="D331" s="6" t="s">
        <v>32</v>
      </c>
      <c r="E331" s="7">
        <v>2584</v>
      </c>
      <c r="F331" s="7">
        <v>6600</v>
      </c>
      <c r="G331" s="7">
        <v>7392</v>
      </c>
      <c r="H331" s="4">
        <v>1320</v>
      </c>
      <c r="I331" s="5" t="s">
        <v>40</v>
      </c>
    </row>
    <row r="332" spans="1:9" ht="18" customHeight="1" x14ac:dyDescent="0.25">
      <c r="A332" s="2">
        <v>2018</v>
      </c>
      <c r="B332" s="2" t="s">
        <v>10</v>
      </c>
      <c r="C332" s="2" t="s">
        <v>14</v>
      </c>
      <c r="D332" s="3" t="s">
        <v>36</v>
      </c>
      <c r="E332" s="4">
        <v>6494</v>
      </c>
      <c r="F332" s="4">
        <v>4577.3</v>
      </c>
      <c r="G332" s="4">
        <v>5126.576</v>
      </c>
      <c r="H332" s="4">
        <v>915.46</v>
      </c>
      <c r="I332" s="5" t="s">
        <v>40</v>
      </c>
    </row>
    <row r="333" spans="1:9" ht="18" customHeight="1" x14ac:dyDescent="0.25">
      <c r="A333" s="2">
        <v>2018</v>
      </c>
      <c r="B333" s="2" t="s">
        <v>10</v>
      </c>
      <c r="C333" s="2" t="s">
        <v>14</v>
      </c>
      <c r="D333" s="3" t="s">
        <v>37</v>
      </c>
      <c r="E333" s="4">
        <v>6124</v>
      </c>
      <c r="F333" s="4">
        <v>8000</v>
      </c>
      <c r="G333" s="4">
        <v>8960</v>
      </c>
      <c r="H333" s="4">
        <v>1600</v>
      </c>
      <c r="I333" s="5" t="s">
        <v>40</v>
      </c>
    </row>
    <row r="334" spans="1:9" ht="18" customHeight="1" x14ac:dyDescent="0.25">
      <c r="A334" s="2">
        <v>2018</v>
      </c>
      <c r="B334" s="2" t="s">
        <v>10</v>
      </c>
      <c r="C334" s="2" t="s">
        <v>13</v>
      </c>
      <c r="D334" s="3" t="s">
        <v>35</v>
      </c>
      <c r="E334" s="4">
        <v>2116</v>
      </c>
      <c r="F334" s="4">
        <v>4577.2</v>
      </c>
      <c r="G334" s="4">
        <v>5126.4639999999999</v>
      </c>
      <c r="H334" s="4">
        <v>915.44</v>
      </c>
      <c r="I334" s="5" t="s">
        <v>40</v>
      </c>
    </row>
    <row r="335" spans="1:9" ht="18" customHeight="1" x14ac:dyDescent="0.25">
      <c r="A335" s="2">
        <v>2018</v>
      </c>
      <c r="B335" s="2" t="s">
        <v>10</v>
      </c>
      <c r="C335" s="2" t="s">
        <v>38</v>
      </c>
      <c r="D335" s="6" t="s">
        <v>30</v>
      </c>
      <c r="E335" s="7">
        <v>1521</v>
      </c>
      <c r="F335" s="7">
        <v>5743.5</v>
      </c>
      <c r="G335" s="7">
        <v>6432.72</v>
      </c>
      <c r="H335" s="4">
        <v>1148.7</v>
      </c>
      <c r="I335" s="5" t="s">
        <v>40</v>
      </c>
    </row>
    <row r="336" spans="1:9" ht="18" customHeight="1" x14ac:dyDescent="0.25">
      <c r="A336" s="2">
        <v>2018</v>
      </c>
      <c r="B336" s="2" t="s">
        <v>10</v>
      </c>
      <c r="C336" s="2" t="s">
        <v>12</v>
      </c>
      <c r="D336" s="6" t="s">
        <v>29</v>
      </c>
      <c r="E336" s="7">
        <v>3970</v>
      </c>
      <c r="F336" s="7">
        <v>7000</v>
      </c>
      <c r="G336" s="7">
        <v>7840</v>
      </c>
      <c r="H336" s="4">
        <v>1400</v>
      </c>
      <c r="I336" s="5" t="s">
        <v>40</v>
      </c>
    </row>
    <row r="337" spans="1:9" ht="18" customHeight="1" x14ac:dyDescent="0.25">
      <c r="A337" s="2">
        <v>2018</v>
      </c>
      <c r="B337" s="2" t="s">
        <v>10</v>
      </c>
      <c r="C337" s="2" t="s">
        <v>38</v>
      </c>
      <c r="D337" s="6" t="s">
        <v>31</v>
      </c>
      <c r="E337" s="7">
        <v>6552</v>
      </c>
      <c r="F337" s="7">
        <v>4578.6000000000004</v>
      </c>
      <c r="G337" s="7">
        <v>5128.0320000000002</v>
      </c>
      <c r="H337" s="4">
        <v>915.72000000000014</v>
      </c>
      <c r="I337" s="5" t="s">
        <v>40</v>
      </c>
    </row>
    <row r="338" spans="1:9" ht="18" customHeight="1" x14ac:dyDescent="0.25">
      <c r="A338" s="2">
        <v>2018</v>
      </c>
      <c r="B338" s="2" t="s">
        <v>10</v>
      </c>
      <c r="C338" s="2" t="s">
        <v>12</v>
      </c>
      <c r="D338" s="6" t="s">
        <v>28</v>
      </c>
      <c r="E338" s="8">
        <v>3643</v>
      </c>
      <c r="F338" s="8">
        <v>7000</v>
      </c>
      <c r="G338" s="8">
        <v>7840</v>
      </c>
      <c r="H338" s="4">
        <v>1400</v>
      </c>
      <c r="I338" s="5" t="s">
        <v>40</v>
      </c>
    </row>
    <row r="339" spans="1:9" ht="18" customHeight="1" x14ac:dyDescent="0.25">
      <c r="A339" s="2">
        <v>2018</v>
      </c>
      <c r="B339" s="2" t="s">
        <v>10</v>
      </c>
      <c r="C339" s="2" t="s">
        <v>13</v>
      </c>
      <c r="D339" s="3" t="s">
        <v>33</v>
      </c>
      <c r="E339" s="4">
        <v>5797</v>
      </c>
      <c r="F339" s="4">
        <v>100</v>
      </c>
      <c r="G339" s="4">
        <v>112</v>
      </c>
      <c r="H339" s="4">
        <v>20</v>
      </c>
      <c r="I339" s="5" t="s">
        <v>40</v>
      </c>
    </row>
    <row r="340" spans="1:9" ht="18" customHeight="1" x14ac:dyDescent="0.25">
      <c r="A340" s="2">
        <v>2018</v>
      </c>
      <c r="B340" s="2" t="s">
        <v>10</v>
      </c>
      <c r="C340" s="2" t="s">
        <v>15</v>
      </c>
      <c r="D340" s="6" t="s">
        <v>26</v>
      </c>
      <c r="E340" s="7">
        <v>3328</v>
      </c>
      <c r="F340" s="7">
        <v>4577.2</v>
      </c>
      <c r="G340" s="7">
        <v>5126.4639999999999</v>
      </c>
      <c r="H340" s="4">
        <v>915.44</v>
      </c>
      <c r="I340" s="5" t="s">
        <v>40</v>
      </c>
    </row>
    <row r="341" spans="1:9" ht="18" customHeight="1" x14ac:dyDescent="0.25">
      <c r="A341" s="2">
        <v>2018</v>
      </c>
      <c r="B341" s="2" t="s">
        <v>10</v>
      </c>
      <c r="C341" s="2" t="s">
        <v>15</v>
      </c>
      <c r="D341" s="6" t="s">
        <v>24</v>
      </c>
      <c r="E341" s="7">
        <v>4801</v>
      </c>
      <c r="F341" s="7">
        <v>4576.8999999999996</v>
      </c>
      <c r="G341" s="7">
        <v>5126.1279999999997</v>
      </c>
      <c r="H341" s="4">
        <v>915.38</v>
      </c>
      <c r="I341" s="5" t="s">
        <v>40</v>
      </c>
    </row>
    <row r="342" spans="1:9" ht="18" customHeight="1" x14ac:dyDescent="0.25">
      <c r="A342" s="2">
        <v>2018</v>
      </c>
      <c r="B342" s="2" t="s">
        <v>10</v>
      </c>
      <c r="C342" s="2" t="s">
        <v>15</v>
      </c>
      <c r="D342" s="6" t="s">
        <v>25</v>
      </c>
      <c r="E342" s="7">
        <v>1612</v>
      </c>
      <c r="F342" s="7">
        <v>200</v>
      </c>
      <c r="G342" s="7">
        <v>224</v>
      </c>
      <c r="H342" s="4">
        <v>40</v>
      </c>
      <c r="I342" s="5" t="s">
        <v>40</v>
      </c>
    </row>
    <row r="343" spans="1:9" ht="18" customHeight="1" x14ac:dyDescent="0.25">
      <c r="A343" s="2">
        <v>2018</v>
      </c>
      <c r="B343" s="2" t="s">
        <v>10</v>
      </c>
      <c r="C343" s="2" t="s">
        <v>15</v>
      </c>
      <c r="D343" s="6" t="s">
        <v>23</v>
      </c>
      <c r="E343" s="7">
        <v>204</v>
      </c>
      <c r="F343" s="7">
        <v>5492.16</v>
      </c>
      <c r="G343" s="7">
        <v>5126.0160000000005</v>
      </c>
      <c r="H343" s="4">
        <v>1098.432</v>
      </c>
      <c r="I343" s="5" t="s">
        <v>40</v>
      </c>
    </row>
    <row r="344" spans="1:9" ht="18" customHeight="1" x14ac:dyDescent="0.25">
      <c r="A344" s="2">
        <v>2018</v>
      </c>
      <c r="B344" s="2" t="s">
        <v>10</v>
      </c>
      <c r="C344" s="2" t="s">
        <v>13</v>
      </c>
      <c r="D344" s="3" t="s">
        <v>34</v>
      </c>
      <c r="E344" s="4">
        <v>4472</v>
      </c>
      <c r="F344" s="4">
        <v>240</v>
      </c>
      <c r="G344" s="4">
        <v>224</v>
      </c>
      <c r="H344" s="4">
        <v>48</v>
      </c>
      <c r="I344" s="5" t="s">
        <v>40</v>
      </c>
    </row>
    <row r="345" spans="1:9" ht="18" customHeight="1" x14ac:dyDescent="0.25">
      <c r="A345" s="2">
        <v>2018</v>
      </c>
      <c r="B345" s="2" t="s">
        <v>10</v>
      </c>
      <c r="C345" s="2" t="s">
        <v>15</v>
      </c>
      <c r="D345" s="6" t="s">
        <v>27</v>
      </c>
      <c r="E345" s="7">
        <v>4233</v>
      </c>
      <c r="F345" s="7">
        <v>5492.76</v>
      </c>
      <c r="G345" s="7">
        <v>5126.576</v>
      </c>
      <c r="H345" s="4">
        <v>1098.5520000000001</v>
      </c>
      <c r="I345" s="5" t="s">
        <v>40</v>
      </c>
    </row>
    <row r="346" spans="1:9" ht="18" customHeight="1" x14ac:dyDescent="0.25">
      <c r="A346" s="2">
        <v>2018</v>
      </c>
      <c r="B346" s="2" t="s">
        <v>10</v>
      </c>
      <c r="C346" s="2" t="s">
        <v>32</v>
      </c>
      <c r="D346" s="6" t="s">
        <v>32</v>
      </c>
      <c r="E346" s="7">
        <v>3165</v>
      </c>
      <c r="F346" s="7">
        <v>7920</v>
      </c>
      <c r="G346" s="7">
        <v>7392</v>
      </c>
      <c r="H346" s="4">
        <v>1584</v>
      </c>
      <c r="I346" s="5" t="s">
        <v>40</v>
      </c>
    </row>
    <row r="347" spans="1:9" ht="18" customHeight="1" x14ac:dyDescent="0.25">
      <c r="A347" s="2">
        <v>2018</v>
      </c>
      <c r="B347" s="2" t="s">
        <v>11</v>
      </c>
      <c r="C347" s="2" t="s">
        <v>14</v>
      </c>
      <c r="D347" s="3" t="s">
        <v>36</v>
      </c>
      <c r="E347" s="4">
        <v>2912</v>
      </c>
      <c r="F347" s="4">
        <v>4577.3</v>
      </c>
      <c r="G347" s="4">
        <v>5126.576</v>
      </c>
      <c r="H347" s="4">
        <v>915.46</v>
      </c>
      <c r="I347" s="5" t="s">
        <v>40</v>
      </c>
    </row>
    <row r="348" spans="1:9" ht="18" customHeight="1" x14ac:dyDescent="0.25">
      <c r="A348" s="2">
        <v>2018</v>
      </c>
      <c r="B348" s="2" t="s">
        <v>11</v>
      </c>
      <c r="C348" s="2" t="s">
        <v>14</v>
      </c>
      <c r="D348" s="3" t="s">
        <v>37</v>
      </c>
      <c r="E348" s="4">
        <v>3773</v>
      </c>
      <c r="F348" s="4">
        <v>8000</v>
      </c>
      <c r="G348" s="4">
        <v>8960</v>
      </c>
      <c r="H348" s="4">
        <v>1600</v>
      </c>
      <c r="I348" s="5" t="s">
        <v>40</v>
      </c>
    </row>
    <row r="349" spans="1:9" ht="18" customHeight="1" x14ac:dyDescent="0.25">
      <c r="A349" s="2">
        <v>2018</v>
      </c>
      <c r="B349" s="2" t="s">
        <v>11</v>
      </c>
      <c r="C349" s="2" t="s">
        <v>13</v>
      </c>
      <c r="D349" s="3" t="s">
        <v>35</v>
      </c>
      <c r="E349" s="4">
        <v>939</v>
      </c>
      <c r="F349" s="4">
        <v>4577.2</v>
      </c>
      <c r="G349" s="4">
        <v>5126.4639999999999</v>
      </c>
      <c r="H349" s="4">
        <v>915.44</v>
      </c>
      <c r="I349" s="5" t="s">
        <v>40</v>
      </c>
    </row>
    <row r="350" spans="1:9" ht="18" customHeight="1" x14ac:dyDescent="0.25">
      <c r="A350" s="2">
        <v>2018</v>
      </c>
      <c r="B350" s="2" t="s">
        <v>11</v>
      </c>
      <c r="C350" s="2" t="s">
        <v>38</v>
      </c>
      <c r="D350" s="6" t="s">
        <v>30</v>
      </c>
      <c r="E350" s="7">
        <v>3275</v>
      </c>
      <c r="F350" s="7">
        <v>5743.5</v>
      </c>
      <c r="G350" s="7">
        <v>6432.72</v>
      </c>
      <c r="H350" s="4">
        <v>1148.7</v>
      </c>
      <c r="I350" s="5" t="s">
        <v>40</v>
      </c>
    </row>
    <row r="351" spans="1:9" ht="18" customHeight="1" x14ac:dyDescent="0.25">
      <c r="A351" s="2">
        <v>2018</v>
      </c>
      <c r="B351" s="2" t="s">
        <v>11</v>
      </c>
      <c r="C351" s="2" t="s">
        <v>12</v>
      </c>
      <c r="D351" s="6" t="s">
        <v>29</v>
      </c>
      <c r="E351" s="7">
        <v>2829</v>
      </c>
      <c r="F351" s="7">
        <v>7000</v>
      </c>
      <c r="G351" s="7">
        <v>7840</v>
      </c>
      <c r="H351" s="4">
        <v>1400</v>
      </c>
      <c r="I351" s="5" t="s">
        <v>40</v>
      </c>
    </row>
    <row r="352" spans="1:9" ht="18" customHeight="1" x14ac:dyDescent="0.25">
      <c r="A352" s="2">
        <v>2018</v>
      </c>
      <c r="B352" s="2" t="s">
        <v>11</v>
      </c>
      <c r="C352" s="2" t="s">
        <v>38</v>
      </c>
      <c r="D352" s="6" t="s">
        <v>31</v>
      </c>
      <c r="E352" s="7">
        <v>774</v>
      </c>
      <c r="F352" s="7">
        <v>4578.6000000000004</v>
      </c>
      <c r="G352" s="7">
        <v>5128.0320000000002</v>
      </c>
      <c r="H352" s="4">
        <v>915.72000000000014</v>
      </c>
      <c r="I352" s="5" t="s">
        <v>40</v>
      </c>
    </row>
    <row r="353" spans="1:9" ht="18" customHeight="1" x14ac:dyDescent="0.25">
      <c r="A353" s="2">
        <v>2018</v>
      </c>
      <c r="B353" s="2" t="s">
        <v>11</v>
      </c>
      <c r="C353" s="2" t="s">
        <v>12</v>
      </c>
      <c r="D353" s="6" t="s">
        <v>28</v>
      </c>
      <c r="E353" s="8">
        <v>224</v>
      </c>
      <c r="F353" s="8">
        <v>7000</v>
      </c>
      <c r="G353" s="8">
        <v>7840</v>
      </c>
      <c r="H353" s="4">
        <v>1400</v>
      </c>
      <c r="I353" s="5" t="s">
        <v>40</v>
      </c>
    </row>
    <row r="354" spans="1:9" ht="18" customHeight="1" x14ac:dyDescent="0.25">
      <c r="A354" s="2">
        <v>2018</v>
      </c>
      <c r="B354" s="2" t="s">
        <v>11</v>
      </c>
      <c r="C354" s="2" t="s">
        <v>13</v>
      </c>
      <c r="D354" s="3" t="s">
        <v>33</v>
      </c>
      <c r="E354" s="4">
        <v>504</v>
      </c>
      <c r="F354" s="4">
        <v>100</v>
      </c>
      <c r="G354" s="4">
        <v>112</v>
      </c>
      <c r="H354" s="4">
        <v>20</v>
      </c>
      <c r="I354" s="5" t="s">
        <v>40</v>
      </c>
    </row>
    <row r="355" spans="1:9" ht="18" customHeight="1" x14ac:dyDescent="0.25">
      <c r="A355" s="2">
        <v>2018</v>
      </c>
      <c r="B355" s="2" t="s">
        <v>11</v>
      </c>
      <c r="C355" s="2" t="s">
        <v>15</v>
      </c>
      <c r="D355" s="6" t="s">
        <v>26</v>
      </c>
      <c r="E355" s="7">
        <v>4410</v>
      </c>
      <c r="F355" s="7">
        <v>4577.2</v>
      </c>
      <c r="G355" s="7">
        <v>5126.4639999999999</v>
      </c>
      <c r="H355" s="4">
        <v>915.44</v>
      </c>
      <c r="I355" s="5" t="s">
        <v>40</v>
      </c>
    </row>
    <row r="356" spans="1:9" ht="18" customHeight="1" x14ac:dyDescent="0.25">
      <c r="A356" s="2">
        <v>2018</v>
      </c>
      <c r="B356" s="2" t="s">
        <v>11</v>
      </c>
      <c r="C356" s="2" t="s">
        <v>15</v>
      </c>
      <c r="D356" s="6" t="s">
        <v>24</v>
      </c>
      <c r="E356" s="7">
        <v>454</v>
      </c>
      <c r="F356" s="7">
        <v>4576.8999999999996</v>
      </c>
      <c r="G356" s="7">
        <v>5126.1279999999997</v>
      </c>
      <c r="H356" s="4">
        <v>915.38</v>
      </c>
      <c r="I356" s="5" t="s">
        <v>40</v>
      </c>
    </row>
    <row r="357" spans="1:9" ht="18" customHeight="1" x14ac:dyDescent="0.25">
      <c r="A357" s="2">
        <v>2018</v>
      </c>
      <c r="B357" s="2" t="s">
        <v>11</v>
      </c>
      <c r="C357" s="2" t="s">
        <v>15</v>
      </c>
      <c r="D357" s="6" t="s">
        <v>25</v>
      </c>
      <c r="E357" s="7">
        <v>2495</v>
      </c>
      <c r="F357" s="7">
        <v>200</v>
      </c>
      <c r="G357" s="7">
        <v>224</v>
      </c>
      <c r="H357" s="4">
        <v>40</v>
      </c>
      <c r="I357" s="5" t="s">
        <v>40</v>
      </c>
    </row>
    <row r="358" spans="1:9" ht="18" customHeight="1" x14ac:dyDescent="0.25">
      <c r="A358" s="2">
        <v>2018</v>
      </c>
      <c r="B358" s="2" t="s">
        <v>11</v>
      </c>
      <c r="C358" s="2" t="s">
        <v>15</v>
      </c>
      <c r="D358" s="6" t="s">
        <v>23</v>
      </c>
      <c r="E358" s="7">
        <v>1562</v>
      </c>
      <c r="F358" s="7">
        <v>4576.8</v>
      </c>
      <c r="G358" s="7">
        <v>5126.0160000000005</v>
      </c>
      <c r="H358" s="4">
        <v>915.36000000000013</v>
      </c>
      <c r="I358" s="5" t="s">
        <v>40</v>
      </c>
    </row>
    <row r="359" spans="1:9" ht="18" customHeight="1" x14ac:dyDescent="0.25">
      <c r="A359" s="2">
        <v>2018</v>
      </c>
      <c r="B359" s="2" t="s">
        <v>11</v>
      </c>
      <c r="C359" s="2" t="s">
        <v>13</v>
      </c>
      <c r="D359" s="3" t="s">
        <v>34</v>
      </c>
      <c r="E359" s="4">
        <v>319</v>
      </c>
      <c r="F359" s="4">
        <v>200</v>
      </c>
      <c r="G359" s="4">
        <v>224</v>
      </c>
      <c r="H359" s="4">
        <v>40</v>
      </c>
      <c r="I359" s="5" t="s">
        <v>40</v>
      </c>
    </row>
    <row r="360" spans="1:9" ht="18" customHeight="1" x14ac:dyDescent="0.25">
      <c r="A360" s="2">
        <v>2018</v>
      </c>
      <c r="B360" s="2" t="s">
        <v>11</v>
      </c>
      <c r="C360" s="2" t="s">
        <v>15</v>
      </c>
      <c r="D360" s="6" t="s">
        <v>27</v>
      </c>
      <c r="E360" s="7">
        <v>2461</v>
      </c>
      <c r="F360" s="7">
        <v>4577.3</v>
      </c>
      <c r="G360" s="7">
        <v>5126.576</v>
      </c>
      <c r="H360" s="4">
        <v>915.46</v>
      </c>
      <c r="I360" s="5" t="s">
        <v>40</v>
      </c>
    </row>
    <row r="361" spans="1:9" ht="18" customHeight="1" x14ac:dyDescent="0.25">
      <c r="A361" s="2">
        <v>2018</v>
      </c>
      <c r="B361" s="2" t="s">
        <v>11</v>
      </c>
      <c r="C361" s="2" t="s">
        <v>32</v>
      </c>
      <c r="D361" s="6" t="s">
        <v>32</v>
      </c>
      <c r="E361" s="7">
        <v>6462</v>
      </c>
      <c r="F361" s="7">
        <v>6600</v>
      </c>
      <c r="G361" s="7">
        <v>7392</v>
      </c>
      <c r="H361" s="4">
        <v>1320</v>
      </c>
      <c r="I361" s="5" t="s">
        <v>40</v>
      </c>
    </row>
    <row r="362" spans="1:9" ht="18" customHeight="1" x14ac:dyDescent="0.25">
      <c r="A362" s="2">
        <v>2019</v>
      </c>
      <c r="B362" s="2" t="s">
        <v>0</v>
      </c>
      <c r="C362" s="2" t="s">
        <v>14</v>
      </c>
      <c r="D362" s="3" t="s">
        <v>36</v>
      </c>
      <c r="E362" s="4">
        <v>4620</v>
      </c>
      <c r="F362" s="4">
        <v>5492.76</v>
      </c>
      <c r="G362" s="4">
        <v>5126.576</v>
      </c>
      <c r="H362" s="4">
        <v>1098.5520000000001</v>
      </c>
      <c r="I362" s="5" t="s">
        <v>40</v>
      </c>
    </row>
    <row r="363" spans="1:9" ht="18" customHeight="1" x14ac:dyDescent="0.25">
      <c r="A363" s="2">
        <v>2019</v>
      </c>
      <c r="B363" s="2" t="s">
        <v>0</v>
      </c>
      <c r="C363" s="2" t="s">
        <v>14</v>
      </c>
      <c r="D363" s="3" t="s">
        <v>37</v>
      </c>
      <c r="E363" s="4">
        <v>6707</v>
      </c>
      <c r="F363" s="4">
        <v>9600</v>
      </c>
      <c r="G363" s="4">
        <v>8960</v>
      </c>
      <c r="H363" s="4">
        <v>1920</v>
      </c>
      <c r="I363" s="5" t="s">
        <v>40</v>
      </c>
    </row>
    <row r="364" spans="1:9" ht="18" customHeight="1" x14ac:dyDescent="0.25">
      <c r="A364" s="2">
        <v>2019</v>
      </c>
      <c r="B364" s="2" t="s">
        <v>0</v>
      </c>
      <c r="C364" s="2" t="s">
        <v>13</v>
      </c>
      <c r="D364" s="3" t="s">
        <v>35</v>
      </c>
      <c r="E364" s="4">
        <v>336</v>
      </c>
      <c r="F364" s="4">
        <v>5492.6399999999994</v>
      </c>
      <c r="G364" s="4">
        <v>5126.4639999999999</v>
      </c>
      <c r="H364" s="4">
        <v>1098.528</v>
      </c>
      <c r="I364" s="5" t="s">
        <v>42</v>
      </c>
    </row>
    <row r="365" spans="1:9" ht="18" customHeight="1" x14ac:dyDescent="0.25">
      <c r="A365" s="2">
        <v>2019</v>
      </c>
      <c r="B365" s="2" t="s">
        <v>0</v>
      </c>
      <c r="C365" s="2" t="s">
        <v>38</v>
      </c>
      <c r="D365" s="6" t="s">
        <v>30</v>
      </c>
      <c r="E365" s="7">
        <v>5227</v>
      </c>
      <c r="F365" s="7">
        <v>6892.2</v>
      </c>
      <c r="G365" s="7">
        <v>6432.72</v>
      </c>
      <c r="H365" s="4">
        <v>1378.44</v>
      </c>
      <c r="I365" s="5" t="s">
        <v>42</v>
      </c>
    </row>
    <row r="366" spans="1:9" ht="18" customHeight="1" x14ac:dyDescent="0.25">
      <c r="A366" s="2">
        <v>2019</v>
      </c>
      <c r="B366" s="2" t="s">
        <v>0</v>
      </c>
      <c r="C366" s="2" t="s">
        <v>12</v>
      </c>
      <c r="D366" s="6" t="s">
        <v>29</v>
      </c>
      <c r="E366" s="7">
        <v>2326</v>
      </c>
      <c r="F366" s="7">
        <v>8400</v>
      </c>
      <c r="G366" s="7">
        <v>7840</v>
      </c>
      <c r="H366" s="4">
        <v>1680</v>
      </c>
      <c r="I366" s="5" t="s">
        <v>42</v>
      </c>
    </row>
    <row r="367" spans="1:9" ht="18" customHeight="1" x14ac:dyDescent="0.25">
      <c r="A367" s="2">
        <v>2019</v>
      </c>
      <c r="B367" s="2" t="s">
        <v>0</v>
      </c>
      <c r="C367" s="2" t="s">
        <v>38</v>
      </c>
      <c r="D367" s="6" t="s">
        <v>31</v>
      </c>
      <c r="E367" s="7">
        <v>7485</v>
      </c>
      <c r="F367" s="7">
        <v>5494.3200000000006</v>
      </c>
      <c r="G367" s="7">
        <v>5128.0320000000002</v>
      </c>
      <c r="H367" s="4">
        <v>1098.8640000000003</v>
      </c>
      <c r="I367" s="5" t="s">
        <v>42</v>
      </c>
    </row>
    <row r="368" spans="1:9" ht="18" customHeight="1" x14ac:dyDescent="0.25">
      <c r="A368" s="2">
        <v>2019</v>
      </c>
      <c r="B368" s="2" t="s">
        <v>0</v>
      </c>
      <c r="C368" s="2" t="s">
        <v>12</v>
      </c>
      <c r="D368" s="6" t="s">
        <v>28</v>
      </c>
      <c r="E368" s="8">
        <v>5537</v>
      </c>
      <c r="F368" s="8">
        <v>8400</v>
      </c>
      <c r="G368" s="8">
        <v>7840</v>
      </c>
      <c r="H368" s="4">
        <v>1680</v>
      </c>
      <c r="I368" s="5" t="s">
        <v>42</v>
      </c>
    </row>
    <row r="369" spans="1:9" ht="18" customHeight="1" x14ac:dyDescent="0.25">
      <c r="A369" s="2">
        <v>2019</v>
      </c>
      <c r="B369" s="2" t="s">
        <v>0</v>
      </c>
      <c r="C369" s="2" t="s">
        <v>13</v>
      </c>
      <c r="D369" s="3" t="s">
        <v>33</v>
      </c>
      <c r="E369" s="4">
        <v>5315</v>
      </c>
      <c r="F369" s="4">
        <v>120</v>
      </c>
      <c r="G369" s="4">
        <v>112</v>
      </c>
      <c r="H369" s="4">
        <v>24</v>
      </c>
      <c r="I369" s="5" t="s">
        <v>42</v>
      </c>
    </row>
    <row r="370" spans="1:9" ht="18" customHeight="1" x14ac:dyDescent="0.25">
      <c r="A370" s="2">
        <v>2019</v>
      </c>
      <c r="B370" s="2" t="s">
        <v>0</v>
      </c>
      <c r="C370" s="2" t="s">
        <v>15</v>
      </c>
      <c r="D370" s="6" t="s">
        <v>26</v>
      </c>
      <c r="E370" s="7">
        <v>1903</v>
      </c>
      <c r="F370" s="7">
        <v>2288.6</v>
      </c>
      <c r="G370" s="7">
        <v>5126.4639999999999</v>
      </c>
      <c r="H370" s="4">
        <v>457.72</v>
      </c>
      <c r="I370" s="5" t="s">
        <v>42</v>
      </c>
    </row>
    <row r="371" spans="1:9" ht="18" customHeight="1" x14ac:dyDescent="0.25">
      <c r="A371" s="2">
        <v>2019</v>
      </c>
      <c r="B371" s="2" t="s">
        <v>0</v>
      </c>
      <c r="C371" s="2" t="s">
        <v>15</v>
      </c>
      <c r="D371" s="6" t="s">
        <v>24</v>
      </c>
      <c r="E371" s="7">
        <v>4085</v>
      </c>
      <c r="F371" s="7">
        <v>2288.4499999999998</v>
      </c>
      <c r="G371" s="7">
        <v>5126.1279999999997</v>
      </c>
      <c r="H371" s="4">
        <v>457.69</v>
      </c>
      <c r="I371" s="5" t="s">
        <v>42</v>
      </c>
    </row>
    <row r="372" spans="1:9" ht="18" customHeight="1" x14ac:dyDescent="0.25">
      <c r="A372" s="2">
        <v>2019</v>
      </c>
      <c r="B372" s="2" t="s">
        <v>0</v>
      </c>
      <c r="C372" s="2" t="s">
        <v>15</v>
      </c>
      <c r="D372" s="6" t="s">
        <v>25</v>
      </c>
      <c r="E372" s="7">
        <v>7555</v>
      </c>
      <c r="F372" s="7">
        <v>100</v>
      </c>
      <c r="G372" s="7">
        <v>224</v>
      </c>
      <c r="H372" s="4">
        <v>20</v>
      </c>
      <c r="I372" s="5" t="s">
        <v>42</v>
      </c>
    </row>
    <row r="373" spans="1:9" ht="18" customHeight="1" x14ac:dyDescent="0.25">
      <c r="A373" s="2">
        <v>2019</v>
      </c>
      <c r="B373" s="2" t="s">
        <v>0</v>
      </c>
      <c r="C373" s="2" t="s">
        <v>15</v>
      </c>
      <c r="D373" s="6" t="s">
        <v>23</v>
      </c>
      <c r="E373" s="7">
        <v>6043</v>
      </c>
      <c r="F373" s="7">
        <v>2288.4</v>
      </c>
      <c r="G373" s="7">
        <v>5126.0160000000005</v>
      </c>
      <c r="H373" s="4">
        <v>457.68000000000006</v>
      </c>
      <c r="I373" s="5" t="s">
        <v>42</v>
      </c>
    </row>
    <row r="374" spans="1:9" ht="18" customHeight="1" x14ac:dyDescent="0.25">
      <c r="A374" s="2">
        <v>2019</v>
      </c>
      <c r="B374" s="2" t="s">
        <v>0</v>
      </c>
      <c r="C374" s="2" t="s">
        <v>13</v>
      </c>
      <c r="D374" s="3" t="s">
        <v>34</v>
      </c>
      <c r="E374" s="4">
        <v>2521</v>
      </c>
      <c r="F374" s="4">
        <v>200</v>
      </c>
      <c r="G374" s="4">
        <v>224</v>
      </c>
      <c r="H374" s="4">
        <v>40</v>
      </c>
      <c r="I374" s="5" t="s">
        <v>42</v>
      </c>
    </row>
    <row r="375" spans="1:9" ht="18" customHeight="1" x14ac:dyDescent="0.25">
      <c r="A375" s="2">
        <v>2019</v>
      </c>
      <c r="B375" s="2" t="s">
        <v>0</v>
      </c>
      <c r="C375" s="2" t="s">
        <v>32</v>
      </c>
      <c r="D375" s="6" t="s">
        <v>32</v>
      </c>
      <c r="E375" s="7">
        <v>5221</v>
      </c>
      <c r="F375" s="7">
        <v>4577.3</v>
      </c>
      <c r="G375" s="7">
        <v>7392</v>
      </c>
      <c r="H375" s="4">
        <v>915.46</v>
      </c>
      <c r="I375" s="5" t="s">
        <v>42</v>
      </c>
    </row>
    <row r="376" spans="1:9" ht="18" customHeight="1" x14ac:dyDescent="0.25">
      <c r="A376" s="2">
        <v>2019</v>
      </c>
      <c r="B376" s="2" t="s">
        <v>0</v>
      </c>
      <c r="C376" s="2" t="s">
        <v>15</v>
      </c>
      <c r="D376" s="6" t="s">
        <v>27</v>
      </c>
      <c r="E376" s="7">
        <v>4233</v>
      </c>
      <c r="F376" s="7">
        <v>3300</v>
      </c>
      <c r="G376" s="7">
        <v>5126.576</v>
      </c>
      <c r="H376" s="4">
        <v>660</v>
      </c>
      <c r="I376" s="5" t="s">
        <v>42</v>
      </c>
    </row>
    <row r="377" spans="1:9" ht="18" customHeight="1" x14ac:dyDescent="0.25">
      <c r="A377" s="2">
        <v>2019</v>
      </c>
      <c r="B377" s="2" t="s">
        <v>1</v>
      </c>
      <c r="C377" s="2" t="s">
        <v>14</v>
      </c>
      <c r="D377" s="3" t="s">
        <v>36</v>
      </c>
      <c r="E377" s="4">
        <v>3571</v>
      </c>
      <c r="F377" s="4">
        <v>4577.3</v>
      </c>
      <c r="G377" s="4">
        <v>5126.576</v>
      </c>
      <c r="H377" s="4">
        <v>915.46</v>
      </c>
      <c r="I377" s="5" t="s">
        <v>42</v>
      </c>
    </row>
    <row r="378" spans="1:9" ht="18" customHeight="1" x14ac:dyDescent="0.25">
      <c r="A378" s="2">
        <v>2019</v>
      </c>
      <c r="B378" s="2" t="s">
        <v>1</v>
      </c>
      <c r="C378" s="2" t="s">
        <v>14</v>
      </c>
      <c r="D378" s="3" t="s">
        <v>37</v>
      </c>
      <c r="E378" s="4">
        <v>6498</v>
      </c>
      <c r="F378" s="4">
        <v>8000</v>
      </c>
      <c r="G378" s="4">
        <v>8960</v>
      </c>
      <c r="H378" s="4">
        <v>1600</v>
      </c>
      <c r="I378" s="5" t="s">
        <v>42</v>
      </c>
    </row>
    <row r="379" spans="1:9" ht="18" customHeight="1" x14ac:dyDescent="0.25">
      <c r="A379" s="2">
        <v>2019</v>
      </c>
      <c r="B379" s="2" t="s">
        <v>1</v>
      </c>
      <c r="C379" s="2" t="s">
        <v>13</v>
      </c>
      <c r="D379" s="3" t="s">
        <v>35</v>
      </c>
      <c r="E379" s="4">
        <v>2143</v>
      </c>
      <c r="F379" s="4">
        <v>4577.2</v>
      </c>
      <c r="G379" s="4">
        <v>5126.4639999999999</v>
      </c>
      <c r="H379" s="4">
        <v>915.44</v>
      </c>
      <c r="I379" s="5" t="s">
        <v>42</v>
      </c>
    </row>
    <row r="380" spans="1:9" ht="18" customHeight="1" x14ac:dyDescent="0.25">
      <c r="A380" s="2">
        <v>2019</v>
      </c>
      <c r="B380" s="2" t="s">
        <v>1</v>
      </c>
      <c r="C380" s="2" t="s">
        <v>38</v>
      </c>
      <c r="D380" s="6" t="s">
        <v>30</v>
      </c>
      <c r="E380" s="7">
        <v>2922</v>
      </c>
      <c r="F380" s="7">
        <v>5743.5</v>
      </c>
      <c r="G380" s="7">
        <v>6432.72</v>
      </c>
      <c r="H380" s="4">
        <v>1148.7</v>
      </c>
      <c r="I380" s="5" t="s">
        <v>42</v>
      </c>
    </row>
    <row r="381" spans="1:9" ht="18" customHeight="1" x14ac:dyDescent="0.25">
      <c r="A381" s="2">
        <v>2019</v>
      </c>
      <c r="B381" s="2" t="s">
        <v>1</v>
      </c>
      <c r="C381" s="2" t="s">
        <v>12</v>
      </c>
      <c r="D381" s="6" t="s">
        <v>29</v>
      </c>
      <c r="E381" s="7">
        <v>1300</v>
      </c>
      <c r="F381" s="7">
        <v>7000</v>
      </c>
      <c r="G381" s="7">
        <v>7840</v>
      </c>
      <c r="H381" s="4">
        <v>1400</v>
      </c>
      <c r="I381" s="5" t="s">
        <v>42</v>
      </c>
    </row>
    <row r="382" spans="1:9" ht="18" customHeight="1" x14ac:dyDescent="0.25">
      <c r="A382" s="2">
        <v>2019</v>
      </c>
      <c r="B382" s="2" t="s">
        <v>1</v>
      </c>
      <c r="C382" s="2" t="s">
        <v>38</v>
      </c>
      <c r="D382" s="6" t="s">
        <v>31</v>
      </c>
      <c r="E382" s="7">
        <v>7161</v>
      </c>
      <c r="F382" s="7">
        <v>4578.6000000000004</v>
      </c>
      <c r="G382" s="7">
        <v>5128.0320000000002</v>
      </c>
      <c r="H382" s="4">
        <v>915.72000000000014</v>
      </c>
      <c r="I382" s="5" t="s">
        <v>42</v>
      </c>
    </row>
    <row r="383" spans="1:9" ht="18" customHeight="1" x14ac:dyDescent="0.25">
      <c r="A383" s="2">
        <v>2019</v>
      </c>
      <c r="B383" s="2" t="s">
        <v>1</v>
      </c>
      <c r="C383" s="2" t="s">
        <v>12</v>
      </c>
      <c r="D383" s="6" t="s">
        <v>28</v>
      </c>
      <c r="E383" s="8">
        <v>4078</v>
      </c>
      <c r="F383" s="8">
        <v>7000</v>
      </c>
      <c r="G383" s="8">
        <v>7840</v>
      </c>
      <c r="H383" s="4">
        <v>1400</v>
      </c>
      <c r="I383" s="5" t="s">
        <v>42</v>
      </c>
    </row>
    <row r="384" spans="1:9" ht="18" customHeight="1" x14ac:dyDescent="0.25">
      <c r="A384" s="2">
        <v>2019</v>
      </c>
      <c r="B384" s="2" t="s">
        <v>1</v>
      </c>
      <c r="C384" s="2" t="s">
        <v>13</v>
      </c>
      <c r="D384" s="3" t="s">
        <v>33</v>
      </c>
      <c r="E384" s="4">
        <v>215</v>
      </c>
      <c r="F384" s="4">
        <v>100</v>
      </c>
      <c r="G384" s="4">
        <v>112</v>
      </c>
      <c r="H384" s="4">
        <v>20</v>
      </c>
      <c r="I384" s="5" t="s">
        <v>42</v>
      </c>
    </row>
    <row r="385" spans="1:9" ht="18" customHeight="1" x14ac:dyDescent="0.25">
      <c r="A385" s="2">
        <v>2019</v>
      </c>
      <c r="B385" s="2" t="s">
        <v>1</v>
      </c>
      <c r="C385" s="2" t="s">
        <v>15</v>
      </c>
      <c r="D385" s="6" t="s">
        <v>26</v>
      </c>
      <c r="E385" s="7">
        <v>7024</v>
      </c>
      <c r="F385" s="7">
        <v>2288.6</v>
      </c>
      <c r="G385" s="7">
        <v>5126.4639999999999</v>
      </c>
      <c r="H385" s="4">
        <v>457.72</v>
      </c>
      <c r="I385" s="5" t="s">
        <v>42</v>
      </c>
    </row>
    <row r="386" spans="1:9" ht="18" customHeight="1" x14ac:dyDescent="0.25">
      <c r="A386" s="2">
        <v>2019</v>
      </c>
      <c r="B386" s="2" t="s">
        <v>1</v>
      </c>
      <c r="C386" s="2" t="s">
        <v>15</v>
      </c>
      <c r="D386" s="6" t="s">
        <v>24</v>
      </c>
      <c r="E386" s="7">
        <v>3290</v>
      </c>
      <c r="F386" s="7">
        <v>2288.4499999999998</v>
      </c>
      <c r="G386" s="7">
        <v>5126.1279999999997</v>
      </c>
      <c r="H386" s="4">
        <v>457.69</v>
      </c>
      <c r="I386" s="5" t="s">
        <v>42</v>
      </c>
    </row>
    <row r="387" spans="1:9" ht="18" customHeight="1" x14ac:dyDescent="0.25">
      <c r="A387" s="2">
        <v>2019</v>
      </c>
      <c r="B387" s="2" t="s">
        <v>1</v>
      </c>
      <c r="C387" s="2" t="s">
        <v>15</v>
      </c>
      <c r="D387" s="6" t="s">
        <v>25</v>
      </c>
      <c r="E387" s="7">
        <v>4979</v>
      </c>
      <c r="F387" s="7">
        <v>100</v>
      </c>
      <c r="G387" s="7">
        <v>224</v>
      </c>
      <c r="H387" s="4">
        <v>20</v>
      </c>
      <c r="I387" s="5" t="s">
        <v>42</v>
      </c>
    </row>
    <row r="388" spans="1:9" ht="18" customHeight="1" x14ac:dyDescent="0.25">
      <c r="A388" s="2">
        <v>2019</v>
      </c>
      <c r="B388" s="2" t="s">
        <v>1</v>
      </c>
      <c r="C388" s="2" t="s">
        <v>15</v>
      </c>
      <c r="D388" s="6" t="s">
        <v>23</v>
      </c>
      <c r="E388" s="7">
        <v>5522</v>
      </c>
      <c r="F388" s="7">
        <v>2288.4</v>
      </c>
      <c r="G388" s="7">
        <v>5126.0160000000005</v>
      </c>
      <c r="H388" s="4">
        <v>457.68000000000006</v>
      </c>
      <c r="I388" s="5" t="s">
        <v>42</v>
      </c>
    </row>
    <row r="389" spans="1:9" ht="18" customHeight="1" x14ac:dyDescent="0.25">
      <c r="A389" s="2">
        <v>2019</v>
      </c>
      <c r="B389" s="2" t="s">
        <v>1</v>
      </c>
      <c r="C389" s="2" t="s">
        <v>13</v>
      </c>
      <c r="D389" s="3" t="s">
        <v>34</v>
      </c>
      <c r="E389" s="4">
        <v>2093</v>
      </c>
      <c r="F389" s="4">
        <v>200</v>
      </c>
      <c r="G389" s="4">
        <v>224</v>
      </c>
      <c r="H389" s="4">
        <v>40</v>
      </c>
      <c r="I389" s="5" t="s">
        <v>40</v>
      </c>
    </row>
    <row r="390" spans="1:9" ht="18" customHeight="1" x14ac:dyDescent="0.25">
      <c r="A390" s="2">
        <v>2019</v>
      </c>
      <c r="B390" s="2" t="s">
        <v>1</v>
      </c>
      <c r="C390" s="2" t="s">
        <v>15</v>
      </c>
      <c r="D390" s="6" t="s">
        <v>27</v>
      </c>
      <c r="E390" s="7">
        <v>1722</v>
      </c>
      <c r="F390" s="7">
        <v>3300</v>
      </c>
      <c r="G390" s="7">
        <v>5126.576</v>
      </c>
      <c r="H390" s="4">
        <v>660</v>
      </c>
      <c r="I390" s="5" t="s">
        <v>40</v>
      </c>
    </row>
    <row r="391" spans="1:9" ht="18" customHeight="1" x14ac:dyDescent="0.25">
      <c r="A391" s="2">
        <v>2019</v>
      </c>
      <c r="B391" s="2" t="s">
        <v>1</v>
      </c>
      <c r="C391" s="2" t="s">
        <v>32</v>
      </c>
      <c r="D391" s="6" t="s">
        <v>32</v>
      </c>
      <c r="E391" s="7">
        <v>5789</v>
      </c>
      <c r="F391" s="7">
        <v>6600</v>
      </c>
      <c r="G391" s="7">
        <v>7392</v>
      </c>
      <c r="H391" s="4">
        <v>1320</v>
      </c>
      <c r="I391" s="5" t="s">
        <v>40</v>
      </c>
    </row>
    <row r="392" spans="1:9" ht="18" customHeight="1" x14ac:dyDescent="0.25">
      <c r="A392" s="2">
        <v>2019</v>
      </c>
      <c r="B392" s="2" t="s">
        <v>2</v>
      </c>
      <c r="C392" s="2" t="s">
        <v>14</v>
      </c>
      <c r="D392" s="3" t="s">
        <v>36</v>
      </c>
      <c r="E392" s="4">
        <v>5585</v>
      </c>
      <c r="F392" s="4">
        <v>4577.3</v>
      </c>
      <c r="G392" s="4">
        <v>5126.576</v>
      </c>
      <c r="H392" s="4">
        <v>915.46</v>
      </c>
      <c r="I392" s="5" t="s">
        <v>40</v>
      </c>
    </row>
    <row r="393" spans="1:9" ht="18" customHeight="1" x14ac:dyDescent="0.25">
      <c r="A393" s="2">
        <v>2019</v>
      </c>
      <c r="B393" s="2" t="s">
        <v>2</v>
      </c>
      <c r="C393" s="2" t="s">
        <v>14</v>
      </c>
      <c r="D393" s="3" t="s">
        <v>37</v>
      </c>
      <c r="E393" s="4">
        <v>3536</v>
      </c>
      <c r="F393" s="4">
        <v>8000</v>
      </c>
      <c r="G393" s="4">
        <v>8960</v>
      </c>
      <c r="H393" s="4">
        <v>1600</v>
      </c>
      <c r="I393" s="5" t="s">
        <v>40</v>
      </c>
    </row>
    <row r="394" spans="1:9" ht="18" customHeight="1" x14ac:dyDescent="0.25">
      <c r="A394" s="2">
        <v>2019</v>
      </c>
      <c r="B394" s="2" t="s">
        <v>2</v>
      </c>
      <c r="C394" s="2" t="s">
        <v>13</v>
      </c>
      <c r="D394" s="3" t="s">
        <v>35</v>
      </c>
      <c r="E394" s="4">
        <v>7313</v>
      </c>
      <c r="F394" s="4">
        <v>4577.2</v>
      </c>
      <c r="G394" s="4">
        <v>5126.4639999999999</v>
      </c>
      <c r="H394" s="4">
        <v>915.44</v>
      </c>
      <c r="I394" s="5" t="s">
        <v>40</v>
      </c>
    </row>
    <row r="395" spans="1:9" ht="18" customHeight="1" x14ac:dyDescent="0.25">
      <c r="A395" s="2">
        <v>2019</v>
      </c>
      <c r="B395" s="2" t="s">
        <v>2</v>
      </c>
      <c r="C395" s="2" t="s">
        <v>38</v>
      </c>
      <c r="D395" s="6" t="s">
        <v>30</v>
      </c>
      <c r="E395" s="7">
        <v>5382</v>
      </c>
      <c r="F395" s="7">
        <v>5743.5</v>
      </c>
      <c r="G395" s="7">
        <v>6432.72</v>
      </c>
      <c r="H395" s="4">
        <v>1148.7</v>
      </c>
      <c r="I395" s="5" t="s">
        <v>40</v>
      </c>
    </row>
    <row r="396" spans="1:9" ht="18" customHeight="1" x14ac:dyDescent="0.25">
      <c r="A396" s="2">
        <v>2019</v>
      </c>
      <c r="B396" s="2" t="s">
        <v>2</v>
      </c>
      <c r="C396" s="2" t="s">
        <v>12</v>
      </c>
      <c r="D396" s="6" t="s">
        <v>29</v>
      </c>
      <c r="E396" s="7">
        <v>3743</v>
      </c>
      <c r="F396" s="7">
        <v>7000</v>
      </c>
      <c r="G396" s="7">
        <v>7840</v>
      </c>
      <c r="H396" s="4">
        <v>1400</v>
      </c>
      <c r="I396" s="5" t="s">
        <v>40</v>
      </c>
    </row>
    <row r="397" spans="1:9" ht="18" customHeight="1" x14ac:dyDescent="0.25">
      <c r="A397" s="2">
        <v>2019</v>
      </c>
      <c r="B397" s="2" t="s">
        <v>2</v>
      </c>
      <c r="C397" s="2" t="s">
        <v>38</v>
      </c>
      <c r="D397" s="6" t="s">
        <v>31</v>
      </c>
      <c r="E397" s="7">
        <v>5401</v>
      </c>
      <c r="F397" s="7">
        <v>4578.6000000000004</v>
      </c>
      <c r="G397" s="7">
        <v>5128.0320000000002</v>
      </c>
      <c r="H397" s="4">
        <v>915.72000000000014</v>
      </c>
      <c r="I397" s="5" t="s">
        <v>40</v>
      </c>
    </row>
    <row r="398" spans="1:9" ht="18" customHeight="1" x14ac:dyDescent="0.25">
      <c r="A398" s="2">
        <v>2019</v>
      </c>
      <c r="B398" s="2" t="s">
        <v>2</v>
      </c>
      <c r="C398" s="2" t="s">
        <v>12</v>
      </c>
      <c r="D398" s="6" t="s">
        <v>28</v>
      </c>
      <c r="E398" s="8">
        <v>7213</v>
      </c>
      <c r="F398" s="8">
        <v>7000</v>
      </c>
      <c r="G398" s="8">
        <v>7840</v>
      </c>
      <c r="H398" s="4">
        <v>1400</v>
      </c>
      <c r="I398" s="5" t="s">
        <v>40</v>
      </c>
    </row>
    <row r="399" spans="1:9" ht="18" customHeight="1" x14ac:dyDescent="0.25">
      <c r="A399" s="2">
        <v>2019</v>
      </c>
      <c r="B399" s="2" t="s">
        <v>2</v>
      </c>
      <c r="C399" s="2" t="s">
        <v>13</v>
      </c>
      <c r="D399" s="3" t="s">
        <v>33</v>
      </c>
      <c r="E399" s="4">
        <v>7040</v>
      </c>
      <c r="F399" s="4">
        <v>100</v>
      </c>
      <c r="G399" s="4">
        <v>112</v>
      </c>
      <c r="H399" s="4">
        <v>20</v>
      </c>
      <c r="I399" s="5" t="s">
        <v>40</v>
      </c>
    </row>
    <row r="400" spans="1:9" ht="18" customHeight="1" x14ac:dyDescent="0.25">
      <c r="A400" s="2">
        <v>2019</v>
      </c>
      <c r="B400" s="2" t="s">
        <v>2</v>
      </c>
      <c r="C400" s="2" t="s">
        <v>15</v>
      </c>
      <c r="D400" s="6" t="s">
        <v>26</v>
      </c>
      <c r="E400" s="7">
        <v>2897</v>
      </c>
      <c r="F400" s="7">
        <v>2288.6</v>
      </c>
      <c r="G400" s="7">
        <v>5126.4639999999999</v>
      </c>
      <c r="H400" s="4">
        <v>457.72</v>
      </c>
      <c r="I400" s="5" t="s">
        <v>40</v>
      </c>
    </row>
    <row r="401" spans="1:9" ht="18" customHeight="1" x14ac:dyDescent="0.25">
      <c r="A401" s="2">
        <v>2019</v>
      </c>
      <c r="B401" s="2" t="s">
        <v>2</v>
      </c>
      <c r="C401" s="2" t="s">
        <v>15</v>
      </c>
      <c r="D401" s="6" t="s">
        <v>24</v>
      </c>
      <c r="E401" s="7">
        <v>1307</v>
      </c>
      <c r="F401" s="7">
        <v>2288.4499999999998</v>
      </c>
      <c r="G401" s="7">
        <v>5126.1279999999997</v>
      </c>
      <c r="H401" s="4">
        <v>457.69</v>
      </c>
      <c r="I401" s="5" t="s">
        <v>40</v>
      </c>
    </row>
    <row r="402" spans="1:9" ht="18" customHeight="1" x14ac:dyDescent="0.25">
      <c r="A402" s="2">
        <v>2019</v>
      </c>
      <c r="B402" s="2" t="s">
        <v>2</v>
      </c>
      <c r="C402" s="2" t="s">
        <v>15</v>
      </c>
      <c r="D402" s="6" t="s">
        <v>25</v>
      </c>
      <c r="E402" s="7">
        <v>5434</v>
      </c>
      <c r="F402" s="7">
        <v>100</v>
      </c>
      <c r="G402" s="7">
        <v>224</v>
      </c>
      <c r="H402" s="4">
        <v>20</v>
      </c>
      <c r="I402" s="5" t="s">
        <v>40</v>
      </c>
    </row>
    <row r="403" spans="1:9" ht="18" customHeight="1" x14ac:dyDescent="0.25">
      <c r="A403" s="2">
        <v>2019</v>
      </c>
      <c r="B403" s="2" t="s">
        <v>2</v>
      </c>
      <c r="C403" s="2" t="s">
        <v>15</v>
      </c>
      <c r="D403" s="6" t="s">
        <v>23</v>
      </c>
      <c r="E403" s="7">
        <v>2611</v>
      </c>
      <c r="F403" s="7">
        <v>2288.4</v>
      </c>
      <c r="G403" s="7">
        <v>5126.0160000000005</v>
      </c>
      <c r="H403" s="4">
        <v>457.68000000000006</v>
      </c>
      <c r="I403" s="5" t="s">
        <v>40</v>
      </c>
    </row>
    <row r="404" spans="1:9" ht="18" customHeight="1" x14ac:dyDescent="0.25">
      <c r="A404" s="2">
        <v>2019</v>
      </c>
      <c r="B404" s="2" t="s">
        <v>2</v>
      </c>
      <c r="C404" s="2" t="s">
        <v>13</v>
      </c>
      <c r="D404" s="3" t="s">
        <v>34</v>
      </c>
      <c r="E404" s="4">
        <v>4640</v>
      </c>
      <c r="F404" s="4">
        <v>200</v>
      </c>
      <c r="G404" s="4">
        <v>224</v>
      </c>
      <c r="H404" s="4">
        <v>40</v>
      </c>
      <c r="I404" s="5" t="s">
        <v>40</v>
      </c>
    </row>
    <row r="405" spans="1:9" ht="18" customHeight="1" x14ac:dyDescent="0.25">
      <c r="A405" s="2">
        <v>2019</v>
      </c>
      <c r="B405" s="2" t="s">
        <v>2</v>
      </c>
      <c r="C405" s="2" t="s">
        <v>15</v>
      </c>
      <c r="D405" s="6" t="s">
        <v>27</v>
      </c>
      <c r="E405" s="7">
        <v>2613</v>
      </c>
      <c r="F405" s="7">
        <v>2288.65</v>
      </c>
      <c r="G405" s="7">
        <v>5126.576</v>
      </c>
      <c r="H405" s="4">
        <v>457.73</v>
      </c>
      <c r="I405" s="5" t="s">
        <v>40</v>
      </c>
    </row>
    <row r="406" spans="1:9" ht="18" customHeight="1" x14ac:dyDescent="0.25">
      <c r="A406" s="2">
        <v>2019</v>
      </c>
      <c r="B406" s="2" t="s">
        <v>2</v>
      </c>
      <c r="C406" s="2" t="s">
        <v>32</v>
      </c>
      <c r="D406" s="6" t="s">
        <v>32</v>
      </c>
      <c r="E406" s="7">
        <v>4530</v>
      </c>
      <c r="F406" s="7">
        <v>6600</v>
      </c>
      <c r="G406" s="7">
        <v>7392</v>
      </c>
      <c r="H406" s="4">
        <v>1320</v>
      </c>
      <c r="I406" s="5" t="s">
        <v>42</v>
      </c>
    </row>
    <row r="407" spans="1:9" ht="18" customHeight="1" x14ac:dyDescent="0.25">
      <c r="A407" s="2">
        <v>2019</v>
      </c>
      <c r="B407" s="2" t="s">
        <v>3</v>
      </c>
      <c r="C407" s="2" t="s">
        <v>14</v>
      </c>
      <c r="D407" s="3" t="s">
        <v>36</v>
      </c>
      <c r="E407" s="4">
        <v>2399</v>
      </c>
      <c r="F407" s="4">
        <v>4577.3</v>
      </c>
      <c r="G407" s="4">
        <v>5126.576</v>
      </c>
      <c r="H407" s="4">
        <v>915.46</v>
      </c>
      <c r="I407" s="5" t="s">
        <v>42</v>
      </c>
    </row>
    <row r="408" spans="1:9" ht="18" customHeight="1" x14ac:dyDescent="0.25">
      <c r="A408" s="2">
        <v>2019</v>
      </c>
      <c r="B408" s="2" t="s">
        <v>3</v>
      </c>
      <c r="C408" s="2" t="s">
        <v>14</v>
      </c>
      <c r="D408" s="3" t="s">
        <v>37</v>
      </c>
      <c r="E408" s="4">
        <v>5962</v>
      </c>
      <c r="F408" s="4">
        <v>8000</v>
      </c>
      <c r="G408" s="4">
        <v>8960</v>
      </c>
      <c r="H408" s="4">
        <v>1600</v>
      </c>
      <c r="I408" s="5" t="s">
        <v>42</v>
      </c>
    </row>
    <row r="409" spans="1:9" ht="18" customHeight="1" x14ac:dyDescent="0.25">
      <c r="A409" s="2">
        <v>2019</v>
      </c>
      <c r="B409" s="2" t="s">
        <v>3</v>
      </c>
      <c r="C409" s="2" t="s">
        <v>13</v>
      </c>
      <c r="D409" s="3" t="s">
        <v>35</v>
      </c>
      <c r="E409" s="4">
        <v>6690</v>
      </c>
      <c r="F409" s="4">
        <v>4577.2</v>
      </c>
      <c r="G409" s="4">
        <v>5126.4639999999999</v>
      </c>
      <c r="H409" s="4">
        <v>915.44</v>
      </c>
      <c r="I409" s="5" t="s">
        <v>42</v>
      </c>
    </row>
    <row r="410" spans="1:9" ht="18" customHeight="1" x14ac:dyDescent="0.25">
      <c r="A410" s="2">
        <v>2019</v>
      </c>
      <c r="B410" s="2" t="s">
        <v>3</v>
      </c>
      <c r="C410" s="2" t="s">
        <v>38</v>
      </c>
      <c r="D410" s="6" t="s">
        <v>30</v>
      </c>
      <c r="E410" s="7">
        <v>2612</v>
      </c>
      <c r="F410" s="7">
        <v>5743.5</v>
      </c>
      <c r="G410" s="7">
        <v>6432.72</v>
      </c>
      <c r="H410" s="4">
        <v>1148.7</v>
      </c>
      <c r="I410" s="5" t="s">
        <v>42</v>
      </c>
    </row>
    <row r="411" spans="1:9" ht="18" customHeight="1" x14ac:dyDescent="0.25">
      <c r="A411" s="2">
        <v>2019</v>
      </c>
      <c r="B411" s="2" t="s">
        <v>3</v>
      </c>
      <c r="C411" s="2" t="s">
        <v>12</v>
      </c>
      <c r="D411" s="6" t="s">
        <v>29</v>
      </c>
      <c r="E411" s="7">
        <v>7996</v>
      </c>
      <c r="F411" s="7">
        <v>7000</v>
      </c>
      <c r="G411" s="7">
        <v>7840</v>
      </c>
      <c r="H411" s="4">
        <v>1400</v>
      </c>
      <c r="I411" s="5" t="s">
        <v>42</v>
      </c>
    </row>
    <row r="412" spans="1:9" ht="18" customHeight="1" x14ac:dyDescent="0.25">
      <c r="A412" s="2">
        <v>2019</v>
      </c>
      <c r="B412" s="2" t="s">
        <v>3</v>
      </c>
      <c r="C412" s="2" t="s">
        <v>38</v>
      </c>
      <c r="D412" s="6" t="s">
        <v>31</v>
      </c>
      <c r="E412" s="7">
        <v>1766</v>
      </c>
      <c r="F412" s="7">
        <v>4578.6000000000004</v>
      </c>
      <c r="G412" s="7">
        <v>5128.0320000000002</v>
      </c>
      <c r="H412" s="4">
        <v>915.72000000000014</v>
      </c>
      <c r="I412" s="5" t="s">
        <v>42</v>
      </c>
    </row>
    <row r="413" spans="1:9" ht="18" customHeight="1" x14ac:dyDescent="0.25">
      <c r="A413" s="2">
        <v>2019</v>
      </c>
      <c r="B413" s="2" t="s">
        <v>3</v>
      </c>
      <c r="C413" s="2" t="s">
        <v>12</v>
      </c>
      <c r="D413" s="6" t="s">
        <v>28</v>
      </c>
      <c r="E413" s="8">
        <v>4200</v>
      </c>
      <c r="F413" s="8">
        <v>7000</v>
      </c>
      <c r="G413" s="8">
        <v>7840</v>
      </c>
      <c r="H413" s="4">
        <v>1400</v>
      </c>
      <c r="I413" s="5" t="s">
        <v>42</v>
      </c>
    </row>
    <row r="414" spans="1:9" ht="18" customHeight="1" x14ac:dyDescent="0.25">
      <c r="A414" s="2">
        <v>2019</v>
      </c>
      <c r="B414" s="2" t="s">
        <v>3</v>
      </c>
      <c r="C414" s="2" t="s">
        <v>13</v>
      </c>
      <c r="D414" s="3" t="s">
        <v>33</v>
      </c>
      <c r="E414" s="4">
        <v>5864</v>
      </c>
      <c r="F414" s="4">
        <v>100</v>
      </c>
      <c r="G414" s="4">
        <v>112</v>
      </c>
      <c r="H414" s="4">
        <v>20</v>
      </c>
      <c r="I414" s="5" t="s">
        <v>42</v>
      </c>
    </row>
    <row r="415" spans="1:9" ht="18" customHeight="1" x14ac:dyDescent="0.25">
      <c r="A415" s="2">
        <v>2019</v>
      </c>
      <c r="B415" s="2" t="s">
        <v>3</v>
      </c>
      <c r="C415" s="2" t="s">
        <v>15</v>
      </c>
      <c r="D415" s="6" t="s">
        <v>26</v>
      </c>
      <c r="E415" s="7">
        <v>6922</v>
      </c>
      <c r="F415" s="7">
        <v>2288.6</v>
      </c>
      <c r="G415" s="7">
        <v>5126.4639999999999</v>
      </c>
      <c r="H415" s="4">
        <v>457.72</v>
      </c>
      <c r="I415" s="5" t="s">
        <v>42</v>
      </c>
    </row>
    <row r="416" spans="1:9" ht="18" customHeight="1" x14ac:dyDescent="0.25">
      <c r="A416" s="2">
        <v>2019</v>
      </c>
      <c r="B416" s="2" t="s">
        <v>3</v>
      </c>
      <c r="C416" s="2" t="s">
        <v>15</v>
      </c>
      <c r="D416" s="6" t="s">
        <v>24</v>
      </c>
      <c r="E416" s="7">
        <v>7505</v>
      </c>
      <c r="F416" s="7">
        <v>2288.4499999999998</v>
      </c>
      <c r="G416" s="7">
        <v>5126.1279999999997</v>
      </c>
      <c r="H416" s="4">
        <v>457.69</v>
      </c>
      <c r="I416" s="5" t="s">
        <v>42</v>
      </c>
    </row>
    <row r="417" spans="1:9" ht="18" customHeight="1" x14ac:dyDescent="0.25">
      <c r="A417" s="2">
        <v>2019</v>
      </c>
      <c r="B417" s="2" t="s">
        <v>3</v>
      </c>
      <c r="C417" s="2" t="s">
        <v>15</v>
      </c>
      <c r="D417" s="6" t="s">
        <v>25</v>
      </c>
      <c r="E417" s="7">
        <v>5734</v>
      </c>
      <c r="F417" s="7">
        <v>100</v>
      </c>
      <c r="G417" s="7">
        <v>224</v>
      </c>
      <c r="H417" s="4">
        <v>20</v>
      </c>
      <c r="I417" s="5" t="s">
        <v>42</v>
      </c>
    </row>
    <row r="418" spans="1:9" ht="18" customHeight="1" x14ac:dyDescent="0.25">
      <c r="A418" s="2">
        <v>2019</v>
      </c>
      <c r="B418" s="2" t="s">
        <v>3</v>
      </c>
      <c r="C418" s="2" t="s">
        <v>15</v>
      </c>
      <c r="D418" s="6" t="s">
        <v>23</v>
      </c>
      <c r="E418" s="7">
        <v>3314</v>
      </c>
      <c r="F418" s="7">
        <v>2288.4</v>
      </c>
      <c r="G418" s="7">
        <v>5126.0160000000005</v>
      </c>
      <c r="H418" s="4">
        <v>457.68000000000006</v>
      </c>
      <c r="I418" s="5" t="s">
        <v>42</v>
      </c>
    </row>
    <row r="419" spans="1:9" ht="18" customHeight="1" x14ac:dyDescent="0.25">
      <c r="A419" s="2">
        <v>2019</v>
      </c>
      <c r="B419" s="2" t="s">
        <v>3</v>
      </c>
      <c r="C419" s="2" t="s">
        <v>13</v>
      </c>
      <c r="D419" s="3" t="s">
        <v>34</v>
      </c>
      <c r="E419" s="4">
        <v>7861</v>
      </c>
      <c r="F419" s="4">
        <v>200</v>
      </c>
      <c r="G419" s="4">
        <v>224</v>
      </c>
      <c r="H419" s="4">
        <v>40</v>
      </c>
      <c r="I419" s="5" t="s">
        <v>42</v>
      </c>
    </row>
    <row r="420" spans="1:9" ht="18" customHeight="1" x14ac:dyDescent="0.25">
      <c r="A420" s="2">
        <v>2019</v>
      </c>
      <c r="B420" s="2" t="s">
        <v>3</v>
      </c>
      <c r="C420" s="2" t="s">
        <v>15</v>
      </c>
      <c r="D420" s="6" t="s">
        <v>27</v>
      </c>
      <c r="E420" s="7">
        <v>987</v>
      </c>
      <c r="F420" s="7">
        <v>2288.65</v>
      </c>
      <c r="G420" s="7">
        <v>5126.576</v>
      </c>
      <c r="H420" s="4">
        <v>457.73</v>
      </c>
      <c r="I420" s="5" t="s">
        <v>42</v>
      </c>
    </row>
    <row r="421" spans="1:9" ht="18" customHeight="1" x14ac:dyDescent="0.25">
      <c r="A421" s="2">
        <v>2019</v>
      </c>
      <c r="B421" s="2" t="s">
        <v>3</v>
      </c>
      <c r="C421" s="2" t="s">
        <v>32</v>
      </c>
      <c r="D421" s="6" t="s">
        <v>32</v>
      </c>
      <c r="E421" s="7">
        <v>7841</v>
      </c>
      <c r="F421" s="7">
        <v>7920</v>
      </c>
      <c r="G421" s="7">
        <v>7392</v>
      </c>
      <c r="H421" s="4">
        <v>1584</v>
      </c>
      <c r="I421" s="5" t="s">
        <v>42</v>
      </c>
    </row>
    <row r="422" spans="1:9" ht="18" customHeight="1" x14ac:dyDescent="0.25">
      <c r="A422" s="2">
        <v>2019</v>
      </c>
      <c r="B422" s="2" t="s">
        <v>4</v>
      </c>
      <c r="C422" s="2" t="s">
        <v>14</v>
      </c>
      <c r="D422" s="3" t="s">
        <v>36</v>
      </c>
      <c r="E422" s="4">
        <v>3779</v>
      </c>
      <c r="F422" s="4">
        <v>4577.3</v>
      </c>
      <c r="G422" s="4">
        <v>5126.576</v>
      </c>
      <c r="H422" s="4">
        <v>915.46</v>
      </c>
      <c r="I422" s="5" t="s">
        <v>40</v>
      </c>
    </row>
    <row r="423" spans="1:9" ht="18" customHeight="1" x14ac:dyDescent="0.25">
      <c r="A423" s="2">
        <v>2019</v>
      </c>
      <c r="B423" s="2" t="s">
        <v>4</v>
      </c>
      <c r="C423" s="2" t="s">
        <v>14</v>
      </c>
      <c r="D423" s="3" t="s">
        <v>37</v>
      </c>
      <c r="E423" s="4">
        <v>5262</v>
      </c>
      <c r="F423" s="4">
        <v>8800</v>
      </c>
      <c r="G423" s="4">
        <v>8960</v>
      </c>
      <c r="H423" s="4">
        <v>1760</v>
      </c>
      <c r="I423" s="5" t="s">
        <v>40</v>
      </c>
    </row>
    <row r="424" spans="1:9" ht="18" customHeight="1" x14ac:dyDescent="0.25">
      <c r="A424" s="2">
        <v>2019</v>
      </c>
      <c r="B424" s="2" t="s">
        <v>4</v>
      </c>
      <c r="C424" s="2" t="s">
        <v>13</v>
      </c>
      <c r="D424" s="3" t="s">
        <v>35</v>
      </c>
      <c r="E424" s="4">
        <v>4553</v>
      </c>
      <c r="F424" s="4">
        <v>5034.92</v>
      </c>
      <c r="G424" s="4">
        <v>5126.4639999999999</v>
      </c>
      <c r="H424" s="4">
        <v>1006.984</v>
      </c>
      <c r="I424" s="5" t="s">
        <v>40</v>
      </c>
    </row>
    <row r="425" spans="1:9" ht="18" customHeight="1" x14ac:dyDescent="0.25">
      <c r="A425" s="2">
        <v>2019</v>
      </c>
      <c r="B425" s="2" t="s">
        <v>4</v>
      </c>
      <c r="C425" s="2" t="s">
        <v>38</v>
      </c>
      <c r="D425" s="6" t="s">
        <v>30</v>
      </c>
      <c r="E425" s="7">
        <v>4304</v>
      </c>
      <c r="F425" s="7">
        <v>6317.85</v>
      </c>
      <c r="G425" s="7">
        <v>6432.72</v>
      </c>
      <c r="H425" s="4">
        <v>1263.5700000000002</v>
      </c>
      <c r="I425" s="5" t="s">
        <v>40</v>
      </c>
    </row>
    <row r="426" spans="1:9" ht="18" customHeight="1" x14ac:dyDescent="0.25">
      <c r="A426" s="2">
        <v>2019</v>
      </c>
      <c r="B426" s="2" t="s">
        <v>4</v>
      </c>
      <c r="C426" s="2" t="s">
        <v>12</v>
      </c>
      <c r="D426" s="6" t="s">
        <v>29</v>
      </c>
      <c r="E426" s="7">
        <v>604</v>
      </c>
      <c r="F426" s="7">
        <v>7700</v>
      </c>
      <c r="G426" s="7">
        <v>7840</v>
      </c>
      <c r="H426" s="4">
        <v>1540</v>
      </c>
      <c r="I426" s="5" t="s">
        <v>40</v>
      </c>
    </row>
    <row r="427" spans="1:9" ht="18" customHeight="1" x14ac:dyDescent="0.25">
      <c r="A427" s="2">
        <v>2019</v>
      </c>
      <c r="B427" s="2" t="s">
        <v>4</v>
      </c>
      <c r="C427" s="2" t="s">
        <v>38</v>
      </c>
      <c r="D427" s="6" t="s">
        <v>31</v>
      </c>
      <c r="E427" s="7">
        <v>2354</v>
      </c>
      <c r="F427" s="7">
        <v>5036.46</v>
      </c>
      <c r="G427" s="7">
        <v>5128.0320000000002</v>
      </c>
      <c r="H427" s="4">
        <v>1007.292</v>
      </c>
      <c r="I427" s="5" t="s">
        <v>42</v>
      </c>
    </row>
    <row r="428" spans="1:9" ht="18" customHeight="1" x14ac:dyDescent="0.25">
      <c r="A428" s="2">
        <v>2019</v>
      </c>
      <c r="B428" s="2" t="s">
        <v>4</v>
      </c>
      <c r="C428" s="2" t="s">
        <v>12</v>
      </c>
      <c r="D428" s="6" t="s">
        <v>28</v>
      </c>
      <c r="E428" s="8">
        <v>1500</v>
      </c>
      <c r="F428" s="8">
        <v>7700</v>
      </c>
      <c r="G428" s="8">
        <v>7840</v>
      </c>
      <c r="H428" s="4">
        <v>1540</v>
      </c>
      <c r="I428" s="5" t="s">
        <v>42</v>
      </c>
    </row>
    <row r="429" spans="1:9" ht="18" customHeight="1" x14ac:dyDescent="0.25">
      <c r="A429" s="2">
        <v>2019</v>
      </c>
      <c r="B429" s="2" t="s">
        <v>4</v>
      </c>
      <c r="C429" s="2" t="s">
        <v>13</v>
      </c>
      <c r="D429" s="3" t="s">
        <v>33</v>
      </c>
      <c r="E429" s="4">
        <v>4375</v>
      </c>
      <c r="F429" s="4">
        <v>110</v>
      </c>
      <c r="G429" s="4">
        <v>112</v>
      </c>
      <c r="H429" s="4">
        <v>22</v>
      </c>
      <c r="I429" s="5" t="s">
        <v>42</v>
      </c>
    </row>
    <row r="430" spans="1:9" ht="18" customHeight="1" x14ac:dyDescent="0.25">
      <c r="A430" s="2">
        <v>2019</v>
      </c>
      <c r="B430" s="2" t="s">
        <v>4</v>
      </c>
      <c r="C430" s="2" t="s">
        <v>15</v>
      </c>
      <c r="D430" s="6" t="s">
        <v>26</v>
      </c>
      <c r="E430" s="7">
        <v>5685</v>
      </c>
      <c r="F430" s="7">
        <v>2517.46</v>
      </c>
      <c r="G430" s="7">
        <v>5126.4639999999999</v>
      </c>
      <c r="H430" s="4">
        <v>503.49200000000002</v>
      </c>
      <c r="I430" s="5" t="s">
        <v>42</v>
      </c>
    </row>
    <row r="431" spans="1:9" ht="18" customHeight="1" x14ac:dyDescent="0.25">
      <c r="A431" s="2">
        <v>2019</v>
      </c>
      <c r="B431" s="2" t="s">
        <v>4</v>
      </c>
      <c r="C431" s="2" t="s">
        <v>15</v>
      </c>
      <c r="D431" s="6" t="s">
        <v>24</v>
      </c>
      <c r="E431" s="7">
        <v>7462</v>
      </c>
      <c r="F431" s="7">
        <v>2288.4499999999998</v>
      </c>
      <c r="G431" s="7">
        <v>5126.1279999999997</v>
      </c>
      <c r="H431" s="4">
        <v>457.69</v>
      </c>
      <c r="I431" s="5" t="s">
        <v>42</v>
      </c>
    </row>
    <row r="432" spans="1:9" ht="18" customHeight="1" x14ac:dyDescent="0.25">
      <c r="A432" s="2">
        <v>2019</v>
      </c>
      <c r="B432" s="2" t="s">
        <v>4</v>
      </c>
      <c r="C432" s="2" t="s">
        <v>15</v>
      </c>
      <c r="D432" s="6" t="s">
        <v>25</v>
      </c>
      <c r="E432" s="7">
        <v>1253</v>
      </c>
      <c r="F432" s="7">
        <v>100</v>
      </c>
      <c r="G432" s="7">
        <v>224</v>
      </c>
      <c r="H432" s="4">
        <v>20</v>
      </c>
      <c r="I432" s="5" t="s">
        <v>42</v>
      </c>
    </row>
    <row r="433" spans="1:9" ht="18" customHeight="1" x14ac:dyDescent="0.25">
      <c r="A433" s="2">
        <v>2019</v>
      </c>
      <c r="B433" s="2" t="s">
        <v>4</v>
      </c>
      <c r="C433" s="2" t="s">
        <v>15</v>
      </c>
      <c r="D433" s="6" t="s">
        <v>23</v>
      </c>
      <c r="E433" s="7">
        <v>5092</v>
      </c>
      <c r="F433" s="7">
        <v>2288.4</v>
      </c>
      <c r="G433" s="7">
        <v>5126.0160000000005</v>
      </c>
      <c r="H433" s="4">
        <v>457.68000000000006</v>
      </c>
      <c r="I433" s="5" t="s">
        <v>42</v>
      </c>
    </row>
    <row r="434" spans="1:9" ht="18" customHeight="1" x14ac:dyDescent="0.25">
      <c r="A434" s="2">
        <v>2019</v>
      </c>
      <c r="B434" s="2" t="s">
        <v>4</v>
      </c>
      <c r="C434" s="2" t="s">
        <v>13</v>
      </c>
      <c r="D434" s="3" t="s">
        <v>34</v>
      </c>
      <c r="E434" s="4">
        <v>2715</v>
      </c>
      <c r="F434" s="4">
        <v>200</v>
      </c>
      <c r="G434" s="4">
        <v>224</v>
      </c>
      <c r="H434" s="4">
        <v>40</v>
      </c>
      <c r="I434" s="5" t="s">
        <v>42</v>
      </c>
    </row>
    <row r="435" spans="1:9" ht="18" customHeight="1" x14ac:dyDescent="0.25">
      <c r="A435" s="2">
        <v>2019</v>
      </c>
      <c r="B435" s="2" t="s">
        <v>4</v>
      </c>
      <c r="C435" s="2" t="s">
        <v>15</v>
      </c>
      <c r="D435" s="6" t="s">
        <v>27</v>
      </c>
      <c r="E435" s="7">
        <v>5656</v>
      </c>
      <c r="F435" s="7">
        <v>3300</v>
      </c>
      <c r="G435" s="7">
        <v>5126.576</v>
      </c>
      <c r="H435" s="4">
        <v>660</v>
      </c>
      <c r="I435" s="5" t="s">
        <v>42</v>
      </c>
    </row>
    <row r="436" spans="1:9" ht="18" customHeight="1" x14ac:dyDescent="0.25">
      <c r="A436" s="2">
        <v>2019</v>
      </c>
      <c r="B436" s="2" t="s">
        <v>4</v>
      </c>
      <c r="C436" s="2" t="s">
        <v>32</v>
      </c>
      <c r="D436" s="6" t="s">
        <v>32</v>
      </c>
      <c r="E436" s="7">
        <v>2952</v>
      </c>
      <c r="F436" s="7">
        <v>4577.3</v>
      </c>
      <c r="G436" s="7">
        <v>7392</v>
      </c>
      <c r="H436" s="4">
        <v>915.46</v>
      </c>
      <c r="I436" s="5" t="s">
        <v>40</v>
      </c>
    </row>
    <row r="437" spans="1:9" ht="18" customHeight="1" x14ac:dyDescent="0.25">
      <c r="A437" s="2">
        <v>2019</v>
      </c>
      <c r="B437" s="2" t="s">
        <v>5</v>
      </c>
      <c r="C437" s="2" t="s">
        <v>14</v>
      </c>
      <c r="D437" s="3" t="s">
        <v>36</v>
      </c>
      <c r="E437" s="4">
        <v>5144</v>
      </c>
      <c r="F437" s="4">
        <v>4577.3</v>
      </c>
      <c r="G437" s="4">
        <v>5126.576</v>
      </c>
      <c r="H437" s="4">
        <v>915.46</v>
      </c>
      <c r="I437" s="5" t="s">
        <v>42</v>
      </c>
    </row>
    <row r="438" spans="1:9" ht="18" customHeight="1" x14ac:dyDescent="0.25">
      <c r="A438" s="2">
        <v>2019</v>
      </c>
      <c r="B438" s="2" t="s">
        <v>5</v>
      </c>
      <c r="C438" s="2" t="s">
        <v>14</v>
      </c>
      <c r="D438" s="3" t="s">
        <v>37</v>
      </c>
      <c r="E438" s="4">
        <v>4863</v>
      </c>
      <c r="F438" s="4">
        <v>8000</v>
      </c>
      <c r="G438" s="4">
        <v>8960</v>
      </c>
      <c r="H438" s="4">
        <v>1600</v>
      </c>
      <c r="I438" s="5" t="s">
        <v>40</v>
      </c>
    </row>
    <row r="439" spans="1:9" ht="18" customHeight="1" x14ac:dyDescent="0.25">
      <c r="A439" s="2">
        <v>2019</v>
      </c>
      <c r="B439" s="2" t="s">
        <v>5</v>
      </c>
      <c r="C439" s="2" t="s">
        <v>13</v>
      </c>
      <c r="D439" s="3" t="s">
        <v>35</v>
      </c>
      <c r="E439" s="4">
        <v>6848</v>
      </c>
      <c r="F439" s="4">
        <v>4577.2</v>
      </c>
      <c r="G439" s="4">
        <v>5126.4639999999999</v>
      </c>
      <c r="H439" s="4">
        <v>915.44</v>
      </c>
      <c r="I439" s="5" t="s">
        <v>40</v>
      </c>
    </row>
    <row r="440" spans="1:9" ht="18" customHeight="1" x14ac:dyDescent="0.25">
      <c r="A440" s="2">
        <v>2019</v>
      </c>
      <c r="B440" s="2" t="s">
        <v>5</v>
      </c>
      <c r="C440" s="2" t="s">
        <v>38</v>
      </c>
      <c r="D440" s="6" t="s">
        <v>30</v>
      </c>
      <c r="E440" s="7">
        <v>7456</v>
      </c>
      <c r="F440" s="7">
        <v>5743.5</v>
      </c>
      <c r="G440" s="7">
        <v>6432.72</v>
      </c>
      <c r="H440" s="4">
        <v>1148.7</v>
      </c>
      <c r="I440" s="5" t="s">
        <v>40</v>
      </c>
    </row>
    <row r="441" spans="1:9" ht="18" customHeight="1" x14ac:dyDescent="0.25">
      <c r="A441" s="2">
        <v>2019</v>
      </c>
      <c r="B441" s="2" t="s">
        <v>5</v>
      </c>
      <c r="C441" s="2" t="s">
        <v>12</v>
      </c>
      <c r="D441" s="6" t="s">
        <v>29</v>
      </c>
      <c r="E441" s="7">
        <v>5047</v>
      </c>
      <c r="F441" s="7">
        <v>7000</v>
      </c>
      <c r="G441" s="7">
        <v>7840</v>
      </c>
      <c r="H441" s="4">
        <v>1400</v>
      </c>
      <c r="I441" s="5" t="s">
        <v>40</v>
      </c>
    </row>
    <row r="442" spans="1:9" ht="18" customHeight="1" x14ac:dyDescent="0.25">
      <c r="A442" s="2">
        <v>2019</v>
      </c>
      <c r="B442" s="2" t="s">
        <v>5</v>
      </c>
      <c r="C442" s="2" t="s">
        <v>38</v>
      </c>
      <c r="D442" s="6" t="s">
        <v>31</v>
      </c>
      <c r="E442" s="7">
        <v>5081</v>
      </c>
      <c r="F442" s="7">
        <v>4578.6000000000004</v>
      </c>
      <c r="G442" s="7">
        <v>5128.0320000000002</v>
      </c>
      <c r="H442" s="4">
        <v>915.72000000000014</v>
      </c>
      <c r="I442" s="5" t="s">
        <v>40</v>
      </c>
    </row>
    <row r="443" spans="1:9" ht="18" customHeight="1" x14ac:dyDescent="0.25">
      <c r="A443" s="2">
        <v>2019</v>
      </c>
      <c r="B443" s="2" t="s">
        <v>5</v>
      </c>
      <c r="C443" s="2" t="s">
        <v>12</v>
      </c>
      <c r="D443" s="6" t="s">
        <v>28</v>
      </c>
      <c r="E443" s="8">
        <v>3105</v>
      </c>
      <c r="F443" s="8">
        <v>7000</v>
      </c>
      <c r="G443" s="8">
        <v>7840</v>
      </c>
      <c r="H443" s="4">
        <v>1400</v>
      </c>
      <c r="I443" s="5" t="s">
        <v>40</v>
      </c>
    </row>
    <row r="444" spans="1:9" ht="18" customHeight="1" x14ac:dyDescent="0.25">
      <c r="A444" s="2">
        <v>2019</v>
      </c>
      <c r="B444" s="2" t="s">
        <v>5</v>
      </c>
      <c r="C444" s="2" t="s">
        <v>13</v>
      </c>
      <c r="D444" s="3" t="s">
        <v>33</v>
      </c>
      <c r="E444" s="4">
        <v>5534</v>
      </c>
      <c r="F444" s="4">
        <v>100</v>
      </c>
      <c r="G444" s="4">
        <v>112</v>
      </c>
      <c r="H444" s="4">
        <v>20</v>
      </c>
      <c r="I444" s="5" t="s">
        <v>40</v>
      </c>
    </row>
    <row r="445" spans="1:9" ht="18" customHeight="1" x14ac:dyDescent="0.25">
      <c r="A445" s="2">
        <v>2019</v>
      </c>
      <c r="B445" s="2" t="s">
        <v>5</v>
      </c>
      <c r="C445" s="2" t="s">
        <v>15</v>
      </c>
      <c r="D445" s="6" t="s">
        <v>26</v>
      </c>
      <c r="E445" s="7">
        <v>4195</v>
      </c>
      <c r="F445" s="7">
        <v>2288.6</v>
      </c>
      <c r="G445" s="7">
        <v>5126.4639999999999</v>
      </c>
      <c r="H445" s="4">
        <v>457.72</v>
      </c>
      <c r="I445" s="5" t="s">
        <v>40</v>
      </c>
    </row>
    <row r="446" spans="1:9" ht="18" customHeight="1" x14ac:dyDescent="0.25">
      <c r="A446" s="2">
        <v>2019</v>
      </c>
      <c r="B446" s="2" t="s">
        <v>5</v>
      </c>
      <c r="C446" s="2" t="s">
        <v>15</v>
      </c>
      <c r="D446" s="6" t="s">
        <v>24</v>
      </c>
      <c r="E446" s="7">
        <v>2161</v>
      </c>
      <c r="F446" s="7">
        <v>2288.4499999999998</v>
      </c>
      <c r="G446" s="7">
        <v>5126.1279999999997</v>
      </c>
      <c r="H446" s="4">
        <v>457.69</v>
      </c>
      <c r="I446" s="5" t="s">
        <v>40</v>
      </c>
    </row>
    <row r="447" spans="1:9" ht="18" customHeight="1" x14ac:dyDescent="0.25">
      <c r="A447" s="2">
        <v>2019</v>
      </c>
      <c r="B447" s="2" t="s">
        <v>5</v>
      </c>
      <c r="C447" s="2" t="s">
        <v>15</v>
      </c>
      <c r="D447" s="6" t="s">
        <v>25</v>
      </c>
      <c r="E447" s="7">
        <v>7127</v>
      </c>
      <c r="F447" s="7">
        <v>100</v>
      </c>
      <c r="G447" s="7">
        <v>224</v>
      </c>
      <c r="H447" s="4">
        <v>20</v>
      </c>
      <c r="I447" s="5" t="s">
        <v>40</v>
      </c>
    </row>
    <row r="448" spans="1:9" ht="18" customHeight="1" x14ac:dyDescent="0.25">
      <c r="A448" s="2">
        <v>2019</v>
      </c>
      <c r="B448" s="2" t="s">
        <v>5</v>
      </c>
      <c r="C448" s="2" t="s">
        <v>15</v>
      </c>
      <c r="D448" s="6" t="s">
        <v>23</v>
      </c>
      <c r="E448" s="7">
        <v>2985</v>
      </c>
      <c r="F448" s="7">
        <v>2288.4</v>
      </c>
      <c r="G448" s="7">
        <v>5126.0160000000005</v>
      </c>
      <c r="H448" s="4">
        <v>457.68000000000006</v>
      </c>
      <c r="I448" s="5" t="s">
        <v>40</v>
      </c>
    </row>
    <row r="449" spans="1:9" ht="18" customHeight="1" x14ac:dyDescent="0.25">
      <c r="A449" s="2">
        <v>2019</v>
      </c>
      <c r="B449" s="2" t="s">
        <v>5</v>
      </c>
      <c r="C449" s="2" t="s">
        <v>13</v>
      </c>
      <c r="D449" s="3" t="s">
        <v>34</v>
      </c>
      <c r="E449" s="4">
        <v>1843</v>
      </c>
      <c r="F449" s="4">
        <v>200</v>
      </c>
      <c r="G449" s="4">
        <v>224</v>
      </c>
      <c r="H449" s="4">
        <v>40</v>
      </c>
      <c r="I449" s="5" t="s">
        <v>40</v>
      </c>
    </row>
    <row r="450" spans="1:9" ht="18" customHeight="1" x14ac:dyDescent="0.25">
      <c r="A450" s="2">
        <v>2019</v>
      </c>
      <c r="B450" s="2" t="s">
        <v>5</v>
      </c>
      <c r="C450" s="2" t="s">
        <v>32</v>
      </c>
      <c r="D450" s="6" t="s">
        <v>32</v>
      </c>
      <c r="E450" s="7">
        <v>7165</v>
      </c>
      <c r="F450" s="7">
        <v>4577.3</v>
      </c>
      <c r="G450" s="7">
        <v>7392</v>
      </c>
      <c r="H450" s="4">
        <v>915.46</v>
      </c>
      <c r="I450" s="5" t="s">
        <v>40</v>
      </c>
    </row>
    <row r="451" spans="1:9" ht="18" customHeight="1" x14ac:dyDescent="0.25">
      <c r="A451" s="2">
        <v>2019</v>
      </c>
      <c r="B451" s="2" t="s">
        <v>5</v>
      </c>
      <c r="C451" s="2" t="s">
        <v>15</v>
      </c>
      <c r="D451" s="6" t="s">
        <v>27</v>
      </c>
      <c r="E451" s="7">
        <v>6497</v>
      </c>
      <c r="F451" s="7">
        <v>2288.65</v>
      </c>
      <c r="G451" s="7">
        <v>5126.576</v>
      </c>
      <c r="H451" s="4">
        <v>457.73</v>
      </c>
      <c r="I451" s="5" t="s">
        <v>40</v>
      </c>
    </row>
    <row r="452" spans="1:9" ht="18" customHeight="1" x14ac:dyDescent="0.25">
      <c r="A452" s="2">
        <v>2019</v>
      </c>
      <c r="B452" s="2" t="s">
        <v>6</v>
      </c>
      <c r="C452" s="2" t="s">
        <v>14</v>
      </c>
      <c r="D452" s="3" t="s">
        <v>36</v>
      </c>
      <c r="E452" s="4">
        <v>7833</v>
      </c>
      <c r="F452" s="4">
        <v>4577.3</v>
      </c>
      <c r="G452" s="4">
        <v>5126.576</v>
      </c>
      <c r="H452" s="4">
        <v>915.46</v>
      </c>
      <c r="I452" s="5" t="s">
        <v>40</v>
      </c>
    </row>
    <row r="453" spans="1:9" ht="18" customHeight="1" x14ac:dyDescent="0.25">
      <c r="A453" s="2">
        <v>2019</v>
      </c>
      <c r="B453" s="2" t="s">
        <v>6</v>
      </c>
      <c r="C453" s="2" t="s">
        <v>14</v>
      </c>
      <c r="D453" s="3" t="s">
        <v>37</v>
      </c>
      <c r="E453" s="4">
        <v>3426</v>
      </c>
      <c r="F453" s="4">
        <v>8000</v>
      </c>
      <c r="G453" s="4">
        <v>8960</v>
      </c>
      <c r="H453" s="4">
        <v>1600</v>
      </c>
      <c r="I453" s="5" t="s">
        <v>40</v>
      </c>
    </row>
    <row r="454" spans="1:9" ht="18" customHeight="1" x14ac:dyDescent="0.25">
      <c r="A454" s="2">
        <v>2019</v>
      </c>
      <c r="B454" s="2" t="s">
        <v>6</v>
      </c>
      <c r="C454" s="2" t="s">
        <v>13</v>
      </c>
      <c r="D454" s="3" t="s">
        <v>35</v>
      </c>
      <c r="E454" s="4">
        <v>4483</v>
      </c>
      <c r="F454" s="4">
        <v>4577.2</v>
      </c>
      <c r="G454" s="4">
        <v>5126.4639999999999</v>
      </c>
      <c r="H454" s="4">
        <v>915.44</v>
      </c>
      <c r="I454" s="5" t="s">
        <v>40</v>
      </c>
    </row>
    <row r="455" spans="1:9" ht="18" customHeight="1" x14ac:dyDescent="0.25">
      <c r="A455" s="2">
        <v>2019</v>
      </c>
      <c r="B455" s="2" t="s">
        <v>6</v>
      </c>
      <c r="C455" s="2" t="s">
        <v>38</v>
      </c>
      <c r="D455" s="6" t="s">
        <v>30</v>
      </c>
      <c r="E455" s="7">
        <v>5959</v>
      </c>
      <c r="F455" s="7">
        <v>5743.5</v>
      </c>
      <c r="G455" s="7">
        <v>6432.72</v>
      </c>
      <c r="H455" s="4">
        <v>1148.7</v>
      </c>
      <c r="I455" s="5" t="s">
        <v>40</v>
      </c>
    </row>
    <row r="456" spans="1:9" ht="18" customHeight="1" x14ac:dyDescent="0.25">
      <c r="A456" s="2">
        <v>2019</v>
      </c>
      <c r="B456" s="2" t="s">
        <v>6</v>
      </c>
      <c r="C456" s="2" t="s">
        <v>12</v>
      </c>
      <c r="D456" s="6" t="s">
        <v>29</v>
      </c>
      <c r="E456" s="7">
        <v>5993</v>
      </c>
      <c r="F456" s="7">
        <v>7000</v>
      </c>
      <c r="G456" s="7">
        <v>7840</v>
      </c>
      <c r="H456" s="4">
        <v>1400</v>
      </c>
      <c r="I456" s="5" t="s">
        <v>40</v>
      </c>
    </row>
    <row r="457" spans="1:9" ht="18" customHeight="1" x14ac:dyDescent="0.25">
      <c r="A457" s="2">
        <v>2019</v>
      </c>
      <c r="B457" s="2" t="s">
        <v>6</v>
      </c>
      <c r="C457" s="2" t="s">
        <v>38</v>
      </c>
      <c r="D457" s="6" t="s">
        <v>31</v>
      </c>
      <c r="E457" s="7">
        <v>5730</v>
      </c>
      <c r="F457" s="7">
        <v>4578.6000000000004</v>
      </c>
      <c r="G457" s="7">
        <v>5128.0320000000002</v>
      </c>
      <c r="H457" s="4">
        <v>915.72000000000014</v>
      </c>
      <c r="I457" s="5" t="s">
        <v>40</v>
      </c>
    </row>
    <row r="458" spans="1:9" ht="18" customHeight="1" x14ac:dyDescent="0.25">
      <c r="A458" s="2">
        <v>2019</v>
      </c>
      <c r="B458" s="2" t="s">
        <v>6</v>
      </c>
      <c r="C458" s="2" t="s">
        <v>12</v>
      </c>
      <c r="D458" s="6" t="s">
        <v>28</v>
      </c>
      <c r="E458" s="8">
        <v>3724</v>
      </c>
      <c r="F458" s="8">
        <v>7000</v>
      </c>
      <c r="G458" s="8">
        <v>7840</v>
      </c>
      <c r="H458" s="4">
        <v>1400</v>
      </c>
      <c r="I458" s="5" t="s">
        <v>40</v>
      </c>
    </row>
    <row r="459" spans="1:9" ht="18" customHeight="1" x14ac:dyDescent="0.25">
      <c r="A459" s="2">
        <v>2019</v>
      </c>
      <c r="B459" s="2" t="s">
        <v>6</v>
      </c>
      <c r="C459" s="2" t="s">
        <v>13</v>
      </c>
      <c r="D459" s="3" t="s">
        <v>33</v>
      </c>
      <c r="E459" s="4">
        <v>1102</v>
      </c>
      <c r="F459" s="4">
        <v>100</v>
      </c>
      <c r="G459" s="4">
        <v>112</v>
      </c>
      <c r="H459" s="4">
        <v>20</v>
      </c>
      <c r="I459" s="5" t="s">
        <v>40</v>
      </c>
    </row>
    <row r="460" spans="1:9" ht="18" customHeight="1" x14ac:dyDescent="0.25">
      <c r="A460" s="2">
        <v>2019</v>
      </c>
      <c r="B460" s="2" t="s">
        <v>6</v>
      </c>
      <c r="C460" s="2" t="s">
        <v>15</v>
      </c>
      <c r="D460" s="6" t="s">
        <v>26</v>
      </c>
      <c r="E460" s="7">
        <v>1025</v>
      </c>
      <c r="F460" s="7">
        <v>2288.6</v>
      </c>
      <c r="G460" s="7">
        <v>5126.4639999999999</v>
      </c>
      <c r="H460" s="4">
        <v>457.72</v>
      </c>
      <c r="I460" s="5" t="s">
        <v>40</v>
      </c>
    </row>
    <row r="461" spans="1:9" ht="18" customHeight="1" x14ac:dyDescent="0.25">
      <c r="A461" s="2">
        <v>2019</v>
      </c>
      <c r="B461" s="2" t="s">
        <v>6</v>
      </c>
      <c r="C461" s="2" t="s">
        <v>15</v>
      </c>
      <c r="D461" s="6" t="s">
        <v>24</v>
      </c>
      <c r="E461" s="7">
        <v>6158</v>
      </c>
      <c r="F461" s="7">
        <v>2288.4499999999998</v>
      </c>
      <c r="G461" s="7">
        <v>5126.1279999999997</v>
      </c>
      <c r="H461" s="4">
        <v>457.69</v>
      </c>
      <c r="I461" s="5" t="s">
        <v>40</v>
      </c>
    </row>
    <row r="462" spans="1:9" ht="18" customHeight="1" x14ac:dyDescent="0.25">
      <c r="A462" s="2">
        <v>2019</v>
      </c>
      <c r="B462" s="2" t="s">
        <v>6</v>
      </c>
      <c r="C462" s="2" t="s">
        <v>15</v>
      </c>
      <c r="D462" s="6" t="s">
        <v>25</v>
      </c>
      <c r="E462" s="7">
        <v>5850</v>
      </c>
      <c r="F462" s="7">
        <v>100</v>
      </c>
      <c r="G462" s="7">
        <v>224</v>
      </c>
      <c r="H462" s="4">
        <v>20</v>
      </c>
      <c r="I462" s="5" t="s">
        <v>40</v>
      </c>
    </row>
    <row r="463" spans="1:9" ht="18" customHeight="1" x14ac:dyDescent="0.25">
      <c r="A463" s="2">
        <v>2019</v>
      </c>
      <c r="B463" s="2" t="s">
        <v>6</v>
      </c>
      <c r="C463" s="2" t="s">
        <v>15</v>
      </c>
      <c r="D463" s="6" t="s">
        <v>23</v>
      </c>
      <c r="E463" s="7">
        <v>7695</v>
      </c>
      <c r="F463" s="7">
        <v>2288.4</v>
      </c>
      <c r="G463" s="7">
        <v>5126.0160000000005</v>
      </c>
      <c r="H463" s="4">
        <v>457.68000000000006</v>
      </c>
      <c r="I463" s="5" t="s">
        <v>40</v>
      </c>
    </row>
    <row r="464" spans="1:9" ht="18" customHeight="1" x14ac:dyDescent="0.25">
      <c r="A464" s="2">
        <v>2019</v>
      </c>
      <c r="B464" s="2" t="s">
        <v>6</v>
      </c>
      <c r="C464" s="2" t="s">
        <v>13</v>
      </c>
      <c r="D464" s="3" t="s">
        <v>34</v>
      </c>
      <c r="E464" s="4">
        <v>6598</v>
      </c>
      <c r="F464" s="4">
        <v>200</v>
      </c>
      <c r="G464" s="4">
        <v>224</v>
      </c>
      <c r="H464" s="4">
        <v>40</v>
      </c>
      <c r="I464" s="5" t="s">
        <v>40</v>
      </c>
    </row>
    <row r="465" spans="1:9" ht="18" customHeight="1" x14ac:dyDescent="0.25">
      <c r="A465" s="2">
        <v>2019</v>
      </c>
      <c r="B465" s="2" t="s">
        <v>6</v>
      </c>
      <c r="C465" s="2" t="s">
        <v>15</v>
      </c>
      <c r="D465" s="6" t="s">
        <v>27</v>
      </c>
      <c r="E465" s="7">
        <v>578</v>
      </c>
      <c r="F465" s="7">
        <v>2288.65</v>
      </c>
      <c r="G465" s="7">
        <v>5126.576</v>
      </c>
      <c r="H465" s="4">
        <v>457.73</v>
      </c>
      <c r="I465" s="5" t="s">
        <v>40</v>
      </c>
    </row>
    <row r="466" spans="1:9" ht="18" customHeight="1" x14ac:dyDescent="0.25">
      <c r="A466" s="2">
        <v>2019</v>
      </c>
      <c r="B466" s="2" t="s">
        <v>6</v>
      </c>
      <c r="C466" s="2" t="s">
        <v>32</v>
      </c>
      <c r="D466" s="6" t="s">
        <v>32</v>
      </c>
      <c r="E466" s="7">
        <v>5198</v>
      </c>
      <c r="F466" s="7">
        <v>6600</v>
      </c>
      <c r="G466" s="7">
        <v>7392</v>
      </c>
      <c r="H466" s="4">
        <v>1320</v>
      </c>
      <c r="I466" s="5" t="s">
        <v>40</v>
      </c>
    </row>
    <row r="467" spans="1:9" ht="18" customHeight="1" x14ac:dyDescent="0.25">
      <c r="A467" s="2">
        <v>2019</v>
      </c>
      <c r="B467" s="2" t="s">
        <v>7</v>
      </c>
      <c r="C467" s="2" t="s">
        <v>14</v>
      </c>
      <c r="D467" s="3" t="s">
        <v>36</v>
      </c>
      <c r="E467" s="4">
        <v>5309</v>
      </c>
      <c r="F467" s="4">
        <v>4577.3</v>
      </c>
      <c r="G467" s="4">
        <v>5126.576</v>
      </c>
      <c r="H467" s="4">
        <v>915.46</v>
      </c>
      <c r="I467" s="5" t="s">
        <v>40</v>
      </c>
    </row>
    <row r="468" spans="1:9" ht="18" customHeight="1" x14ac:dyDescent="0.25">
      <c r="A468" s="2">
        <v>2019</v>
      </c>
      <c r="B468" s="2" t="s">
        <v>7</v>
      </c>
      <c r="C468" s="2" t="s">
        <v>14</v>
      </c>
      <c r="D468" s="3" t="s">
        <v>37</v>
      </c>
      <c r="E468" s="4">
        <v>5170</v>
      </c>
      <c r="F468" s="4">
        <v>8000</v>
      </c>
      <c r="G468" s="4">
        <v>8960</v>
      </c>
      <c r="H468" s="4">
        <v>1600</v>
      </c>
      <c r="I468" s="5" t="s">
        <v>40</v>
      </c>
    </row>
    <row r="469" spans="1:9" ht="18" customHeight="1" x14ac:dyDescent="0.25">
      <c r="A469" s="2">
        <v>2019</v>
      </c>
      <c r="B469" s="2" t="s">
        <v>7</v>
      </c>
      <c r="C469" s="2" t="s">
        <v>13</v>
      </c>
      <c r="D469" s="3" t="s">
        <v>35</v>
      </c>
      <c r="E469" s="4">
        <v>5694</v>
      </c>
      <c r="F469" s="4">
        <v>4577.2</v>
      </c>
      <c r="G469" s="4">
        <v>5126.4639999999999</v>
      </c>
      <c r="H469" s="4">
        <v>915.44</v>
      </c>
      <c r="I469" s="5" t="s">
        <v>40</v>
      </c>
    </row>
    <row r="470" spans="1:9" ht="18" customHeight="1" x14ac:dyDescent="0.25">
      <c r="A470" s="2">
        <v>2019</v>
      </c>
      <c r="B470" s="2" t="s">
        <v>7</v>
      </c>
      <c r="C470" s="2" t="s">
        <v>38</v>
      </c>
      <c r="D470" s="6" t="s">
        <v>30</v>
      </c>
      <c r="E470" s="7">
        <v>5191</v>
      </c>
      <c r="F470" s="7">
        <v>5743.5</v>
      </c>
      <c r="G470" s="7">
        <v>6432.72</v>
      </c>
      <c r="H470" s="4">
        <v>1148.7</v>
      </c>
      <c r="I470" s="5" t="s">
        <v>40</v>
      </c>
    </row>
    <row r="471" spans="1:9" ht="18" customHeight="1" x14ac:dyDescent="0.25">
      <c r="A471" s="2">
        <v>2019</v>
      </c>
      <c r="B471" s="2" t="s">
        <v>7</v>
      </c>
      <c r="C471" s="2" t="s">
        <v>12</v>
      </c>
      <c r="D471" s="6" t="s">
        <v>29</v>
      </c>
      <c r="E471" s="7">
        <v>2738</v>
      </c>
      <c r="F471" s="7">
        <v>7000</v>
      </c>
      <c r="G471" s="7">
        <v>7840</v>
      </c>
      <c r="H471" s="4">
        <v>1400</v>
      </c>
      <c r="I471" s="5" t="s">
        <v>40</v>
      </c>
    </row>
    <row r="472" spans="1:9" ht="18" customHeight="1" x14ac:dyDescent="0.25">
      <c r="A472" s="2">
        <v>2019</v>
      </c>
      <c r="B472" s="2" t="s">
        <v>7</v>
      </c>
      <c r="C472" s="2" t="s">
        <v>38</v>
      </c>
      <c r="D472" s="6" t="s">
        <v>31</v>
      </c>
      <c r="E472" s="7">
        <v>1719</v>
      </c>
      <c r="F472" s="7">
        <v>5036.46</v>
      </c>
      <c r="G472" s="7">
        <v>5128.0320000000002</v>
      </c>
      <c r="H472" s="4">
        <v>1007.292</v>
      </c>
      <c r="I472" s="5" t="s">
        <v>40</v>
      </c>
    </row>
    <row r="473" spans="1:9" ht="18" customHeight="1" x14ac:dyDescent="0.25">
      <c r="A473" s="2">
        <v>2019</v>
      </c>
      <c r="B473" s="2" t="s">
        <v>7</v>
      </c>
      <c r="C473" s="2" t="s">
        <v>12</v>
      </c>
      <c r="D473" s="6" t="s">
        <v>28</v>
      </c>
      <c r="E473" s="8">
        <v>7989</v>
      </c>
      <c r="F473" s="8">
        <v>7700</v>
      </c>
      <c r="G473" s="8">
        <v>7840</v>
      </c>
      <c r="H473" s="4">
        <v>1540</v>
      </c>
      <c r="I473" s="5" t="s">
        <v>40</v>
      </c>
    </row>
    <row r="474" spans="1:9" ht="18" customHeight="1" x14ac:dyDescent="0.25">
      <c r="A474" s="2">
        <v>2019</v>
      </c>
      <c r="B474" s="2" t="s">
        <v>7</v>
      </c>
      <c r="C474" s="2" t="s">
        <v>13</v>
      </c>
      <c r="D474" s="3" t="s">
        <v>33</v>
      </c>
      <c r="E474" s="4">
        <v>7415</v>
      </c>
      <c r="F474" s="4">
        <v>110</v>
      </c>
      <c r="G474" s="4">
        <v>112</v>
      </c>
      <c r="H474" s="4">
        <v>22</v>
      </c>
      <c r="I474" s="5" t="s">
        <v>40</v>
      </c>
    </row>
    <row r="475" spans="1:9" ht="18" customHeight="1" x14ac:dyDescent="0.25">
      <c r="A475" s="2">
        <v>2019</v>
      </c>
      <c r="B475" s="2" t="s">
        <v>7</v>
      </c>
      <c r="C475" s="2" t="s">
        <v>15</v>
      </c>
      <c r="D475" s="6" t="s">
        <v>26</v>
      </c>
      <c r="E475" s="7">
        <v>1416</v>
      </c>
      <c r="F475" s="7">
        <v>2517.46</v>
      </c>
      <c r="G475" s="7">
        <v>5126.4639999999999</v>
      </c>
      <c r="H475" s="4">
        <v>503.49200000000002</v>
      </c>
      <c r="I475" s="5" t="s">
        <v>40</v>
      </c>
    </row>
    <row r="476" spans="1:9" ht="18" customHeight="1" x14ac:dyDescent="0.25">
      <c r="A476" s="2">
        <v>2019</v>
      </c>
      <c r="B476" s="2" t="s">
        <v>7</v>
      </c>
      <c r="C476" s="2" t="s">
        <v>15</v>
      </c>
      <c r="D476" s="6" t="s">
        <v>24</v>
      </c>
      <c r="E476" s="7">
        <v>4457</v>
      </c>
      <c r="F476" s="7">
        <v>2517.2949999999996</v>
      </c>
      <c r="G476" s="7">
        <v>5126.1279999999997</v>
      </c>
      <c r="H476" s="4">
        <v>503.45899999999995</v>
      </c>
      <c r="I476" s="5" t="s">
        <v>40</v>
      </c>
    </row>
    <row r="477" spans="1:9" ht="18" customHeight="1" x14ac:dyDescent="0.25">
      <c r="A477" s="2">
        <v>2019</v>
      </c>
      <c r="B477" s="2" t="s">
        <v>7</v>
      </c>
      <c r="C477" s="2" t="s">
        <v>15</v>
      </c>
      <c r="D477" s="6" t="s">
        <v>25</v>
      </c>
      <c r="E477" s="7">
        <v>3119</v>
      </c>
      <c r="F477" s="7">
        <v>115</v>
      </c>
      <c r="G477" s="7">
        <v>224</v>
      </c>
      <c r="H477" s="4">
        <v>23</v>
      </c>
      <c r="I477" s="5" t="s">
        <v>40</v>
      </c>
    </row>
    <row r="478" spans="1:9" ht="18" customHeight="1" x14ac:dyDescent="0.25">
      <c r="A478" s="2">
        <v>2019</v>
      </c>
      <c r="B478" s="2" t="s">
        <v>7</v>
      </c>
      <c r="C478" s="2" t="s">
        <v>15</v>
      </c>
      <c r="D478" s="6" t="s">
        <v>23</v>
      </c>
      <c r="E478" s="7">
        <v>323</v>
      </c>
      <c r="F478" s="7">
        <v>2631.66</v>
      </c>
      <c r="G478" s="7">
        <v>5126.0160000000005</v>
      </c>
      <c r="H478" s="4">
        <v>526.33199999999999</v>
      </c>
      <c r="I478" s="5" t="s">
        <v>40</v>
      </c>
    </row>
    <row r="479" spans="1:9" ht="18" customHeight="1" x14ac:dyDescent="0.25">
      <c r="A479" s="2">
        <v>2019</v>
      </c>
      <c r="B479" s="2" t="s">
        <v>7</v>
      </c>
      <c r="C479" s="2" t="s">
        <v>13</v>
      </c>
      <c r="D479" s="3" t="s">
        <v>34</v>
      </c>
      <c r="E479" s="4">
        <v>2308</v>
      </c>
      <c r="F479" s="4">
        <v>230</v>
      </c>
      <c r="G479" s="4">
        <v>224</v>
      </c>
      <c r="H479" s="4">
        <v>46</v>
      </c>
      <c r="I479" s="5" t="s">
        <v>40</v>
      </c>
    </row>
    <row r="480" spans="1:9" ht="18" customHeight="1" x14ac:dyDescent="0.25">
      <c r="A480" s="2">
        <v>2019</v>
      </c>
      <c r="B480" s="2" t="s">
        <v>7</v>
      </c>
      <c r="C480" s="2" t="s">
        <v>15</v>
      </c>
      <c r="D480" s="6" t="s">
        <v>27</v>
      </c>
      <c r="E480" s="7">
        <v>3251</v>
      </c>
      <c r="F480" s="7">
        <v>2631.9475000000002</v>
      </c>
      <c r="G480" s="7">
        <v>5126.576</v>
      </c>
      <c r="H480" s="4">
        <v>526.38950000000011</v>
      </c>
      <c r="I480" s="5" t="s">
        <v>40</v>
      </c>
    </row>
    <row r="481" spans="1:9" ht="18" customHeight="1" x14ac:dyDescent="0.25">
      <c r="A481" s="2">
        <v>2019</v>
      </c>
      <c r="B481" s="2" t="s">
        <v>7</v>
      </c>
      <c r="C481" s="2" t="s">
        <v>32</v>
      </c>
      <c r="D481" s="6" t="s">
        <v>32</v>
      </c>
      <c r="E481" s="7">
        <v>7975</v>
      </c>
      <c r="F481" s="7">
        <v>7590</v>
      </c>
      <c r="G481" s="7">
        <v>7392</v>
      </c>
      <c r="H481" s="4">
        <v>1518</v>
      </c>
      <c r="I481" s="5" t="s">
        <v>40</v>
      </c>
    </row>
    <row r="482" spans="1:9" ht="18" customHeight="1" x14ac:dyDescent="0.25">
      <c r="A482" s="2">
        <v>2019</v>
      </c>
      <c r="B482" s="2" t="s">
        <v>8</v>
      </c>
      <c r="C482" s="2" t="s">
        <v>14</v>
      </c>
      <c r="D482" s="3" t="s">
        <v>36</v>
      </c>
      <c r="E482" s="4">
        <v>1429</v>
      </c>
      <c r="F482" s="4">
        <v>4577.3</v>
      </c>
      <c r="G482" s="4">
        <v>5126.576</v>
      </c>
      <c r="H482" s="4">
        <v>915.46</v>
      </c>
      <c r="I482" s="5" t="s">
        <v>40</v>
      </c>
    </row>
    <row r="483" spans="1:9" ht="18" customHeight="1" x14ac:dyDescent="0.25">
      <c r="A483" s="2">
        <v>2019</v>
      </c>
      <c r="B483" s="2" t="s">
        <v>8</v>
      </c>
      <c r="C483" s="2" t="s">
        <v>14</v>
      </c>
      <c r="D483" s="3" t="s">
        <v>37</v>
      </c>
      <c r="E483" s="4">
        <v>1043</v>
      </c>
      <c r="F483" s="4">
        <v>8000</v>
      </c>
      <c r="G483" s="4">
        <v>8960</v>
      </c>
      <c r="H483" s="4">
        <v>1600</v>
      </c>
      <c r="I483" s="5" t="s">
        <v>40</v>
      </c>
    </row>
    <row r="484" spans="1:9" ht="18" customHeight="1" x14ac:dyDescent="0.25">
      <c r="A484" s="2">
        <v>2019</v>
      </c>
      <c r="B484" s="2" t="s">
        <v>8</v>
      </c>
      <c r="C484" s="2" t="s">
        <v>13</v>
      </c>
      <c r="D484" s="3" t="s">
        <v>35</v>
      </c>
      <c r="E484" s="4">
        <v>4661</v>
      </c>
      <c r="F484" s="4">
        <v>4577.2</v>
      </c>
      <c r="G484" s="4">
        <v>5126.4639999999999</v>
      </c>
      <c r="H484" s="4">
        <v>915.44</v>
      </c>
      <c r="I484" s="5" t="s">
        <v>40</v>
      </c>
    </row>
    <row r="485" spans="1:9" ht="18" customHeight="1" x14ac:dyDescent="0.25">
      <c r="A485" s="2">
        <v>2019</v>
      </c>
      <c r="B485" s="2" t="s">
        <v>8</v>
      </c>
      <c r="C485" s="2" t="s">
        <v>38</v>
      </c>
      <c r="D485" s="6" t="s">
        <v>30</v>
      </c>
      <c r="E485" s="7">
        <v>3988</v>
      </c>
      <c r="F485" s="7">
        <v>5743.5</v>
      </c>
      <c r="G485" s="7">
        <v>6432.72</v>
      </c>
      <c r="H485" s="4">
        <v>1148.7</v>
      </c>
      <c r="I485" s="5" t="s">
        <v>40</v>
      </c>
    </row>
    <row r="486" spans="1:9" ht="18" customHeight="1" x14ac:dyDescent="0.25">
      <c r="A486" s="2">
        <v>2019</v>
      </c>
      <c r="B486" s="2" t="s">
        <v>8</v>
      </c>
      <c r="C486" s="2" t="s">
        <v>12</v>
      </c>
      <c r="D486" s="6" t="s">
        <v>29</v>
      </c>
      <c r="E486" s="7">
        <v>2812</v>
      </c>
      <c r="F486" s="7">
        <v>7000</v>
      </c>
      <c r="G486" s="7">
        <v>7840</v>
      </c>
      <c r="H486" s="4">
        <v>1400</v>
      </c>
      <c r="I486" s="5" t="s">
        <v>40</v>
      </c>
    </row>
    <row r="487" spans="1:9" ht="18" customHeight="1" x14ac:dyDescent="0.25">
      <c r="A487" s="2">
        <v>2019</v>
      </c>
      <c r="B487" s="2" t="s">
        <v>8</v>
      </c>
      <c r="C487" s="2" t="s">
        <v>38</v>
      </c>
      <c r="D487" s="6" t="s">
        <v>31</v>
      </c>
      <c r="E487" s="7">
        <v>1208</v>
      </c>
      <c r="F487" s="7">
        <v>4578.6000000000004</v>
      </c>
      <c r="G487" s="7">
        <v>5128.0320000000002</v>
      </c>
      <c r="H487" s="4">
        <v>915.72000000000014</v>
      </c>
      <c r="I487" s="5" t="s">
        <v>40</v>
      </c>
    </row>
    <row r="488" spans="1:9" ht="18" customHeight="1" x14ac:dyDescent="0.25">
      <c r="A488" s="2">
        <v>2019</v>
      </c>
      <c r="B488" s="2" t="s">
        <v>8</v>
      </c>
      <c r="C488" s="2" t="s">
        <v>12</v>
      </c>
      <c r="D488" s="6" t="s">
        <v>28</v>
      </c>
      <c r="E488" s="8">
        <v>7247</v>
      </c>
      <c r="F488" s="8">
        <v>7000</v>
      </c>
      <c r="G488" s="8">
        <v>7840</v>
      </c>
      <c r="H488" s="4">
        <v>1400</v>
      </c>
      <c r="I488" s="5" t="s">
        <v>40</v>
      </c>
    </row>
    <row r="489" spans="1:9" ht="18" customHeight="1" x14ac:dyDescent="0.25">
      <c r="A489" s="2">
        <v>2019</v>
      </c>
      <c r="B489" s="2" t="s">
        <v>8</v>
      </c>
      <c r="C489" s="2" t="s">
        <v>13</v>
      </c>
      <c r="D489" s="3" t="s">
        <v>33</v>
      </c>
      <c r="E489" s="4">
        <v>4368</v>
      </c>
      <c r="F489" s="4">
        <v>100</v>
      </c>
      <c r="G489" s="4">
        <v>112</v>
      </c>
      <c r="H489" s="4">
        <v>20</v>
      </c>
      <c r="I489" s="5" t="s">
        <v>40</v>
      </c>
    </row>
    <row r="490" spans="1:9" ht="18" customHeight="1" x14ac:dyDescent="0.25">
      <c r="A490" s="2">
        <v>2019</v>
      </c>
      <c r="B490" s="2" t="s">
        <v>8</v>
      </c>
      <c r="C490" s="2" t="s">
        <v>15</v>
      </c>
      <c r="D490" s="6" t="s">
        <v>26</v>
      </c>
      <c r="E490" s="7">
        <v>4468</v>
      </c>
      <c r="F490" s="7">
        <v>2288.6</v>
      </c>
      <c r="G490" s="7">
        <v>5126.4639999999999</v>
      </c>
      <c r="H490" s="4">
        <v>457.72</v>
      </c>
      <c r="I490" s="5" t="s">
        <v>40</v>
      </c>
    </row>
    <row r="491" spans="1:9" ht="18" customHeight="1" x14ac:dyDescent="0.25">
      <c r="A491" s="2">
        <v>2019</v>
      </c>
      <c r="B491" s="2" t="s">
        <v>8</v>
      </c>
      <c r="C491" s="2" t="s">
        <v>15</v>
      </c>
      <c r="D491" s="6" t="s">
        <v>24</v>
      </c>
      <c r="E491" s="7">
        <v>6333</v>
      </c>
      <c r="F491" s="7">
        <v>2288.4499999999998</v>
      </c>
      <c r="G491" s="7">
        <v>5126.1279999999997</v>
      </c>
      <c r="H491" s="4">
        <v>457.69</v>
      </c>
      <c r="I491" s="5" t="s">
        <v>40</v>
      </c>
    </row>
    <row r="492" spans="1:9" ht="18" customHeight="1" x14ac:dyDescent="0.25">
      <c r="A492" s="2">
        <v>2019</v>
      </c>
      <c r="B492" s="2" t="s">
        <v>8</v>
      </c>
      <c r="C492" s="2" t="s">
        <v>15</v>
      </c>
      <c r="D492" s="6" t="s">
        <v>25</v>
      </c>
      <c r="E492" s="7">
        <v>4845</v>
      </c>
      <c r="F492" s="7">
        <v>100</v>
      </c>
      <c r="G492" s="7">
        <v>224</v>
      </c>
      <c r="H492" s="4">
        <v>20</v>
      </c>
      <c r="I492" s="5" t="s">
        <v>40</v>
      </c>
    </row>
    <row r="493" spans="1:9" ht="18" customHeight="1" x14ac:dyDescent="0.25">
      <c r="A493" s="2">
        <v>2019</v>
      </c>
      <c r="B493" s="2" t="s">
        <v>8</v>
      </c>
      <c r="C493" s="2" t="s">
        <v>15</v>
      </c>
      <c r="D493" s="6" t="s">
        <v>23</v>
      </c>
      <c r="E493" s="7">
        <v>2638</v>
      </c>
      <c r="F493" s="7">
        <v>2746.08</v>
      </c>
      <c r="G493" s="7">
        <v>5126.0160000000005</v>
      </c>
      <c r="H493" s="4">
        <v>549.21600000000001</v>
      </c>
      <c r="I493" s="5" t="s">
        <v>40</v>
      </c>
    </row>
    <row r="494" spans="1:9" ht="18" customHeight="1" x14ac:dyDescent="0.25">
      <c r="A494" s="2">
        <v>2019</v>
      </c>
      <c r="B494" s="2" t="s">
        <v>8</v>
      </c>
      <c r="C494" s="2" t="s">
        <v>13</v>
      </c>
      <c r="D494" s="3" t="s">
        <v>34</v>
      </c>
      <c r="E494" s="4">
        <v>834</v>
      </c>
      <c r="F494" s="4">
        <v>240</v>
      </c>
      <c r="G494" s="4">
        <v>224</v>
      </c>
      <c r="H494" s="4">
        <v>48</v>
      </c>
      <c r="I494" s="5" t="s">
        <v>40</v>
      </c>
    </row>
    <row r="495" spans="1:9" ht="18" customHeight="1" x14ac:dyDescent="0.25">
      <c r="A495" s="2">
        <v>2019</v>
      </c>
      <c r="B495" s="2" t="s">
        <v>8</v>
      </c>
      <c r="C495" s="2" t="s">
        <v>15</v>
      </c>
      <c r="D495" s="6" t="s">
        <v>27</v>
      </c>
      <c r="E495" s="7">
        <v>7276</v>
      </c>
      <c r="F495" s="7">
        <v>2746.38</v>
      </c>
      <c r="G495" s="7">
        <v>5126.576</v>
      </c>
      <c r="H495" s="4">
        <v>549.27600000000007</v>
      </c>
      <c r="I495" s="5" t="s">
        <v>40</v>
      </c>
    </row>
    <row r="496" spans="1:9" ht="18" customHeight="1" x14ac:dyDescent="0.25">
      <c r="A496" s="2">
        <v>2019</v>
      </c>
      <c r="B496" s="2" t="s">
        <v>8</v>
      </c>
      <c r="C496" s="2" t="s">
        <v>32</v>
      </c>
      <c r="D496" s="6" t="s">
        <v>32</v>
      </c>
      <c r="E496" s="7">
        <v>3824</v>
      </c>
      <c r="F496" s="7">
        <v>7920</v>
      </c>
      <c r="G496" s="7">
        <v>7392</v>
      </c>
      <c r="H496" s="4">
        <v>1584</v>
      </c>
      <c r="I496" s="5" t="s">
        <v>40</v>
      </c>
    </row>
    <row r="497" spans="1:9" ht="18" customHeight="1" x14ac:dyDescent="0.25">
      <c r="A497" s="2">
        <v>2019</v>
      </c>
      <c r="B497" s="2" t="s">
        <v>9</v>
      </c>
      <c r="C497" s="2" t="s">
        <v>14</v>
      </c>
      <c r="D497" s="3" t="s">
        <v>36</v>
      </c>
      <c r="E497" s="4">
        <v>7050</v>
      </c>
      <c r="F497" s="4">
        <v>5035.0300000000007</v>
      </c>
      <c r="G497" s="4">
        <v>5126.576</v>
      </c>
      <c r="H497" s="4">
        <v>1007.0060000000002</v>
      </c>
      <c r="I497" s="5" t="s">
        <v>40</v>
      </c>
    </row>
    <row r="498" spans="1:9" ht="18" customHeight="1" x14ac:dyDescent="0.25">
      <c r="A498" s="2">
        <v>2019</v>
      </c>
      <c r="B498" s="2" t="s">
        <v>9</v>
      </c>
      <c r="C498" s="2" t="s">
        <v>14</v>
      </c>
      <c r="D498" s="3" t="s">
        <v>37</v>
      </c>
      <c r="E498" s="4">
        <v>7722</v>
      </c>
      <c r="F498" s="4">
        <v>9200</v>
      </c>
      <c r="G498" s="4">
        <v>8960</v>
      </c>
      <c r="H498" s="4">
        <v>1840</v>
      </c>
      <c r="I498" s="5" t="s">
        <v>40</v>
      </c>
    </row>
    <row r="499" spans="1:9" ht="18" customHeight="1" x14ac:dyDescent="0.25">
      <c r="A499" s="2">
        <v>2019</v>
      </c>
      <c r="B499" s="2" t="s">
        <v>9</v>
      </c>
      <c r="C499" s="2" t="s">
        <v>13</v>
      </c>
      <c r="D499" s="3" t="s">
        <v>35</v>
      </c>
      <c r="E499" s="4">
        <v>3708</v>
      </c>
      <c r="F499" s="4">
        <v>5263.78</v>
      </c>
      <c r="G499" s="4">
        <v>5126.4639999999999</v>
      </c>
      <c r="H499" s="4">
        <v>1052.7560000000001</v>
      </c>
      <c r="I499" s="5" t="s">
        <v>40</v>
      </c>
    </row>
    <row r="500" spans="1:9" ht="18" customHeight="1" x14ac:dyDescent="0.25">
      <c r="A500" s="2">
        <v>2019</v>
      </c>
      <c r="B500" s="2" t="s">
        <v>9</v>
      </c>
      <c r="C500" s="2" t="s">
        <v>38</v>
      </c>
      <c r="D500" s="6" t="s">
        <v>30</v>
      </c>
      <c r="E500" s="7">
        <v>7582</v>
      </c>
      <c r="F500" s="7">
        <v>6605.0249999999996</v>
      </c>
      <c r="G500" s="7">
        <v>6432.72</v>
      </c>
      <c r="H500" s="4">
        <v>1321.0050000000001</v>
      </c>
      <c r="I500" s="5" t="s">
        <v>40</v>
      </c>
    </row>
    <row r="501" spans="1:9" ht="18" customHeight="1" x14ac:dyDescent="0.25">
      <c r="A501" s="2">
        <v>2019</v>
      </c>
      <c r="B501" s="2" t="s">
        <v>9</v>
      </c>
      <c r="C501" s="2" t="s">
        <v>12</v>
      </c>
      <c r="D501" s="6" t="s">
        <v>29</v>
      </c>
      <c r="E501" s="7">
        <v>3525</v>
      </c>
      <c r="F501" s="7">
        <v>8400</v>
      </c>
      <c r="G501" s="7">
        <v>7840</v>
      </c>
      <c r="H501" s="4">
        <v>1680</v>
      </c>
      <c r="I501" s="5" t="s">
        <v>40</v>
      </c>
    </row>
    <row r="502" spans="1:9" ht="18" customHeight="1" x14ac:dyDescent="0.25">
      <c r="A502" s="2">
        <v>2019</v>
      </c>
      <c r="B502" s="2" t="s">
        <v>9</v>
      </c>
      <c r="C502" s="2" t="s">
        <v>38</v>
      </c>
      <c r="D502" s="6" t="s">
        <v>31</v>
      </c>
      <c r="E502" s="7">
        <v>730</v>
      </c>
      <c r="F502" s="7">
        <v>5494.3200000000006</v>
      </c>
      <c r="G502" s="7">
        <v>5128.0320000000002</v>
      </c>
      <c r="H502" s="4">
        <v>1098.8640000000003</v>
      </c>
      <c r="I502" s="5" t="s">
        <v>40</v>
      </c>
    </row>
    <row r="503" spans="1:9" ht="18" customHeight="1" x14ac:dyDescent="0.25">
      <c r="A503" s="2">
        <v>2019</v>
      </c>
      <c r="B503" s="2" t="s">
        <v>9</v>
      </c>
      <c r="C503" s="2" t="s">
        <v>12</v>
      </c>
      <c r="D503" s="6" t="s">
        <v>28</v>
      </c>
      <c r="E503" s="8">
        <v>869</v>
      </c>
      <c r="F503" s="8">
        <v>8400</v>
      </c>
      <c r="G503" s="8">
        <v>7840</v>
      </c>
      <c r="H503" s="4">
        <v>1680</v>
      </c>
      <c r="I503" s="5" t="s">
        <v>40</v>
      </c>
    </row>
    <row r="504" spans="1:9" ht="18" customHeight="1" x14ac:dyDescent="0.25">
      <c r="A504" s="2">
        <v>2019</v>
      </c>
      <c r="B504" s="2" t="s">
        <v>9</v>
      </c>
      <c r="C504" s="2" t="s">
        <v>13</v>
      </c>
      <c r="D504" s="3" t="s">
        <v>33</v>
      </c>
      <c r="E504" s="4">
        <v>6059</v>
      </c>
      <c r="F504" s="4">
        <v>120</v>
      </c>
      <c r="G504" s="4">
        <v>112</v>
      </c>
      <c r="H504" s="4">
        <v>24</v>
      </c>
      <c r="I504" s="5" t="s">
        <v>40</v>
      </c>
    </row>
    <row r="505" spans="1:9" ht="18" customHeight="1" x14ac:dyDescent="0.25">
      <c r="A505" s="2">
        <v>2019</v>
      </c>
      <c r="B505" s="2" t="s">
        <v>9</v>
      </c>
      <c r="C505" s="2" t="s">
        <v>15</v>
      </c>
      <c r="D505" s="6" t="s">
        <v>26</v>
      </c>
      <c r="E505" s="7">
        <v>2409</v>
      </c>
      <c r="F505" s="7">
        <v>2517.46</v>
      </c>
      <c r="G505" s="7">
        <v>5126.4639999999999</v>
      </c>
      <c r="H505" s="4">
        <v>503.49200000000002</v>
      </c>
      <c r="I505" s="5" t="s">
        <v>40</v>
      </c>
    </row>
    <row r="506" spans="1:9" ht="18" customHeight="1" x14ac:dyDescent="0.25">
      <c r="A506" s="2">
        <v>2019</v>
      </c>
      <c r="B506" s="2" t="s">
        <v>9</v>
      </c>
      <c r="C506" s="2" t="s">
        <v>15</v>
      </c>
      <c r="D506" s="6" t="s">
        <v>24</v>
      </c>
      <c r="E506" s="7">
        <v>6309</v>
      </c>
      <c r="F506" s="7">
        <v>2517.2949999999996</v>
      </c>
      <c r="G506" s="7">
        <v>5126.1279999999997</v>
      </c>
      <c r="H506" s="4">
        <v>503.45899999999995</v>
      </c>
      <c r="I506" s="5" t="s">
        <v>40</v>
      </c>
    </row>
    <row r="507" spans="1:9" ht="18" customHeight="1" x14ac:dyDescent="0.25">
      <c r="A507" s="2">
        <v>2019</v>
      </c>
      <c r="B507" s="2" t="s">
        <v>9</v>
      </c>
      <c r="C507" s="2" t="s">
        <v>15</v>
      </c>
      <c r="D507" s="6" t="s">
        <v>25</v>
      </c>
      <c r="E507" s="7">
        <v>1847</v>
      </c>
      <c r="F507" s="7">
        <v>110</v>
      </c>
      <c r="G507" s="7">
        <v>224</v>
      </c>
      <c r="H507" s="4">
        <v>22</v>
      </c>
      <c r="I507" s="5" t="s">
        <v>40</v>
      </c>
    </row>
    <row r="508" spans="1:9" ht="18" customHeight="1" x14ac:dyDescent="0.25">
      <c r="A508" s="2">
        <v>2019</v>
      </c>
      <c r="B508" s="2" t="s">
        <v>9</v>
      </c>
      <c r="C508" s="2" t="s">
        <v>15</v>
      </c>
      <c r="D508" s="6" t="s">
        <v>23</v>
      </c>
      <c r="E508" s="7">
        <v>7917</v>
      </c>
      <c r="F508" s="7">
        <v>2517.2400000000002</v>
      </c>
      <c r="G508" s="7">
        <v>5126.0160000000005</v>
      </c>
      <c r="H508" s="4">
        <v>503.44800000000009</v>
      </c>
      <c r="I508" s="5" t="s">
        <v>40</v>
      </c>
    </row>
    <row r="509" spans="1:9" ht="18" customHeight="1" x14ac:dyDescent="0.25">
      <c r="A509" s="2">
        <v>2019</v>
      </c>
      <c r="B509" s="2" t="s">
        <v>9</v>
      </c>
      <c r="C509" s="2" t="s">
        <v>13</v>
      </c>
      <c r="D509" s="3" t="s">
        <v>34</v>
      </c>
      <c r="E509" s="4">
        <v>2294</v>
      </c>
      <c r="F509" s="4">
        <v>220</v>
      </c>
      <c r="G509" s="4">
        <v>224</v>
      </c>
      <c r="H509" s="4">
        <v>44</v>
      </c>
      <c r="I509" s="5" t="s">
        <v>40</v>
      </c>
    </row>
    <row r="510" spans="1:9" ht="18" customHeight="1" x14ac:dyDescent="0.25">
      <c r="A510" s="2">
        <v>2019</v>
      </c>
      <c r="B510" s="2" t="s">
        <v>9</v>
      </c>
      <c r="C510" s="2" t="s">
        <v>15</v>
      </c>
      <c r="D510" s="6" t="s">
        <v>27</v>
      </c>
      <c r="E510" s="7">
        <v>2304</v>
      </c>
      <c r="F510" s="7">
        <v>2517.5150000000003</v>
      </c>
      <c r="G510" s="7">
        <v>5126.576</v>
      </c>
      <c r="H510" s="4">
        <v>503.5030000000001</v>
      </c>
      <c r="I510" s="5" t="s">
        <v>40</v>
      </c>
    </row>
    <row r="511" spans="1:9" ht="18" customHeight="1" x14ac:dyDescent="0.25">
      <c r="A511" s="2">
        <v>2019</v>
      </c>
      <c r="B511" s="2" t="s">
        <v>9</v>
      </c>
      <c r="C511" s="2" t="s">
        <v>32</v>
      </c>
      <c r="D511" s="6" t="s">
        <v>32</v>
      </c>
      <c r="E511" s="7">
        <v>4976</v>
      </c>
      <c r="F511" s="7">
        <v>7260</v>
      </c>
      <c r="G511" s="7">
        <v>7392</v>
      </c>
      <c r="H511" s="4">
        <v>1452</v>
      </c>
      <c r="I511" s="5" t="s">
        <v>40</v>
      </c>
    </row>
    <row r="512" spans="1:9" ht="18" customHeight="1" x14ac:dyDescent="0.25">
      <c r="A512" s="2">
        <v>2019</v>
      </c>
      <c r="B512" s="2" t="s">
        <v>10</v>
      </c>
      <c r="C512" s="2" t="s">
        <v>14</v>
      </c>
      <c r="D512" s="3" t="s">
        <v>36</v>
      </c>
      <c r="E512" s="4">
        <v>1865</v>
      </c>
      <c r="F512" s="4">
        <v>5263.8950000000004</v>
      </c>
      <c r="G512" s="4">
        <v>5126.576</v>
      </c>
      <c r="H512" s="4">
        <v>1052.7790000000002</v>
      </c>
      <c r="I512" s="5" t="s">
        <v>40</v>
      </c>
    </row>
    <row r="513" spans="1:9" ht="18" customHeight="1" x14ac:dyDescent="0.25">
      <c r="A513" s="2">
        <v>2019</v>
      </c>
      <c r="B513" s="2" t="s">
        <v>10</v>
      </c>
      <c r="C513" s="2" t="s">
        <v>14</v>
      </c>
      <c r="D513" s="3" t="s">
        <v>37</v>
      </c>
      <c r="E513" s="4">
        <v>5074</v>
      </c>
      <c r="F513" s="4">
        <v>8800</v>
      </c>
      <c r="G513" s="4">
        <v>8960</v>
      </c>
      <c r="H513" s="4">
        <v>1760</v>
      </c>
      <c r="I513" s="5" t="s">
        <v>40</v>
      </c>
    </row>
    <row r="514" spans="1:9" ht="18" customHeight="1" x14ac:dyDescent="0.25">
      <c r="A514" s="2">
        <v>2019</v>
      </c>
      <c r="B514" s="2" t="s">
        <v>10</v>
      </c>
      <c r="C514" s="2" t="s">
        <v>13</v>
      </c>
      <c r="D514" s="3" t="s">
        <v>35</v>
      </c>
      <c r="E514" s="4">
        <v>4557</v>
      </c>
      <c r="F514" s="4">
        <v>5034.92</v>
      </c>
      <c r="G514" s="4">
        <v>5126.4639999999999</v>
      </c>
      <c r="H514" s="4">
        <v>1006.984</v>
      </c>
      <c r="I514" s="5" t="s">
        <v>40</v>
      </c>
    </row>
    <row r="515" spans="1:9" ht="18" customHeight="1" x14ac:dyDescent="0.25">
      <c r="A515" s="2">
        <v>2019</v>
      </c>
      <c r="B515" s="2" t="s">
        <v>10</v>
      </c>
      <c r="C515" s="2" t="s">
        <v>38</v>
      </c>
      <c r="D515" s="6" t="s">
        <v>30</v>
      </c>
      <c r="E515" s="7">
        <v>5815</v>
      </c>
      <c r="F515" s="7">
        <v>6317.85</v>
      </c>
      <c r="G515" s="7">
        <v>6432.72</v>
      </c>
      <c r="H515" s="4">
        <v>1263.5700000000002</v>
      </c>
      <c r="I515" s="5" t="s">
        <v>40</v>
      </c>
    </row>
    <row r="516" spans="1:9" ht="18" customHeight="1" x14ac:dyDescent="0.25">
      <c r="A516" s="2">
        <v>2019</v>
      </c>
      <c r="B516" s="2" t="s">
        <v>10</v>
      </c>
      <c r="C516" s="2" t="s">
        <v>12</v>
      </c>
      <c r="D516" s="6" t="s">
        <v>29</v>
      </c>
      <c r="E516" s="7">
        <v>1160</v>
      </c>
      <c r="F516" s="7">
        <v>7700</v>
      </c>
      <c r="G516" s="7">
        <v>7840</v>
      </c>
      <c r="H516" s="4">
        <v>1540</v>
      </c>
      <c r="I516" s="5" t="s">
        <v>40</v>
      </c>
    </row>
    <row r="517" spans="1:9" ht="18" customHeight="1" x14ac:dyDescent="0.25">
      <c r="A517" s="2">
        <v>2019</v>
      </c>
      <c r="B517" s="2" t="s">
        <v>10</v>
      </c>
      <c r="C517" s="2" t="s">
        <v>38</v>
      </c>
      <c r="D517" s="6" t="s">
        <v>31</v>
      </c>
      <c r="E517" s="7">
        <v>4726</v>
      </c>
      <c r="F517" s="7">
        <v>5036.46</v>
      </c>
      <c r="G517" s="7">
        <v>5128.0320000000002</v>
      </c>
      <c r="H517" s="4">
        <v>1007.292</v>
      </c>
      <c r="I517" s="5" t="s">
        <v>40</v>
      </c>
    </row>
    <row r="518" spans="1:9" ht="18" customHeight="1" x14ac:dyDescent="0.25">
      <c r="A518" s="2">
        <v>2019</v>
      </c>
      <c r="B518" s="2" t="s">
        <v>10</v>
      </c>
      <c r="C518" s="2" t="s">
        <v>12</v>
      </c>
      <c r="D518" s="6" t="s">
        <v>28</v>
      </c>
      <c r="E518" s="8">
        <v>3892</v>
      </c>
      <c r="F518" s="8">
        <v>7700</v>
      </c>
      <c r="G518" s="8">
        <v>7840</v>
      </c>
      <c r="H518" s="4">
        <v>1540</v>
      </c>
      <c r="I518" s="5" t="s">
        <v>40</v>
      </c>
    </row>
    <row r="519" spans="1:9" ht="18" customHeight="1" x14ac:dyDescent="0.25">
      <c r="A519" s="2">
        <v>2019</v>
      </c>
      <c r="B519" s="2" t="s">
        <v>10</v>
      </c>
      <c r="C519" s="2" t="s">
        <v>13</v>
      </c>
      <c r="D519" s="3" t="s">
        <v>33</v>
      </c>
      <c r="E519" s="4">
        <v>4239</v>
      </c>
      <c r="F519" s="4">
        <v>110</v>
      </c>
      <c r="G519" s="4">
        <v>112</v>
      </c>
      <c r="H519" s="4">
        <v>22</v>
      </c>
      <c r="I519" s="5" t="s">
        <v>40</v>
      </c>
    </row>
    <row r="520" spans="1:9" ht="18" customHeight="1" x14ac:dyDescent="0.25">
      <c r="A520" s="2">
        <v>2019</v>
      </c>
      <c r="B520" s="2" t="s">
        <v>10</v>
      </c>
      <c r="C520" s="2" t="s">
        <v>15</v>
      </c>
      <c r="D520" s="6" t="s">
        <v>26</v>
      </c>
      <c r="E520" s="7">
        <v>4208</v>
      </c>
      <c r="F520" s="7">
        <v>2517.46</v>
      </c>
      <c r="G520" s="7">
        <v>5126.4639999999999</v>
      </c>
      <c r="H520" s="4">
        <v>503.49200000000002</v>
      </c>
      <c r="I520" s="5" t="s">
        <v>40</v>
      </c>
    </row>
    <row r="521" spans="1:9" ht="18" customHeight="1" x14ac:dyDescent="0.25">
      <c r="A521" s="2">
        <v>2019</v>
      </c>
      <c r="B521" s="2" t="s">
        <v>10</v>
      </c>
      <c r="C521" s="2" t="s">
        <v>15</v>
      </c>
      <c r="D521" s="6" t="s">
        <v>24</v>
      </c>
      <c r="E521" s="7">
        <v>4204</v>
      </c>
      <c r="F521" s="7">
        <v>2288.4499999999998</v>
      </c>
      <c r="G521" s="7">
        <v>5126.1279999999997</v>
      </c>
      <c r="H521" s="4">
        <v>457.69</v>
      </c>
      <c r="I521" s="5" t="s">
        <v>40</v>
      </c>
    </row>
    <row r="522" spans="1:9" ht="18" customHeight="1" x14ac:dyDescent="0.25">
      <c r="A522" s="2">
        <v>2019</v>
      </c>
      <c r="B522" s="2" t="s">
        <v>10</v>
      </c>
      <c r="C522" s="2" t="s">
        <v>15</v>
      </c>
      <c r="D522" s="6" t="s">
        <v>25</v>
      </c>
      <c r="E522" s="7">
        <v>3830</v>
      </c>
      <c r="F522" s="7">
        <v>100</v>
      </c>
      <c r="G522" s="7">
        <v>224</v>
      </c>
      <c r="H522" s="4">
        <v>20</v>
      </c>
      <c r="I522" s="5" t="s">
        <v>40</v>
      </c>
    </row>
    <row r="523" spans="1:9" ht="18" customHeight="1" x14ac:dyDescent="0.25">
      <c r="A523" s="2">
        <v>2019</v>
      </c>
      <c r="B523" s="2" t="s">
        <v>10</v>
      </c>
      <c r="C523" s="2" t="s">
        <v>15</v>
      </c>
      <c r="D523" s="6" t="s">
        <v>23</v>
      </c>
      <c r="E523" s="7">
        <v>2273</v>
      </c>
      <c r="F523" s="7">
        <v>2288.4</v>
      </c>
      <c r="G523" s="7">
        <v>5126.0160000000005</v>
      </c>
      <c r="H523" s="4">
        <v>457.68000000000006</v>
      </c>
      <c r="I523" s="5" t="s">
        <v>42</v>
      </c>
    </row>
    <row r="524" spans="1:9" ht="18" customHeight="1" x14ac:dyDescent="0.25">
      <c r="A524" s="2">
        <v>2019</v>
      </c>
      <c r="B524" s="2" t="s">
        <v>10</v>
      </c>
      <c r="C524" s="2" t="s">
        <v>13</v>
      </c>
      <c r="D524" s="3" t="s">
        <v>34</v>
      </c>
      <c r="E524" s="4">
        <v>5504</v>
      </c>
      <c r="F524" s="4">
        <v>200</v>
      </c>
      <c r="G524" s="4">
        <v>224</v>
      </c>
      <c r="H524" s="4">
        <v>40</v>
      </c>
      <c r="I524" s="5" t="s">
        <v>42</v>
      </c>
    </row>
    <row r="525" spans="1:9" ht="18" customHeight="1" x14ac:dyDescent="0.25">
      <c r="A525" s="2">
        <v>2019</v>
      </c>
      <c r="B525" s="2" t="s">
        <v>10</v>
      </c>
      <c r="C525" s="2" t="s">
        <v>15</v>
      </c>
      <c r="D525" s="6" t="s">
        <v>27</v>
      </c>
      <c r="E525" s="7">
        <v>5828</v>
      </c>
      <c r="F525" s="7">
        <v>2288.65</v>
      </c>
      <c r="G525" s="7">
        <v>5126.576</v>
      </c>
      <c r="H525" s="4">
        <v>457.73</v>
      </c>
      <c r="I525" s="5" t="s">
        <v>42</v>
      </c>
    </row>
    <row r="526" spans="1:9" ht="18" customHeight="1" x14ac:dyDescent="0.25">
      <c r="A526" s="2">
        <v>2019</v>
      </c>
      <c r="B526" s="2" t="s">
        <v>10</v>
      </c>
      <c r="C526" s="2" t="s">
        <v>32</v>
      </c>
      <c r="D526" s="6" t="s">
        <v>32</v>
      </c>
      <c r="E526" s="7">
        <v>3982</v>
      </c>
      <c r="F526" s="7">
        <v>6600</v>
      </c>
      <c r="G526" s="7">
        <v>7392</v>
      </c>
      <c r="H526" s="4">
        <v>1320</v>
      </c>
      <c r="I526" s="5" t="s">
        <v>42</v>
      </c>
    </row>
    <row r="527" spans="1:9" ht="18" customHeight="1" x14ac:dyDescent="0.25">
      <c r="A527" s="2">
        <v>2019</v>
      </c>
      <c r="B527" s="2" t="s">
        <v>11</v>
      </c>
      <c r="C527" s="2" t="s">
        <v>14</v>
      </c>
      <c r="D527" s="3" t="s">
        <v>36</v>
      </c>
      <c r="E527" s="4">
        <v>992</v>
      </c>
      <c r="F527" s="4">
        <v>4577.3</v>
      </c>
      <c r="G527" s="4">
        <v>5126.576</v>
      </c>
      <c r="H527" s="4">
        <v>915.46</v>
      </c>
      <c r="I527" s="5" t="s">
        <v>42</v>
      </c>
    </row>
    <row r="528" spans="1:9" ht="18" customHeight="1" x14ac:dyDescent="0.25">
      <c r="A528" s="2">
        <v>2019</v>
      </c>
      <c r="B528" s="2" t="s">
        <v>11</v>
      </c>
      <c r="C528" s="2" t="s">
        <v>14</v>
      </c>
      <c r="D528" s="3" t="s">
        <v>37</v>
      </c>
      <c r="E528" s="4">
        <v>6528</v>
      </c>
      <c r="F528" s="4">
        <v>8000</v>
      </c>
      <c r="G528" s="4">
        <v>8960</v>
      </c>
      <c r="H528" s="4">
        <v>1600</v>
      </c>
      <c r="I528" s="5" t="s">
        <v>42</v>
      </c>
    </row>
    <row r="529" spans="1:9" ht="18" customHeight="1" x14ac:dyDescent="0.25">
      <c r="A529" s="2">
        <v>2019</v>
      </c>
      <c r="B529" s="2" t="s">
        <v>11</v>
      </c>
      <c r="C529" s="2" t="s">
        <v>13</v>
      </c>
      <c r="D529" s="3" t="s">
        <v>35</v>
      </c>
      <c r="E529" s="4">
        <v>1763</v>
      </c>
      <c r="F529" s="4">
        <v>4577.2</v>
      </c>
      <c r="G529" s="4">
        <v>5126.4639999999999</v>
      </c>
      <c r="H529" s="4">
        <v>915.44</v>
      </c>
      <c r="I529" s="5" t="s">
        <v>42</v>
      </c>
    </row>
    <row r="530" spans="1:9" ht="18" customHeight="1" x14ac:dyDescent="0.25">
      <c r="A530" s="2">
        <v>2019</v>
      </c>
      <c r="B530" s="2" t="s">
        <v>11</v>
      </c>
      <c r="C530" s="2" t="s">
        <v>38</v>
      </c>
      <c r="D530" s="6" t="s">
        <v>30</v>
      </c>
      <c r="E530" s="7">
        <v>1527</v>
      </c>
      <c r="F530" s="7">
        <v>5743.5</v>
      </c>
      <c r="G530" s="7">
        <v>6432.72</v>
      </c>
      <c r="H530" s="4">
        <v>1148.7</v>
      </c>
      <c r="I530" s="5" t="s">
        <v>42</v>
      </c>
    </row>
    <row r="531" spans="1:9" ht="18" customHeight="1" x14ac:dyDescent="0.25">
      <c r="A531" s="2">
        <v>2019</v>
      </c>
      <c r="B531" s="2" t="s">
        <v>11</v>
      </c>
      <c r="C531" s="2" t="s">
        <v>12</v>
      </c>
      <c r="D531" s="6" t="s">
        <v>29</v>
      </c>
      <c r="E531" s="7">
        <v>5500</v>
      </c>
      <c r="F531" s="7">
        <v>7000</v>
      </c>
      <c r="G531" s="7">
        <v>7840</v>
      </c>
      <c r="H531" s="4">
        <v>1400</v>
      </c>
      <c r="I531" s="5" t="s">
        <v>42</v>
      </c>
    </row>
    <row r="532" spans="1:9" ht="18" customHeight="1" x14ac:dyDescent="0.25">
      <c r="A532" s="2">
        <v>2019</v>
      </c>
      <c r="B532" s="2" t="s">
        <v>11</v>
      </c>
      <c r="C532" s="2" t="s">
        <v>38</v>
      </c>
      <c r="D532" s="6" t="s">
        <v>31</v>
      </c>
      <c r="E532" s="7">
        <v>2731</v>
      </c>
      <c r="F532" s="7">
        <v>4578.6000000000004</v>
      </c>
      <c r="G532" s="7">
        <v>5128.0320000000002</v>
      </c>
      <c r="H532" s="4">
        <v>915.72000000000014</v>
      </c>
      <c r="I532" s="5" t="s">
        <v>42</v>
      </c>
    </row>
    <row r="533" spans="1:9" ht="18" customHeight="1" x14ac:dyDescent="0.25">
      <c r="A533" s="2">
        <v>2019</v>
      </c>
      <c r="B533" s="2" t="s">
        <v>11</v>
      </c>
      <c r="C533" s="2" t="s">
        <v>12</v>
      </c>
      <c r="D533" s="6" t="s">
        <v>28</v>
      </c>
      <c r="E533" s="8">
        <v>5605</v>
      </c>
      <c r="F533" s="8">
        <v>7000</v>
      </c>
      <c r="G533" s="8">
        <v>7840</v>
      </c>
      <c r="H533" s="4">
        <v>1400</v>
      </c>
      <c r="I533" s="5" t="s">
        <v>42</v>
      </c>
    </row>
    <row r="534" spans="1:9" ht="18" customHeight="1" x14ac:dyDescent="0.25">
      <c r="A534" s="2">
        <v>2019</v>
      </c>
      <c r="B534" s="2" t="s">
        <v>11</v>
      </c>
      <c r="C534" s="2" t="s">
        <v>13</v>
      </c>
      <c r="D534" s="3" t="s">
        <v>33</v>
      </c>
      <c r="E534" s="4">
        <v>2848</v>
      </c>
      <c r="F534" s="4">
        <v>100</v>
      </c>
      <c r="G534" s="4">
        <v>112</v>
      </c>
      <c r="H534" s="4">
        <v>20</v>
      </c>
      <c r="I534" s="5" t="s">
        <v>42</v>
      </c>
    </row>
    <row r="535" spans="1:9" ht="18" customHeight="1" x14ac:dyDescent="0.25">
      <c r="A535" s="2">
        <v>2019</v>
      </c>
      <c r="B535" s="2" t="s">
        <v>11</v>
      </c>
      <c r="C535" s="2" t="s">
        <v>15</v>
      </c>
      <c r="D535" s="6" t="s">
        <v>26</v>
      </c>
      <c r="E535" s="7">
        <v>988</v>
      </c>
      <c r="F535" s="7">
        <v>2288.6</v>
      </c>
      <c r="G535" s="7">
        <v>5126.4639999999999</v>
      </c>
      <c r="H535" s="4">
        <v>457.72</v>
      </c>
      <c r="I535" s="5" t="s">
        <v>42</v>
      </c>
    </row>
    <row r="536" spans="1:9" ht="18" customHeight="1" x14ac:dyDescent="0.25">
      <c r="A536" s="2">
        <v>2019</v>
      </c>
      <c r="B536" s="2" t="s">
        <v>11</v>
      </c>
      <c r="C536" s="2" t="s">
        <v>15</v>
      </c>
      <c r="D536" s="6" t="s">
        <v>24</v>
      </c>
      <c r="E536" s="7">
        <v>907</v>
      </c>
      <c r="F536" s="7">
        <v>2288.4499999999998</v>
      </c>
      <c r="G536" s="7">
        <v>5126.1279999999997</v>
      </c>
      <c r="H536" s="4">
        <v>457.69</v>
      </c>
      <c r="I536" s="5" t="s">
        <v>42</v>
      </c>
    </row>
    <row r="537" spans="1:9" ht="18" customHeight="1" x14ac:dyDescent="0.25">
      <c r="A537" s="2">
        <v>2019</v>
      </c>
      <c r="B537" s="2" t="s">
        <v>11</v>
      </c>
      <c r="C537" s="2" t="s">
        <v>15</v>
      </c>
      <c r="D537" s="6" t="s">
        <v>25</v>
      </c>
      <c r="E537" s="7">
        <v>2871</v>
      </c>
      <c r="F537" s="7">
        <v>100</v>
      </c>
      <c r="G537" s="7">
        <v>224</v>
      </c>
      <c r="H537" s="4">
        <v>20</v>
      </c>
      <c r="I537" s="5" t="s">
        <v>42</v>
      </c>
    </row>
    <row r="538" spans="1:9" ht="18" customHeight="1" x14ac:dyDescent="0.25">
      <c r="A538" s="2">
        <v>2019</v>
      </c>
      <c r="B538" s="2" t="s">
        <v>11</v>
      </c>
      <c r="C538" s="2" t="s">
        <v>15</v>
      </c>
      <c r="D538" s="6" t="s">
        <v>23</v>
      </c>
      <c r="E538" s="7">
        <v>392</v>
      </c>
      <c r="F538" s="7">
        <v>2288.4</v>
      </c>
      <c r="G538" s="7">
        <v>5126.0160000000005</v>
      </c>
      <c r="H538" s="4">
        <v>457.68000000000006</v>
      </c>
      <c r="I538" s="5" t="s">
        <v>42</v>
      </c>
    </row>
    <row r="539" spans="1:9" ht="18" customHeight="1" x14ac:dyDescent="0.25">
      <c r="A539" s="2">
        <v>2019</v>
      </c>
      <c r="B539" s="2" t="s">
        <v>11</v>
      </c>
      <c r="C539" s="2" t="s">
        <v>13</v>
      </c>
      <c r="D539" s="3" t="s">
        <v>34</v>
      </c>
      <c r="E539" s="4">
        <v>5094</v>
      </c>
      <c r="F539" s="4">
        <v>200</v>
      </c>
      <c r="G539" s="4">
        <v>224</v>
      </c>
      <c r="H539" s="4">
        <v>40</v>
      </c>
      <c r="I539" s="5" t="s">
        <v>42</v>
      </c>
    </row>
    <row r="540" spans="1:9" ht="18" customHeight="1" x14ac:dyDescent="0.25">
      <c r="A540" s="2">
        <v>2019</v>
      </c>
      <c r="B540" s="2" t="s">
        <v>11</v>
      </c>
      <c r="C540" s="2" t="s">
        <v>15</v>
      </c>
      <c r="D540" s="6" t="s">
        <v>27</v>
      </c>
      <c r="E540" s="7">
        <v>7742</v>
      </c>
      <c r="F540" s="7">
        <v>2288.65</v>
      </c>
      <c r="G540" s="7">
        <v>5126.576</v>
      </c>
      <c r="H540" s="4">
        <v>457.73</v>
      </c>
      <c r="I540" s="5" t="s">
        <v>42</v>
      </c>
    </row>
    <row r="541" spans="1:9" ht="18" customHeight="1" x14ac:dyDescent="0.25">
      <c r="A541" s="2">
        <v>2019</v>
      </c>
      <c r="B541" s="2" t="s">
        <v>11</v>
      </c>
      <c r="C541" s="2" t="s">
        <v>32</v>
      </c>
      <c r="D541" s="6" t="s">
        <v>32</v>
      </c>
      <c r="E541" s="7">
        <v>7399</v>
      </c>
      <c r="F541" s="7">
        <v>6600</v>
      </c>
      <c r="G541" s="7">
        <v>7392</v>
      </c>
      <c r="H541" s="4">
        <v>1320</v>
      </c>
      <c r="I541" s="5" t="s">
        <v>42</v>
      </c>
    </row>
    <row r="542" spans="1:9" ht="18" customHeight="1" x14ac:dyDescent="0.25">
      <c r="A542" s="2">
        <v>2020</v>
      </c>
      <c r="B542" s="2" t="s">
        <v>0</v>
      </c>
      <c r="C542" s="2" t="s">
        <v>14</v>
      </c>
      <c r="D542" s="3" t="s">
        <v>36</v>
      </c>
      <c r="E542" s="4">
        <v>3255</v>
      </c>
      <c r="F542" s="4">
        <v>5492.76</v>
      </c>
      <c r="G542" s="4">
        <v>5126.576</v>
      </c>
      <c r="H542" s="4">
        <v>1098.5520000000001</v>
      </c>
      <c r="I542" s="5" t="s">
        <v>42</v>
      </c>
    </row>
    <row r="543" spans="1:9" ht="18" customHeight="1" x14ac:dyDescent="0.25">
      <c r="A543" s="2">
        <v>2020</v>
      </c>
      <c r="B543" s="2" t="s">
        <v>0</v>
      </c>
      <c r="C543" s="2" t="s">
        <v>14</v>
      </c>
      <c r="D543" s="3" t="s">
        <v>37</v>
      </c>
      <c r="E543" s="4">
        <v>1619</v>
      </c>
      <c r="F543" s="4">
        <v>9600</v>
      </c>
      <c r="G543" s="4">
        <v>8960</v>
      </c>
      <c r="H543" s="4">
        <v>1920</v>
      </c>
      <c r="I543" s="5" t="s">
        <v>42</v>
      </c>
    </row>
    <row r="544" spans="1:9" ht="18" customHeight="1" x14ac:dyDescent="0.25">
      <c r="A544" s="2">
        <v>2020</v>
      </c>
      <c r="B544" s="2" t="s">
        <v>0</v>
      </c>
      <c r="C544" s="2" t="s">
        <v>13</v>
      </c>
      <c r="D544" s="3" t="s">
        <v>35</v>
      </c>
      <c r="E544" s="4">
        <v>6057</v>
      </c>
      <c r="F544" s="4">
        <v>5492.6399999999994</v>
      </c>
      <c r="G544" s="4">
        <v>5126.4639999999999</v>
      </c>
      <c r="H544" s="4">
        <v>1098.528</v>
      </c>
      <c r="I544" s="5" t="s">
        <v>42</v>
      </c>
    </row>
    <row r="545" spans="1:9" ht="18" customHeight="1" x14ac:dyDescent="0.25">
      <c r="A545" s="2">
        <v>2020</v>
      </c>
      <c r="B545" s="2" t="s">
        <v>0</v>
      </c>
      <c r="C545" s="2" t="s">
        <v>38</v>
      </c>
      <c r="D545" s="6" t="s">
        <v>30</v>
      </c>
      <c r="E545" s="7">
        <v>4886</v>
      </c>
      <c r="F545" s="7">
        <v>6892.2</v>
      </c>
      <c r="G545" s="7">
        <v>6432.72</v>
      </c>
      <c r="H545" s="4">
        <v>1378.44</v>
      </c>
      <c r="I545" s="5" t="s">
        <v>42</v>
      </c>
    </row>
    <row r="546" spans="1:9" ht="18" customHeight="1" x14ac:dyDescent="0.25">
      <c r="A546" s="2">
        <v>2020</v>
      </c>
      <c r="B546" s="2" t="s">
        <v>0</v>
      </c>
      <c r="C546" s="2" t="s">
        <v>12</v>
      </c>
      <c r="D546" s="6" t="s">
        <v>29</v>
      </c>
      <c r="E546" s="7">
        <v>4152</v>
      </c>
      <c r="F546" s="7">
        <v>8400</v>
      </c>
      <c r="G546" s="7">
        <v>7840</v>
      </c>
      <c r="H546" s="4">
        <v>1680</v>
      </c>
      <c r="I546" s="5" t="s">
        <v>40</v>
      </c>
    </row>
    <row r="547" spans="1:9" ht="18" customHeight="1" x14ac:dyDescent="0.25">
      <c r="A547" s="2">
        <v>2020</v>
      </c>
      <c r="B547" s="2" t="s">
        <v>0</v>
      </c>
      <c r="C547" s="2" t="s">
        <v>38</v>
      </c>
      <c r="D547" s="6" t="s">
        <v>31</v>
      </c>
      <c r="E547" s="7">
        <v>1116</v>
      </c>
      <c r="F547" s="7">
        <v>5494.3200000000006</v>
      </c>
      <c r="G547" s="7">
        <v>5128.0320000000002</v>
      </c>
      <c r="H547" s="4">
        <v>1098.8640000000003</v>
      </c>
      <c r="I547" s="5" t="s">
        <v>40</v>
      </c>
    </row>
    <row r="548" spans="1:9" ht="18" customHeight="1" x14ac:dyDescent="0.25">
      <c r="A548" s="2">
        <v>2020</v>
      </c>
      <c r="B548" s="2" t="s">
        <v>0</v>
      </c>
      <c r="C548" s="2" t="s">
        <v>12</v>
      </c>
      <c r="D548" s="6" t="s">
        <v>28</v>
      </c>
      <c r="E548" s="8">
        <v>388</v>
      </c>
      <c r="F548" s="8">
        <v>8400</v>
      </c>
      <c r="G548" s="8">
        <v>7840</v>
      </c>
      <c r="H548" s="4">
        <v>1680</v>
      </c>
      <c r="I548" s="5" t="s">
        <v>40</v>
      </c>
    </row>
    <row r="549" spans="1:9" ht="18" customHeight="1" x14ac:dyDescent="0.25">
      <c r="A549" s="2">
        <v>2020</v>
      </c>
      <c r="B549" s="2" t="s">
        <v>0</v>
      </c>
      <c r="C549" s="2" t="s">
        <v>13</v>
      </c>
      <c r="D549" s="3" t="s">
        <v>33</v>
      </c>
      <c r="E549" s="4">
        <v>3979</v>
      </c>
      <c r="F549" s="4">
        <v>120</v>
      </c>
      <c r="G549" s="4">
        <v>112</v>
      </c>
      <c r="H549" s="4">
        <v>24</v>
      </c>
      <c r="I549" s="5" t="s">
        <v>40</v>
      </c>
    </row>
    <row r="550" spans="1:9" ht="18" customHeight="1" x14ac:dyDescent="0.25">
      <c r="A550" s="2">
        <v>2020</v>
      </c>
      <c r="B550" s="2" t="s">
        <v>0</v>
      </c>
      <c r="C550" s="2" t="s">
        <v>15</v>
      </c>
      <c r="D550" s="6" t="s">
        <v>26</v>
      </c>
      <c r="E550" s="7">
        <v>7896</v>
      </c>
      <c r="F550" s="7">
        <v>2288.6</v>
      </c>
      <c r="G550" s="7">
        <v>5126.4639999999999</v>
      </c>
      <c r="H550" s="4">
        <v>457.72</v>
      </c>
      <c r="I550" s="5" t="s">
        <v>40</v>
      </c>
    </row>
    <row r="551" spans="1:9" ht="18" customHeight="1" x14ac:dyDescent="0.25">
      <c r="A551" s="2">
        <v>2020</v>
      </c>
      <c r="B551" s="2" t="s">
        <v>0</v>
      </c>
      <c r="C551" s="2" t="s">
        <v>15</v>
      </c>
      <c r="D551" s="6" t="s">
        <v>24</v>
      </c>
      <c r="E551" s="7">
        <v>3074</v>
      </c>
      <c r="F551" s="7">
        <v>2288.4499999999998</v>
      </c>
      <c r="G551" s="7">
        <v>5126.1279999999997</v>
      </c>
      <c r="H551" s="4">
        <v>457.69</v>
      </c>
      <c r="I551" s="5" t="s">
        <v>40</v>
      </c>
    </row>
    <row r="552" spans="1:9" ht="18" customHeight="1" x14ac:dyDescent="0.25">
      <c r="A552" s="2">
        <v>2020</v>
      </c>
      <c r="B552" s="2" t="s">
        <v>0</v>
      </c>
      <c r="C552" s="2" t="s">
        <v>15</v>
      </c>
      <c r="D552" s="6" t="s">
        <v>25</v>
      </c>
      <c r="E552" s="7">
        <v>5020</v>
      </c>
      <c r="F552" s="7">
        <v>100</v>
      </c>
      <c r="G552" s="7">
        <v>224</v>
      </c>
      <c r="H552" s="4">
        <v>20</v>
      </c>
      <c r="I552" s="5" t="s">
        <v>40</v>
      </c>
    </row>
    <row r="553" spans="1:9" ht="18" customHeight="1" x14ac:dyDescent="0.25">
      <c r="A553" s="2">
        <v>2020</v>
      </c>
      <c r="B553" s="2" t="s">
        <v>0</v>
      </c>
      <c r="C553" s="2" t="s">
        <v>15</v>
      </c>
      <c r="D553" s="6" t="s">
        <v>23</v>
      </c>
      <c r="E553" s="7">
        <v>5467</v>
      </c>
      <c r="F553" s="7">
        <v>2288.4</v>
      </c>
      <c r="G553" s="7">
        <v>5126.0160000000005</v>
      </c>
      <c r="H553" s="4">
        <v>457.68000000000006</v>
      </c>
      <c r="I553" s="5" t="s">
        <v>40</v>
      </c>
    </row>
    <row r="554" spans="1:9" ht="18" customHeight="1" x14ac:dyDescent="0.25">
      <c r="A554" s="2">
        <v>2020</v>
      </c>
      <c r="B554" s="2" t="s">
        <v>0</v>
      </c>
      <c r="C554" s="2" t="s">
        <v>13</v>
      </c>
      <c r="D554" s="3" t="s">
        <v>34</v>
      </c>
      <c r="E554" s="4">
        <v>5210</v>
      </c>
      <c r="F554" s="4">
        <v>200</v>
      </c>
      <c r="G554" s="4">
        <v>224</v>
      </c>
      <c r="H554" s="4">
        <v>40</v>
      </c>
      <c r="I554" s="5" t="s">
        <v>40</v>
      </c>
    </row>
    <row r="555" spans="1:9" ht="18" customHeight="1" x14ac:dyDescent="0.25">
      <c r="A555" s="2">
        <v>2020</v>
      </c>
      <c r="B555" s="2" t="s">
        <v>0</v>
      </c>
      <c r="C555" s="2" t="s">
        <v>32</v>
      </c>
      <c r="D555" s="6" t="s">
        <v>32</v>
      </c>
      <c r="E555" s="7">
        <v>2070</v>
      </c>
      <c r="F555" s="7">
        <v>4577.3</v>
      </c>
      <c r="G555" s="7">
        <v>7392</v>
      </c>
      <c r="H555" s="4">
        <v>915.46</v>
      </c>
      <c r="I555" s="5" t="s">
        <v>40</v>
      </c>
    </row>
    <row r="556" spans="1:9" ht="18" customHeight="1" x14ac:dyDescent="0.25">
      <c r="A556" s="2">
        <v>2020</v>
      </c>
      <c r="B556" s="2" t="s">
        <v>0</v>
      </c>
      <c r="C556" s="2" t="s">
        <v>15</v>
      </c>
      <c r="D556" s="6" t="s">
        <v>27</v>
      </c>
      <c r="E556" s="7">
        <v>2332</v>
      </c>
      <c r="F556" s="7">
        <v>3300</v>
      </c>
      <c r="G556" s="7">
        <v>5126.576</v>
      </c>
      <c r="H556" s="4">
        <v>660</v>
      </c>
      <c r="I556" s="5" t="s">
        <v>40</v>
      </c>
    </row>
    <row r="557" spans="1:9" ht="18" customHeight="1" x14ac:dyDescent="0.25">
      <c r="A557" s="2">
        <v>2020</v>
      </c>
      <c r="B557" s="2" t="s">
        <v>1</v>
      </c>
      <c r="C557" s="2" t="s">
        <v>14</v>
      </c>
      <c r="D557" s="3" t="s">
        <v>36</v>
      </c>
      <c r="E557" s="4">
        <v>6753</v>
      </c>
      <c r="F557" s="4">
        <v>4577.3</v>
      </c>
      <c r="G557" s="4">
        <v>5126.576</v>
      </c>
      <c r="H557" s="4">
        <v>915.46</v>
      </c>
      <c r="I557" s="5" t="s">
        <v>40</v>
      </c>
    </row>
    <row r="558" spans="1:9" ht="18" customHeight="1" x14ac:dyDescent="0.25">
      <c r="A558" s="2">
        <v>2020</v>
      </c>
      <c r="B558" s="2" t="s">
        <v>1</v>
      </c>
      <c r="C558" s="2" t="s">
        <v>14</v>
      </c>
      <c r="D558" s="3" t="s">
        <v>37</v>
      </c>
      <c r="E558" s="4">
        <v>5205</v>
      </c>
      <c r="F558" s="4">
        <v>8000</v>
      </c>
      <c r="G558" s="4">
        <v>8960</v>
      </c>
      <c r="H558" s="4">
        <v>1600</v>
      </c>
      <c r="I558" s="5" t="s">
        <v>40</v>
      </c>
    </row>
    <row r="559" spans="1:9" ht="18" customHeight="1" x14ac:dyDescent="0.25">
      <c r="A559" s="2">
        <v>2020</v>
      </c>
      <c r="B559" s="2" t="s">
        <v>1</v>
      </c>
      <c r="C559" s="2" t="s">
        <v>13</v>
      </c>
      <c r="D559" s="3" t="s">
        <v>35</v>
      </c>
      <c r="E559" s="4">
        <v>1133</v>
      </c>
      <c r="F559" s="4">
        <v>4577.2</v>
      </c>
      <c r="G559" s="4">
        <v>5126.4639999999999</v>
      </c>
      <c r="H559" s="4">
        <v>915.44</v>
      </c>
      <c r="I559" s="5" t="s">
        <v>40</v>
      </c>
    </row>
    <row r="560" spans="1:9" ht="18" customHeight="1" x14ac:dyDescent="0.25">
      <c r="A560" s="2">
        <v>2020</v>
      </c>
      <c r="B560" s="2" t="s">
        <v>1</v>
      </c>
      <c r="C560" s="2" t="s">
        <v>38</v>
      </c>
      <c r="D560" s="6" t="s">
        <v>30</v>
      </c>
      <c r="E560" s="7">
        <v>6447</v>
      </c>
      <c r="F560" s="7">
        <v>5743.5</v>
      </c>
      <c r="G560" s="7">
        <v>6432.72</v>
      </c>
      <c r="H560" s="4">
        <v>1148.7</v>
      </c>
      <c r="I560" s="5" t="s">
        <v>40</v>
      </c>
    </row>
    <row r="561" spans="1:9" ht="18" customHeight="1" x14ac:dyDescent="0.25">
      <c r="A561" s="2">
        <v>2020</v>
      </c>
      <c r="B561" s="2" t="s">
        <v>1</v>
      </c>
      <c r="C561" s="2" t="s">
        <v>12</v>
      </c>
      <c r="D561" s="6" t="s">
        <v>29</v>
      </c>
      <c r="E561" s="7">
        <v>7409</v>
      </c>
      <c r="F561" s="7">
        <v>7000</v>
      </c>
      <c r="G561" s="7">
        <v>7840</v>
      </c>
      <c r="H561" s="4">
        <v>1400</v>
      </c>
      <c r="I561" s="5" t="s">
        <v>40</v>
      </c>
    </row>
    <row r="562" spans="1:9" ht="18" customHeight="1" x14ac:dyDescent="0.25">
      <c r="A562" s="2">
        <v>2020</v>
      </c>
      <c r="B562" s="2" t="s">
        <v>1</v>
      </c>
      <c r="C562" s="2" t="s">
        <v>38</v>
      </c>
      <c r="D562" s="6" t="s">
        <v>31</v>
      </c>
      <c r="E562" s="7">
        <v>5978</v>
      </c>
      <c r="F562" s="7">
        <v>4578.6000000000004</v>
      </c>
      <c r="G562" s="7">
        <v>5128.0320000000002</v>
      </c>
      <c r="H562" s="4">
        <v>915.72000000000014</v>
      </c>
      <c r="I562" s="5" t="s">
        <v>40</v>
      </c>
    </row>
    <row r="563" spans="1:9" ht="18" customHeight="1" x14ac:dyDescent="0.25">
      <c r="A563" s="2">
        <v>2020</v>
      </c>
      <c r="B563" s="2" t="s">
        <v>1</v>
      </c>
      <c r="C563" s="2" t="s">
        <v>12</v>
      </c>
      <c r="D563" s="6" t="s">
        <v>28</v>
      </c>
      <c r="E563" s="8">
        <v>4974</v>
      </c>
      <c r="F563" s="8">
        <v>7000</v>
      </c>
      <c r="G563" s="8">
        <v>7840</v>
      </c>
      <c r="H563" s="4">
        <v>1400</v>
      </c>
      <c r="I563" s="5" t="s">
        <v>40</v>
      </c>
    </row>
    <row r="564" spans="1:9" ht="18" customHeight="1" x14ac:dyDescent="0.25">
      <c r="A564" s="2">
        <v>2020</v>
      </c>
      <c r="B564" s="2" t="s">
        <v>1</v>
      </c>
      <c r="C564" s="2" t="s">
        <v>13</v>
      </c>
      <c r="D564" s="3" t="s">
        <v>33</v>
      </c>
      <c r="E564" s="4">
        <v>6265</v>
      </c>
      <c r="F564" s="4">
        <v>100</v>
      </c>
      <c r="G564" s="4">
        <v>112</v>
      </c>
      <c r="H564" s="4">
        <v>20</v>
      </c>
      <c r="I564" s="5" t="s">
        <v>40</v>
      </c>
    </row>
    <row r="565" spans="1:9" ht="18" customHeight="1" x14ac:dyDescent="0.25">
      <c r="A565" s="2">
        <v>2020</v>
      </c>
      <c r="B565" s="2" t="s">
        <v>1</v>
      </c>
      <c r="C565" s="2" t="s">
        <v>15</v>
      </c>
      <c r="D565" s="6" t="s">
        <v>26</v>
      </c>
      <c r="E565" s="7">
        <v>451</v>
      </c>
      <c r="F565" s="7">
        <v>2288.6</v>
      </c>
      <c r="G565" s="7">
        <v>5126.4639999999999</v>
      </c>
      <c r="H565" s="4">
        <v>457.72</v>
      </c>
      <c r="I565" s="5" t="s">
        <v>40</v>
      </c>
    </row>
    <row r="566" spans="1:9" ht="18" customHeight="1" x14ac:dyDescent="0.25">
      <c r="A566" s="2">
        <v>2020</v>
      </c>
      <c r="B566" s="2" t="s">
        <v>1</v>
      </c>
      <c r="C566" s="2" t="s">
        <v>15</v>
      </c>
      <c r="D566" s="6" t="s">
        <v>24</v>
      </c>
      <c r="E566" s="7">
        <v>5635</v>
      </c>
      <c r="F566" s="7">
        <v>2288.4499999999998</v>
      </c>
      <c r="G566" s="7">
        <v>5126.1279999999997</v>
      </c>
      <c r="H566" s="4">
        <v>457.69</v>
      </c>
      <c r="I566" s="5" t="s">
        <v>40</v>
      </c>
    </row>
    <row r="567" spans="1:9" ht="18" customHeight="1" x14ac:dyDescent="0.25">
      <c r="A567" s="2">
        <v>2020</v>
      </c>
      <c r="B567" s="2" t="s">
        <v>1</v>
      </c>
      <c r="C567" s="2" t="s">
        <v>15</v>
      </c>
      <c r="D567" s="6" t="s">
        <v>25</v>
      </c>
      <c r="E567" s="7">
        <v>5303</v>
      </c>
      <c r="F567" s="7">
        <v>100</v>
      </c>
      <c r="G567" s="7">
        <v>224</v>
      </c>
      <c r="H567" s="4">
        <v>20</v>
      </c>
      <c r="I567" s="5" t="s">
        <v>40</v>
      </c>
    </row>
    <row r="568" spans="1:9" ht="18" customHeight="1" x14ac:dyDescent="0.25">
      <c r="A568" s="2">
        <v>2020</v>
      </c>
      <c r="B568" s="2" t="s">
        <v>1</v>
      </c>
      <c r="C568" s="2" t="s">
        <v>15</v>
      </c>
      <c r="D568" s="6" t="s">
        <v>23</v>
      </c>
      <c r="E568" s="7">
        <v>4177</v>
      </c>
      <c r="F568" s="7">
        <v>2288.4</v>
      </c>
      <c r="G568" s="7">
        <v>5126.0160000000005</v>
      </c>
      <c r="H568" s="4">
        <v>457.68000000000006</v>
      </c>
      <c r="I568" s="5" t="s">
        <v>40</v>
      </c>
    </row>
    <row r="569" spans="1:9" ht="18" customHeight="1" x14ac:dyDescent="0.25">
      <c r="A569" s="2">
        <v>2020</v>
      </c>
      <c r="B569" s="2" t="s">
        <v>1</v>
      </c>
      <c r="C569" s="2" t="s">
        <v>13</v>
      </c>
      <c r="D569" s="3" t="s">
        <v>34</v>
      </c>
      <c r="E569" s="4">
        <v>6456</v>
      </c>
      <c r="F569" s="4">
        <v>200</v>
      </c>
      <c r="G569" s="4">
        <v>224</v>
      </c>
      <c r="H569" s="4">
        <v>40</v>
      </c>
      <c r="I569" s="5" t="s">
        <v>40</v>
      </c>
    </row>
    <row r="570" spans="1:9" ht="18" customHeight="1" x14ac:dyDescent="0.25">
      <c r="A570" s="2">
        <v>2020</v>
      </c>
      <c r="B570" s="2" t="s">
        <v>1</v>
      </c>
      <c r="C570" s="2" t="s">
        <v>15</v>
      </c>
      <c r="D570" s="6" t="s">
        <v>27</v>
      </c>
      <c r="E570" s="7">
        <v>2376</v>
      </c>
      <c r="F570" s="7">
        <v>3300</v>
      </c>
      <c r="G570" s="7">
        <v>5126.576</v>
      </c>
      <c r="H570" s="4">
        <v>660</v>
      </c>
      <c r="I570" s="5" t="s">
        <v>40</v>
      </c>
    </row>
    <row r="571" spans="1:9" ht="18" customHeight="1" x14ac:dyDescent="0.25">
      <c r="A571" s="2">
        <v>2020</v>
      </c>
      <c r="B571" s="2" t="s">
        <v>1</v>
      </c>
      <c r="C571" s="2" t="s">
        <v>32</v>
      </c>
      <c r="D571" s="6" t="s">
        <v>32</v>
      </c>
      <c r="E571" s="7">
        <v>5375</v>
      </c>
      <c r="F571" s="7">
        <v>6600</v>
      </c>
      <c r="G571" s="7">
        <v>7392</v>
      </c>
      <c r="H571" s="4">
        <v>1320</v>
      </c>
      <c r="I571" s="5" t="s">
        <v>40</v>
      </c>
    </row>
    <row r="572" spans="1:9" ht="18" customHeight="1" x14ac:dyDescent="0.25">
      <c r="A572" s="2">
        <v>2020</v>
      </c>
      <c r="B572" s="2" t="s">
        <v>2</v>
      </c>
      <c r="C572" s="2" t="s">
        <v>14</v>
      </c>
      <c r="D572" s="3" t="s">
        <v>36</v>
      </c>
      <c r="E572" s="4">
        <v>4049</v>
      </c>
      <c r="F572" s="4">
        <v>4577.3</v>
      </c>
      <c r="G572" s="4">
        <v>5126.576</v>
      </c>
      <c r="H572" s="4">
        <v>915.46</v>
      </c>
      <c r="I572" s="5" t="s">
        <v>40</v>
      </c>
    </row>
    <row r="573" spans="1:9" ht="18" customHeight="1" x14ac:dyDescent="0.25">
      <c r="A573" s="2">
        <v>2020</v>
      </c>
      <c r="B573" s="2" t="s">
        <v>2</v>
      </c>
      <c r="C573" s="2" t="s">
        <v>14</v>
      </c>
      <c r="D573" s="3" t="s">
        <v>37</v>
      </c>
      <c r="E573" s="4">
        <v>4467</v>
      </c>
      <c r="F573" s="4">
        <v>8000</v>
      </c>
      <c r="G573" s="4">
        <v>8960</v>
      </c>
      <c r="H573" s="4">
        <v>1600</v>
      </c>
      <c r="I573" s="5" t="s">
        <v>40</v>
      </c>
    </row>
    <row r="574" spans="1:9" ht="18" customHeight="1" x14ac:dyDescent="0.25">
      <c r="A574" s="2">
        <v>2020</v>
      </c>
      <c r="B574" s="2" t="s">
        <v>2</v>
      </c>
      <c r="C574" s="2" t="s">
        <v>13</v>
      </c>
      <c r="D574" s="3" t="s">
        <v>35</v>
      </c>
      <c r="E574" s="4">
        <v>7396</v>
      </c>
      <c r="F574" s="4">
        <v>4577.2</v>
      </c>
      <c r="G574" s="4">
        <v>5126.4639999999999</v>
      </c>
      <c r="H574" s="4">
        <v>915.44</v>
      </c>
      <c r="I574" s="5" t="s">
        <v>40</v>
      </c>
    </row>
    <row r="575" spans="1:9" ht="18" customHeight="1" x14ac:dyDescent="0.25">
      <c r="A575" s="2">
        <v>2020</v>
      </c>
      <c r="B575" s="2" t="s">
        <v>2</v>
      </c>
      <c r="C575" s="2" t="s">
        <v>38</v>
      </c>
      <c r="D575" s="6" t="s">
        <v>30</v>
      </c>
      <c r="E575" s="7">
        <v>2409</v>
      </c>
      <c r="F575" s="7">
        <v>10000</v>
      </c>
      <c r="G575" s="7">
        <v>6432.72</v>
      </c>
      <c r="H575" s="4">
        <v>2000</v>
      </c>
      <c r="I575" s="5" t="s">
        <v>40</v>
      </c>
    </row>
    <row r="576" spans="1:9" ht="18" customHeight="1" x14ac:dyDescent="0.25">
      <c r="A576" s="2">
        <v>2020</v>
      </c>
      <c r="B576" s="2" t="s">
        <v>2</v>
      </c>
      <c r="C576" s="2" t="s">
        <v>12</v>
      </c>
      <c r="D576" s="6" t="s">
        <v>29</v>
      </c>
      <c r="E576" s="7">
        <v>3846</v>
      </c>
      <c r="F576" s="7">
        <v>7000</v>
      </c>
      <c r="G576" s="7">
        <v>7840</v>
      </c>
      <c r="H576" s="4">
        <v>1400</v>
      </c>
      <c r="I576" s="5" t="s">
        <v>40</v>
      </c>
    </row>
    <row r="577" spans="1:9" ht="18" customHeight="1" x14ac:dyDescent="0.25">
      <c r="A577" s="2">
        <v>2020</v>
      </c>
      <c r="B577" s="2" t="s">
        <v>2</v>
      </c>
      <c r="C577" s="2" t="s">
        <v>38</v>
      </c>
      <c r="D577" s="6" t="s">
        <v>31</v>
      </c>
      <c r="E577" s="7">
        <v>4929</v>
      </c>
      <c r="F577" s="7">
        <v>4578.6000000000004</v>
      </c>
      <c r="G577" s="7">
        <v>5128.0320000000002</v>
      </c>
      <c r="H577" s="4">
        <v>915.72000000000014</v>
      </c>
      <c r="I577" s="5" t="s">
        <v>40</v>
      </c>
    </row>
    <row r="578" spans="1:9" ht="18" customHeight="1" x14ac:dyDescent="0.25">
      <c r="A578" s="2">
        <v>2020</v>
      </c>
      <c r="B578" s="2" t="s">
        <v>2</v>
      </c>
      <c r="C578" s="2" t="s">
        <v>12</v>
      </c>
      <c r="D578" s="6" t="s">
        <v>28</v>
      </c>
      <c r="E578" s="8">
        <v>3881</v>
      </c>
      <c r="F578" s="8">
        <v>7000</v>
      </c>
      <c r="G578" s="8">
        <v>7840</v>
      </c>
      <c r="H578" s="4">
        <v>1400</v>
      </c>
      <c r="I578" s="5" t="s">
        <v>40</v>
      </c>
    </row>
    <row r="579" spans="1:9" ht="18" customHeight="1" x14ac:dyDescent="0.25">
      <c r="A579" s="2">
        <v>2020</v>
      </c>
      <c r="B579" s="2" t="s">
        <v>2</v>
      </c>
      <c r="C579" s="2" t="s">
        <v>13</v>
      </c>
      <c r="D579" s="3" t="s">
        <v>33</v>
      </c>
      <c r="E579" s="4">
        <v>6748</v>
      </c>
      <c r="F579" s="4">
        <v>100</v>
      </c>
      <c r="G579" s="4">
        <v>112</v>
      </c>
      <c r="H579" s="4">
        <v>20</v>
      </c>
      <c r="I579" s="5" t="s">
        <v>40</v>
      </c>
    </row>
    <row r="580" spans="1:9" ht="18" customHeight="1" x14ac:dyDescent="0.25">
      <c r="A580" s="2">
        <v>2020</v>
      </c>
      <c r="B580" s="2" t="s">
        <v>2</v>
      </c>
      <c r="C580" s="2" t="s">
        <v>15</v>
      </c>
      <c r="D580" s="6" t="s">
        <v>26</v>
      </c>
      <c r="E580" s="7">
        <v>6215</v>
      </c>
      <c r="F580" s="7">
        <v>2288.6</v>
      </c>
      <c r="G580" s="7">
        <v>5126.4639999999999</v>
      </c>
      <c r="H580" s="4">
        <v>457.72</v>
      </c>
      <c r="I580" s="5" t="s">
        <v>40</v>
      </c>
    </row>
    <row r="581" spans="1:9" ht="18" customHeight="1" x14ac:dyDescent="0.25">
      <c r="A581" s="2">
        <v>2020</v>
      </c>
      <c r="B581" s="2" t="s">
        <v>2</v>
      </c>
      <c r="C581" s="2" t="s">
        <v>15</v>
      </c>
      <c r="D581" s="6" t="s">
        <v>24</v>
      </c>
      <c r="E581" s="7">
        <v>2222</v>
      </c>
      <c r="F581" s="7">
        <v>2288.4499999999998</v>
      </c>
      <c r="G581" s="7">
        <v>5126.1279999999997</v>
      </c>
      <c r="H581" s="4">
        <v>457.69</v>
      </c>
      <c r="I581" s="5" t="s">
        <v>40</v>
      </c>
    </row>
    <row r="582" spans="1:9" ht="18" customHeight="1" x14ac:dyDescent="0.25">
      <c r="A582" s="2">
        <v>2020</v>
      </c>
      <c r="B582" s="2" t="s">
        <v>2</v>
      </c>
      <c r="C582" s="2" t="s">
        <v>15</v>
      </c>
      <c r="D582" s="6" t="s">
        <v>25</v>
      </c>
      <c r="E582" s="7">
        <v>2475</v>
      </c>
      <c r="F582" s="7">
        <v>100</v>
      </c>
      <c r="G582" s="7">
        <v>224</v>
      </c>
      <c r="H582" s="4">
        <v>20</v>
      </c>
      <c r="I582" s="5" t="s">
        <v>40</v>
      </c>
    </row>
    <row r="583" spans="1:9" ht="18" customHeight="1" x14ac:dyDescent="0.25">
      <c r="A583" s="2">
        <v>2020</v>
      </c>
      <c r="B583" s="2" t="s">
        <v>2</v>
      </c>
      <c r="C583" s="2" t="s">
        <v>15</v>
      </c>
      <c r="D583" s="6" t="s">
        <v>23</v>
      </c>
      <c r="E583" s="7">
        <v>1646</v>
      </c>
      <c r="F583" s="7">
        <v>2288.4</v>
      </c>
      <c r="G583" s="7">
        <v>5126.0160000000005</v>
      </c>
      <c r="H583" s="4">
        <v>457.68000000000006</v>
      </c>
      <c r="I583" s="5" t="s">
        <v>40</v>
      </c>
    </row>
    <row r="584" spans="1:9" ht="18" customHeight="1" x14ac:dyDescent="0.25">
      <c r="A584" s="2">
        <v>2020</v>
      </c>
      <c r="B584" s="2" t="s">
        <v>2</v>
      </c>
      <c r="C584" s="2" t="s">
        <v>13</v>
      </c>
      <c r="D584" s="3" t="s">
        <v>34</v>
      </c>
      <c r="E584" s="4">
        <v>7653</v>
      </c>
      <c r="F584" s="4">
        <v>200</v>
      </c>
      <c r="G584" s="4">
        <v>224</v>
      </c>
      <c r="H584" s="4">
        <v>40</v>
      </c>
      <c r="I584" s="5" t="s">
        <v>40</v>
      </c>
    </row>
    <row r="585" spans="1:9" ht="18" customHeight="1" x14ac:dyDescent="0.25">
      <c r="A585" s="2">
        <v>2020</v>
      </c>
      <c r="B585" s="2" t="s">
        <v>2</v>
      </c>
      <c r="C585" s="2" t="s">
        <v>15</v>
      </c>
      <c r="D585" s="6" t="s">
        <v>27</v>
      </c>
      <c r="E585" s="7">
        <v>2435</v>
      </c>
      <c r="F585" s="7">
        <v>2288.65</v>
      </c>
      <c r="G585" s="7">
        <v>5126.576</v>
      </c>
      <c r="H585" s="4">
        <v>457.73</v>
      </c>
      <c r="I585" s="5" t="s">
        <v>40</v>
      </c>
    </row>
    <row r="586" spans="1:9" ht="18" customHeight="1" x14ac:dyDescent="0.25">
      <c r="A586" s="2">
        <v>2020</v>
      </c>
      <c r="B586" s="2" t="s">
        <v>2</v>
      </c>
      <c r="C586" s="2" t="s">
        <v>32</v>
      </c>
      <c r="D586" s="6" t="s">
        <v>32</v>
      </c>
      <c r="E586" s="7">
        <v>432</v>
      </c>
      <c r="F586" s="7">
        <v>6600</v>
      </c>
      <c r="G586" s="7">
        <v>7392</v>
      </c>
      <c r="H586" s="4">
        <v>1320</v>
      </c>
      <c r="I586" s="5" t="s">
        <v>40</v>
      </c>
    </row>
    <row r="587" spans="1:9" ht="18" customHeight="1" x14ac:dyDescent="0.25">
      <c r="A587" s="2">
        <v>2020</v>
      </c>
      <c r="B587" s="2" t="s">
        <v>3</v>
      </c>
      <c r="C587" s="2" t="s">
        <v>14</v>
      </c>
      <c r="D587" s="3" t="s">
        <v>36</v>
      </c>
      <c r="E587" s="4">
        <v>5046</v>
      </c>
      <c r="F587" s="4">
        <v>4577.3</v>
      </c>
      <c r="G587" s="4">
        <v>5126.576</v>
      </c>
      <c r="H587" s="4">
        <v>915.46</v>
      </c>
      <c r="I587" s="5" t="s">
        <v>40</v>
      </c>
    </row>
    <row r="588" spans="1:9" ht="18" customHeight="1" x14ac:dyDescent="0.25">
      <c r="A588" s="2">
        <v>2020</v>
      </c>
      <c r="B588" s="2" t="s">
        <v>3</v>
      </c>
      <c r="C588" s="2" t="s">
        <v>14</v>
      </c>
      <c r="D588" s="3" t="s">
        <v>37</v>
      </c>
      <c r="E588" s="4">
        <v>4322</v>
      </c>
      <c r="F588" s="4">
        <v>8000</v>
      </c>
      <c r="G588" s="4">
        <v>8960</v>
      </c>
      <c r="H588" s="4">
        <v>1600</v>
      </c>
      <c r="I588" s="5" t="s">
        <v>42</v>
      </c>
    </row>
    <row r="589" spans="1:9" ht="18" customHeight="1" x14ac:dyDescent="0.25">
      <c r="A589" s="2">
        <v>2020</v>
      </c>
      <c r="B589" s="2" t="s">
        <v>3</v>
      </c>
      <c r="C589" s="2" t="s">
        <v>13</v>
      </c>
      <c r="D589" s="3" t="s">
        <v>35</v>
      </c>
      <c r="E589" s="4">
        <v>646</v>
      </c>
      <c r="F589" s="4">
        <v>4577.2</v>
      </c>
      <c r="G589" s="4">
        <v>5126.4639999999999</v>
      </c>
      <c r="H589" s="4">
        <v>915.44</v>
      </c>
      <c r="I589" s="5" t="s">
        <v>42</v>
      </c>
    </row>
    <row r="590" spans="1:9" ht="18" customHeight="1" x14ac:dyDescent="0.25">
      <c r="A590" s="2">
        <v>2020</v>
      </c>
      <c r="B590" s="2" t="s">
        <v>3</v>
      </c>
      <c r="C590" s="2" t="s">
        <v>38</v>
      </c>
      <c r="D590" s="6" t="s">
        <v>30</v>
      </c>
      <c r="E590" s="7">
        <v>6092</v>
      </c>
      <c r="F590" s="7">
        <v>15000</v>
      </c>
      <c r="G590" s="7">
        <v>6432.72</v>
      </c>
      <c r="H590" s="4">
        <v>3000</v>
      </c>
      <c r="I590" s="5" t="s">
        <v>42</v>
      </c>
    </row>
    <row r="591" spans="1:9" ht="18" customHeight="1" x14ac:dyDescent="0.25">
      <c r="A591" s="2">
        <v>2020</v>
      </c>
      <c r="B591" s="2" t="s">
        <v>3</v>
      </c>
      <c r="C591" s="2" t="s">
        <v>12</v>
      </c>
      <c r="D591" s="6" t="s">
        <v>29</v>
      </c>
      <c r="E591" s="7">
        <v>1743</v>
      </c>
      <c r="F591" s="7">
        <v>7000</v>
      </c>
      <c r="G591" s="7">
        <v>7840</v>
      </c>
      <c r="H591" s="4">
        <v>1400</v>
      </c>
      <c r="I591" s="5" t="s">
        <v>42</v>
      </c>
    </row>
    <row r="592" spans="1:9" ht="18" customHeight="1" x14ac:dyDescent="0.25">
      <c r="A592" s="2">
        <v>2020</v>
      </c>
      <c r="B592" s="2" t="s">
        <v>3</v>
      </c>
      <c r="C592" s="2" t="s">
        <v>38</v>
      </c>
      <c r="D592" s="6" t="s">
        <v>31</v>
      </c>
      <c r="E592" s="7">
        <v>7545</v>
      </c>
      <c r="F592" s="7">
        <v>14000</v>
      </c>
      <c r="G592" s="7">
        <v>5128.0320000000002</v>
      </c>
      <c r="H592" s="4">
        <v>2800</v>
      </c>
      <c r="I592" s="5" t="s">
        <v>42</v>
      </c>
    </row>
    <row r="593" spans="1:9" ht="18" customHeight="1" x14ac:dyDescent="0.25">
      <c r="A593" s="2">
        <v>2020</v>
      </c>
      <c r="B593" s="2" t="s">
        <v>3</v>
      </c>
      <c r="C593" s="2" t="s">
        <v>12</v>
      </c>
      <c r="D593" s="6" t="s">
        <v>28</v>
      </c>
      <c r="E593" s="8">
        <v>6222</v>
      </c>
      <c r="F593" s="8">
        <v>7000</v>
      </c>
      <c r="G593" s="8">
        <v>7840</v>
      </c>
      <c r="H593" s="4">
        <v>1400</v>
      </c>
      <c r="I593" s="5" t="s">
        <v>42</v>
      </c>
    </row>
    <row r="594" spans="1:9" ht="18" customHeight="1" x14ac:dyDescent="0.25">
      <c r="A594" s="2">
        <v>2020</v>
      </c>
      <c r="B594" s="2" t="s">
        <v>3</v>
      </c>
      <c r="C594" s="2" t="s">
        <v>13</v>
      </c>
      <c r="D594" s="3" t="s">
        <v>33</v>
      </c>
      <c r="E594" s="4">
        <v>2509</v>
      </c>
      <c r="F594" s="4">
        <v>100</v>
      </c>
      <c r="G594" s="4">
        <v>112</v>
      </c>
      <c r="H594" s="4">
        <v>20</v>
      </c>
      <c r="I594" s="5" t="s">
        <v>42</v>
      </c>
    </row>
    <row r="595" spans="1:9" ht="18" customHeight="1" x14ac:dyDescent="0.25">
      <c r="A595" s="2">
        <v>2020</v>
      </c>
      <c r="B595" s="2" t="s">
        <v>3</v>
      </c>
      <c r="C595" s="2" t="s">
        <v>15</v>
      </c>
      <c r="D595" s="6" t="s">
        <v>26</v>
      </c>
      <c r="E595" s="7">
        <v>1116</v>
      </c>
      <c r="F595" s="7">
        <v>2288.6</v>
      </c>
      <c r="G595" s="7">
        <v>5126.4639999999999</v>
      </c>
      <c r="H595" s="4">
        <v>457.72</v>
      </c>
      <c r="I595" s="5" t="s">
        <v>42</v>
      </c>
    </row>
    <row r="596" spans="1:9" ht="18" customHeight="1" x14ac:dyDescent="0.25">
      <c r="A596" s="2">
        <v>2020</v>
      </c>
      <c r="B596" s="2" t="s">
        <v>3</v>
      </c>
      <c r="C596" s="2" t="s">
        <v>15</v>
      </c>
      <c r="D596" s="6" t="s">
        <v>24</v>
      </c>
      <c r="E596" s="7">
        <v>517</v>
      </c>
      <c r="F596" s="7">
        <v>2288.4499999999998</v>
      </c>
      <c r="G596" s="7">
        <v>5126.1279999999997</v>
      </c>
      <c r="H596" s="4">
        <v>457.69</v>
      </c>
      <c r="I596" s="5" t="s">
        <v>42</v>
      </c>
    </row>
    <row r="597" spans="1:9" ht="18" customHeight="1" x14ac:dyDescent="0.25">
      <c r="A597" s="2">
        <v>2020</v>
      </c>
      <c r="B597" s="2" t="s">
        <v>3</v>
      </c>
      <c r="C597" s="2" t="s">
        <v>15</v>
      </c>
      <c r="D597" s="6" t="s">
        <v>25</v>
      </c>
      <c r="E597" s="7">
        <v>7377</v>
      </c>
      <c r="F597" s="7">
        <v>100</v>
      </c>
      <c r="G597" s="7">
        <v>224</v>
      </c>
      <c r="H597" s="4">
        <v>20</v>
      </c>
      <c r="I597" s="5" t="s">
        <v>42</v>
      </c>
    </row>
    <row r="598" spans="1:9" ht="18" customHeight="1" x14ac:dyDescent="0.25">
      <c r="A598" s="2">
        <v>2020</v>
      </c>
      <c r="B598" s="2" t="s">
        <v>3</v>
      </c>
      <c r="C598" s="2" t="s">
        <v>15</v>
      </c>
      <c r="D598" s="6" t="s">
        <v>23</v>
      </c>
      <c r="E598" s="7">
        <v>2649</v>
      </c>
      <c r="F598" s="7">
        <v>2288.4</v>
      </c>
      <c r="G598" s="7">
        <v>5126.0160000000005</v>
      </c>
      <c r="H598" s="4">
        <v>457.68000000000006</v>
      </c>
      <c r="I598" s="5" t="s">
        <v>42</v>
      </c>
    </row>
    <row r="599" spans="1:9" ht="18" customHeight="1" x14ac:dyDescent="0.25">
      <c r="A599" s="2">
        <v>2020</v>
      </c>
      <c r="B599" s="2" t="s">
        <v>3</v>
      </c>
      <c r="C599" s="2" t="s">
        <v>13</v>
      </c>
      <c r="D599" s="3" t="s">
        <v>34</v>
      </c>
      <c r="E599" s="4">
        <v>792</v>
      </c>
      <c r="F599" s="4">
        <v>200</v>
      </c>
      <c r="G599" s="4">
        <v>224</v>
      </c>
      <c r="H599" s="4">
        <v>40</v>
      </c>
      <c r="I599" s="5" t="s">
        <v>42</v>
      </c>
    </row>
    <row r="600" spans="1:9" ht="18" customHeight="1" x14ac:dyDescent="0.25">
      <c r="A600" s="2">
        <v>2020</v>
      </c>
      <c r="B600" s="2" t="s">
        <v>3</v>
      </c>
      <c r="C600" s="2" t="s">
        <v>15</v>
      </c>
      <c r="D600" s="6" t="s">
        <v>27</v>
      </c>
      <c r="E600" s="7">
        <v>869</v>
      </c>
      <c r="F600" s="7">
        <v>2288.65</v>
      </c>
      <c r="G600" s="7">
        <v>5126.576</v>
      </c>
      <c r="H600" s="4">
        <v>457.73</v>
      </c>
      <c r="I600" s="5" t="s">
        <v>42</v>
      </c>
    </row>
    <row r="601" spans="1:9" ht="18" customHeight="1" x14ac:dyDescent="0.25">
      <c r="A601" s="2">
        <v>2020</v>
      </c>
      <c r="B601" s="2" t="s">
        <v>3</v>
      </c>
      <c r="C601" s="2" t="s">
        <v>32</v>
      </c>
      <c r="D601" s="6" t="s">
        <v>32</v>
      </c>
      <c r="E601" s="7">
        <v>750</v>
      </c>
      <c r="F601" s="7">
        <v>7920</v>
      </c>
      <c r="G601" s="7">
        <v>7392</v>
      </c>
      <c r="H601" s="4">
        <v>1584</v>
      </c>
      <c r="I601" s="5" t="s">
        <v>42</v>
      </c>
    </row>
    <row r="602" spans="1:9" ht="18" customHeight="1" x14ac:dyDescent="0.25">
      <c r="A602" s="2">
        <v>2020</v>
      </c>
      <c r="B602" s="2" t="s">
        <v>4</v>
      </c>
      <c r="C602" s="2" t="s">
        <v>14</v>
      </c>
      <c r="D602" s="3" t="s">
        <v>36</v>
      </c>
      <c r="E602" s="4">
        <v>953</v>
      </c>
      <c r="F602" s="4">
        <v>4577.3</v>
      </c>
      <c r="G602" s="4">
        <v>5126.576</v>
      </c>
      <c r="H602" s="4">
        <v>915.46</v>
      </c>
      <c r="I602" s="5" t="s">
        <v>42</v>
      </c>
    </row>
    <row r="603" spans="1:9" ht="18" customHeight="1" x14ac:dyDescent="0.25">
      <c r="A603" s="2">
        <v>2020</v>
      </c>
      <c r="B603" s="2" t="s">
        <v>4</v>
      </c>
      <c r="C603" s="2" t="s">
        <v>14</v>
      </c>
      <c r="D603" s="3" t="s">
        <v>37</v>
      </c>
      <c r="E603" s="4">
        <v>1914</v>
      </c>
      <c r="F603" s="4">
        <v>8800</v>
      </c>
      <c r="G603" s="4">
        <v>8960</v>
      </c>
      <c r="H603" s="4">
        <v>1760</v>
      </c>
      <c r="I603" s="5" t="s">
        <v>42</v>
      </c>
    </row>
    <row r="604" spans="1:9" ht="18" customHeight="1" x14ac:dyDescent="0.25">
      <c r="A604" s="2">
        <v>2020</v>
      </c>
      <c r="B604" s="2" t="s">
        <v>4</v>
      </c>
      <c r="C604" s="2" t="s">
        <v>13</v>
      </c>
      <c r="D604" s="3" t="s">
        <v>35</v>
      </c>
      <c r="E604" s="4">
        <v>4534</v>
      </c>
      <c r="F604" s="4">
        <v>5034.92</v>
      </c>
      <c r="G604" s="4">
        <v>5126.4639999999999</v>
      </c>
      <c r="H604" s="4">
        <v>1006.984</v>
      </c>
      <c r="I604" s="5" t="s">
        <v>42</v>
      </c>
    </row>
    <row r="605" spans="1:9" ht="18" customHeight="1" x14ac:dyDescent="0.25">
      <c r="A605" s="2">
        <v>2020</v>
      </c>
      <c r="B605" s="2" t="s">
        <v>4</v>
      </c>
      <c r="C605" s="2" t="s">
        <v>38</v>
      </c>
      <c r="D605" s="6" t="s">
        <v>30</v>
      </c>
      <c r="E605" s="7">
        <v>4407</v>
      </c>
      <c r="F605" s="7">
        <v>6317.85</v>
      </c>
      <c r="G605" s="7">
        <v>6432.72</v>
      </c>
      <c r="H605" s="4">
        <v>1263.5700000000002</v>
      </c>
      <c r="I605" s="5" t="s">
        <v>42</v>
      </c>
    </row>
    <row r="606" spans="1:9" ht="18" customHeight="1" x14ac:dyDescent="0.25">
      <c r="A606" s="2">
        <v>2020</v>
      </c>
      <c r="B606" s="2" t="s">
        <v>4</v>
      </c>
      <c r="C606" s="2" t="s">
        <v>12</v>
      </c>
      <c r="D606" s="6" t="s">
        <v>29</v>
      </c>
      <c r="E606" s="7">
        <v>385</v>
      </c>
      <c r="F606" s="7">
        <v>7700</v>
      </c>
      <c r="G606" s="7">
        <v>7840</v>
      </c>
      <c r="H606" s="4">
        <v>1540</v>
      </c>
      <c r="I606" s="5" t="s">
        <v>42</v>
      </c>
    </row>
    <row r="607" spans="1:9" ht="18" customHeight="1" x14ac:dyDescent="0.25">
      <c r="A607" s="2">
        <v>2020</v>
      </c>
      <c r="B607" s="2" t="s">
        <v>4</v>
      </c>
      <c r="C607" s="2" t="s">
        <v>38</v>
      </c>
      <c r="D607" s="6" t="s">
        <v>31</v>
      </c>
      <c r="E607" s="7">
        <v>7166</v>
      </c>
      <c r="F607" s="7">
        <v>5036.46</v>
      </c>
      <c r="G607" s="7">
        <v>5128.0320000000002</v>
      </c>
      <c r="H607" s="4">
        <v>1007.292</v>
      </c>
      <c r="I607" s="5" t="s">
        <v>42</v>
      </c>
    </row>
    <row r="608" spans="1:9" ht="18" customHeight="1" x14ac:dyDescent="0.25">
      <c r="A608" s="2">
        <v>2020</v>
      </c>
      <c r="B608" s="2" t="s">
        <v>4</v>
      </c>
      <c r="C608" s="2" t="s">
        <v>12</v>
      </c>
      <c r="D608" s="6" t="s">
        <v>28</v>
      </c>
      <c r="E608" s="8">
        <v>2712</v>
      </c>
      <c r="F608" s="8">
        <v>7700</v>
      </c>
      <c r="G608" s="8">
        <v>7840</v>
      </c>
      <c r="H608" s="4">
        <v>1540</v>
      </c>
      <c r="I608" s="5" t="s">
        <v>42</v>
      </c>
    </row>
    <row r="609" spans="1:9" ht="18" customHeight="1" x14ac:dyDescent="0.25">
      <c r="A609" s="2">
        <v>2020</v>
      </c>
      <c r="B609" s="2" t="s">
        <v>4</v>
      </c>
      <c r="C609" s="2" t="s">
        <v>13</v>
      </c>
      <c r="D609" s="3" t="s">
        <v>33</v>
      </c>
      <c r="E609" s="4">
        <v>5833</v>
      </c>
      <c r="F609" s="4">
        <v>110</v>
      </c>
      <c r="G609" s="4">
        <v>112</v>
      </c>
      <c r="H609" s="4">
        <v>22</v>
      </c>
      <c r="I609" s="5" t="s">
        <v>42</v>
      </c>
    </row>
    <row r="610" spans="1:9" ht="18" customHeight="1" x14ac:dyDescent="0.25">
      <c r="A610" s="2">
        <v>2020</v>
      </c>
      <c r="B610" s="2" t="s">
        <v>4</v>
      </c>
      <c r="C610" s="2" t="s">
        <v>15</v>
      </c>
      <c r="D610" s="6" t="s">
        <v>26</v>
      </c>
      <c r="E610" s="7">
        <v>3787</v>
      </c>
      <c r="F610" s="7">
        <v>2517.46</v>
      </c>
      <c r="G610" s="7">
        <v>5126.4639999999999</v>
      </c>
      <c r="H610" s="4">
        <v>503.49200000000002</v>
      </c>
      <c r="I610" s="5" t="s">
        <v>42</v>
      </c>
    </row>
    <row r="611" spans="1:9" ht="18" customHeight="1" x14ac:dyDescent="0.25">
      <c r="A611" s="2">
        <v>2020</v>
      </c>
      <c r="B611" s="2" t="s">
        <v>4</v>
      </c>
      <c r="C611" s="2" t="s">
        <v>15</v>
      </c>
      <c r="D611" s="6" t="s">
        <v>24</v>
      </c>
      <c r="E611" s="7">
        <v>5824</v>
      </c>
      <c r="F611" s="7">
        <v>2288.4499999999998</v>
      </c>
      <c r="G611" s="7">
        <v>5126.1279999999997</v>
      </c>
      <c r="H611" s="4">
        <v>457.69</v>
      </c>
      <c r="I611" s="5" t="s">
        <v>42</v>
      </c>
    </row>
    <row r="612" spans="1:9" ht="18" customHeight="1" x14ac:dyDescent="0.25">
      <c r="A612" s="2">
        <v>2020</v>
      </c>
      <c r="B612" s="2" t="s">
        <v>4</v>
      </c>
      <c r="C612" s="2" t="s">
        <v>15</v>
      </c>
      <c r="D612" s="6" t="s">
        <v>25</v>
      </c>
      <c r="E612" s="7">
        <v>5714</v>
      </c>
      <c r="F612" s="7">
        <v>100</v>
      </c>
      <c r="G612" s="7">
        <v>224</v>
      </c>
      <c r="H612" s="4">
        <v>20</v>
      </c>
      <c r="I612" s="5" t="s">
        <v>42</v>
      </c>
    </row>
    <row r="613" spans="1:9" ht="18" customHeight="1" x14ac:dyDescent="0.25">
      <c r="A613" s="2">
        <v>2020</v>
      </c>
      <c r="B613" s="2" t="s">
        <v>4</v>
      </c>
      <c r="C613" s="2" t="s">
        <v>15</v>
      </c>
      <c r="D613" s="6" t="s">
        <v>23</v>
      </c>
      <c r="E613" s="7">
        <v>4404</v>
      </c>
      <c r="F613" s="7">
        <v>2288.4</v>
      </c>
      <c r="G613" s="7">
        <v>5126.0160000000005</v>
      </c>
      <c r="H613" s="4">
        <v>457.68000000000006</v>
      </c>
      <c r="I613" s="5" t="s">
        <v>40</v>
      </c>
    </row>
    <row r="614" spans="1:9" ht="18" customHeight="1" x14ac:dyDescent="0.25">
      <c r="A614" s="2">
        <v>2020</v>
      </c>
      <c r="B614" s="2" t="s">
        <v>4</v>
      </c>
      <c r="C614" s="2" t="s">
        <v>13</v>
      </c>
      <c r="D614" s="3" t="s">
        <v>34</v>
      </c>
      <c r="E614" s="4">
        <v>5285</v>
      </c>
      <c r="F614" s="4">
        <v>200</v>
      </c>
      <c r="G614" s="4">
        <v>224</v>
      </c>
      <c r="H614" s="4">
        <v>40</v>
      </c>
      <c r="I614" s="5" t="s">
        <v>40</v>
      </c>
    </row>
    <row r="615" spans="1:9" ht="18" customHeight="1" x14ac:dyDescent="0.25">
      <c r="A615" s="2">
        <v>2020</v>
      </c>
      <c r="B615" s="2" t="s">
        <v>4</v>
      </c>
      <c r="C615" s="2" t="s">
        <v>15</v>
      </c>
      <c r="D615" s="6" t="s">
        <v>27</v>
      </c>
      <c r="E615" s="7">
        <v>5881</v>
      </c>
      <c r="F615" s="7">
        <v>3300</v>
      </c>
      <c r="G615" s="7">
        <v>5126.576</v>
      </c>
      <c r="H615" s="4">
        <v>660</v>
      </c>
      <c r="I615" s="5" t="s">
        <v>40</v>
      </c>
    </row>
    <row r="616" spans="1:9" ht="18" customHeight="1" x14ac:dyDescent="0.25">
      <c r="A616" s="2">
        <v>2020</v>
      </c>
      <c r="B616" s="2" t="s">
        <v>4</v>
      </c>
      <c r="C616" s="2" t="s">
        <v>32</v>
      </c>
      <c r="D616" s="6" t="s">
        <v>32</v>
      </c>
      <c r="E616" s="7">
        <v>7361</v>
      </c>
      <c r="F616" s="7">
        <v>4577.3</v>
      </c>
      <c r="G616" s="7">
        <v>7392</v>
      </c>
      <c r="H616" s="4">
        <v>915.46</v>
      </c>
      <c r="I616" s="5" t="s">
        <v>40</v>
      </c>
    </row>
    <row r="617" spans="1:9" ht="18" customHeight="1" x14ac:dyDescent="0.25">
      <c r="A617" s="2">
        <v>2020</v>
      </c>
      <c r="B617" s="2" t="s">
        <v>5</v>
      </c>
      <c r="C617" s="2" t="s">
        <v>14</v>
      </c>
      <c r="D617" s="3" t="s">
        <v>36</v>
      </c>
      <c r="E617" s="4">
        <v>2944</v>
      </c>
      <c r="F617" s="4">
        <v>4577.3</v>
      </c>
      <c r="G617" s="4">
        <v>5126.576</v>
      </c>
      <c r="H617" s="4">
        <v>915.46</v>
      </c>
      <c r="I617" s="5" t="s">
        <v>40</v>
      </c>
    </row>
    <row r="618" spans="1:9" ht="18" customHeight="1" x14ac:dyDescent="0.25">
      <c r="A618" s="2">
        <v>2020</v>
      </c>
      <c r="B618" s="2" t="s">
        <v>5</v>
      </c>
      <c r="C618" s="2" t="s">
        <v>14</v>
      </c>
      <c r="D618" s="3" t="s">
        <v>37</v>
      </c>
      <c r="E618" s="4">
        <v>1211</v>
      </c>
      <c r="F618" s="4">
        <v>8000</v>
      </c>
      <c r="G618" s="4">
        <v>8960</v>
      </c>
      <c r="H618" s="4">
        <v>1600</v>
      </c>
      <c r="I618" s="5" t="s">
        <v>40</v>
      </c>
    </row>
    <row r="619" spans="1:9" ht="18" customHeight="1" x14ac:dyDescent="0.25">
      <c r="A619" s="2">
        <v>2020</v>
      </c>
      <c r="B619" s="2" t="s">
        <v>5</v>
      </c>
      <c r="C619" s="2" t="s">
        <v>13</v>
      </c>
      <c r="D619" s="3" t="s">
        <v>35</v>
      </c>
      <c r="E619" s="4">
        <v>730</v>
      </c>
      <c r="F619" s="4">
        <v>4577.2</v>
      </c>
      <c r="G619" s="4">
        <v>5126.4639999999999</v>
      </c>
      <c r="H619" s="4">
        <v>915.44</v>
      </c>
      <c r="I619" s="5" t="s">
        <v>40</v>
      </c>
    </row>
    <row r="620" spans="1:9" ht="18" customHeight="1" x14ac:dyDescent="0.25">
      <c r="A620" s="2">
        <v>2020</v>
      </c>
      <c r="B620" s="2" t="s">
        <v>5</v>
      </c>
      <c r="C620" s="2" t="s">
        <v>38</v>
      </c>
      <c r="D620" s="6" t="s">
        <v>30</v>
      </c>
      <c r="E620" s="7">
        <v>4124</v>
      </c>
      <c r="F620" s="7">
        <v>10000</v>
      </c>
      <c r="G620" s="7">
        <v>6432.72</v>
      </c>
      <c r="H620" s="4">
        <v>2000</v>
      </c>
      <c r="I620" s="5" t="s">
        <v>40</v>
      </c>
    </row>
    <row r="621" spans="1:9" ht="18" customHeight="1" x14ac:dyDescent="0.25">
      <c r="A621" s="2">
        <v>2020</v>
      </c>
      <c r="B621" s="2" t="s">
        <v>5</v>
      </c>
      <c r="C621" s="2" t="s">
        <v>12</v>
      </c>
      <c r="D621" s="6" t="s">
        <v>29</v>
      </c>
      <c r="E621" s="7">
        <v>623</v>
      </c>
      <c r="F621" s="7">
        <v>7000</v>
      </c>
      <c r="G621" s="7">
        <v>7840</v>
      </c>
      <c r="H621" s="4">
        <v>1400</v>
      </c>
      <c r="I621" s="5" t="s">
        <v>40</v>
      </c>
    </row>
    <row r="622" spans="1:9" ht="18" customHeight="1" x14ac:dyDescent="0.25">
      <c r="A622" s="2">
        <v>2020</v>
      </c>
      <c r="B622" s="2" t="s">
        <v>5</v>
      </c>
      <c r="C622" s="2" t="s">
        <v>38</v>
      </c>
      <c r="D622" s="6" t="s">
        <v>31</v>
      </c>
      <c r="E622" s="7">
        <v>7415</v>
      </c>
      <c r="F622" s="7">
        <v>8000</v>
      </c>
      <c r="G622" s="7">
        <v>5128.0320000000002</v>
      </c>
      <c r="H622" s="4">
        <v>1600</v>
      </c>
      <c r="I622" s="5" t="s">
        <v>40</v>
      </c>
    </row>
    <row r="623" spans="1:9" ht="18" customHeight="1" x14ac:dyDescent="0.25">
      <c r="A623" s="2">
        <v>2020</v>
      </c>
      <c r="B623" s="2" t="s">
        <v>5</v>
      </c>
      <c r="C623" s="2" t="s">
        <v>12</v>
      </c>
      <c r="D623" s="6" t="s">
        <v>28</v>
      </c>
      <c r="E623" s="8">
        <v>7270</v>
      </c>
      <c r="F623" s="8">
        <v>7000</v>
      </c>
      <c r="G623" s="8">
        <v>7840</v>
      </c>
      <c r="H623" s="4">
        <v>1400</v>
      </c>
      <c r="I623" s="5" t="s">
        <v>40</v>
      </c>
    </row>
    <row r="624" spans="1:9" ht="18" customHeight="1" x14ac:dyDescent="0.25">
      <c r="A624" s="2">
        <v>2020</v>
      </c>
      <c r="B624" s="2" t="s">
        <v>5</v>
      </c>
      <c r="C624" s="2" t="s">
        <v>13</v>
      </c>
      <c r="D624" s="3" t="s">
        <v>33</v>
      </c>
      <c r="E624" s="4">
        <v>437</v>
      </c>
      <c r="F624" s="4">
        <v>100</v>
      </c>
      <c r="G624" s="4">
        <v>112</v>
      </c>
      <c r="H624" s="4">
        <v>20</v>
      </c>
      <c r="I624" s="5" t="s">
        <v>40</v>
      </c>
    </row>
    <row r="625" spans="1:9" ht="18" customHeight="1" x14ac:dyDescent="0.25">
      <c r="A625" s="2">
        <v>2020</v>
      </c>
      <c r="B625" s="2" t="s">
        <v>5</v>
      </c>
      <c r="C625" s="2" t="s">
        <v>15</v>
      </c>
      <c r="D625" s="6" t="s">
        <v>26</v>
      </c>
      <c r="E625" s="7">
        <v>7509</v>
      </c>
      <c r="F625" s="7">
        <v>2288.6</v>
      </c>
      <c r="G625" s="7">
        <v>5126.4639999999999</v>
      </c>
      <c r="H625" s="4">
        <v>457.72</v>
      </c>
      <c r="I625" s="5" t="s">
        <v>40</v>
      </c>
    </row>
    <row r="626" spans="1:9" ht="18" customHeight="1" x14ac:dyDescent="0.25">
      <c r="A626" s="2">
        <v>2020</v>
      </c>
      <c r="B626" s="2" t="s">
        <v>5</v>
      </c>
      <c r="C626" s="2" t="s">
        <v>15</v>
      </c>
      <c r="D626" s="6" t="s">
        <v>24</v>
      </c>
      <c r="E626" s="7">
        <v>4695</v>
      </c>
      <c r="F626" s="7">
        <v>2288.4499999999998</v>
      </c>
      <c r="G626" s="7">
        <v>5126.1279999999997</v>
      </c>
      <c r="H626" s="4">
        <v>457.69</v>
      </c>
      <c r="I626" s="5" t="s">
        <v>40</v>
      </c>
    </row>
    <row r="627" spans="1:9" ht="18" customHeight="1" x14ac:dyDescent="0.25">
      <c r="A627" s="2">
        <v>2020</v>
      </c>
      <c r="B627" s="2" t="s">
        <v>5</v>
      </c>
      <c r="C627" s="2" t="s">
        <v>15</v>
      </c>
      <c r="D627" s="6" t="s">
        <v>25</v>
      </c>
      <c r="E627" s="7">
        <v>2757</v>
      </c>
      <c r="F627" s="7">
        <v>100</v>
      </c>
      <c r="G627" s="7">
        <v>224</v>
      </c>
      <c r="H627" s="4">
        <v>20</v>
      </c>
      <c r="I627" s="5" t="s">
        <v>40</v>
      </c>
    </row>
    <row r="628" spans="1:9" ht="18" customHeight="1" x14ac:dyDescent="0.25">
      <c r="A628" s="2">
        <v>2020</v>
      </c>
      <c r="B628" s="2" t="s">
        <v>5</v>
      </c>
      <c r="C628" s="2" t="s">
        <v>15</v>
      </c>
      <c r="D628" s="6" t="s">
        <v>23</v>
      </c>
      <c r="E628" s="7">
        <v>4921</v>
      </c>
      <c r="F628" s="7">
        <v>2288.4</v>
      </c>
      <c r="G628" s="7">
        <v>5126.0160000000005</v>
      </c>
      <c r="H628" s="4">
        <v>457.68000000000006</v>
      </c>
      <c r="I628" s="5" t="s">
        <v>40</v>
      </c>
    </row>
    <row r="629" spans="1:9" ht="18" customHeight="1" x14ac:dyDescent="0.25">
      <c r="A629" s="2">
        <v>2020</v>
      </c>
      <c r="B629" s="2" t="s">
        <v>5</v>
      </c>
      <c r="C629" s="2" t="s">
        <v>13</v>
      </c>
      <c r="D629" s="3" t="s">
        <v>34</v>
      </c>
      <c r="E629" s="4">
        <v>5848</v>
      </c>
      <c r="F629" s="4">
        <v>200</v>
      </c>
      <c r="G629" s="4">
        <v>224</v>
      </c>
      <c r="H629" s="4">
        <v>40</v>
      </c>
      <c r="I629" s="5" t="s">
        <v>40</v>
      </c>
    </row>
    <row r="630" spans="1:9" ht="18" customHeight="1" x14ac:dyDescent="0.25">
      <c r="A630" s="2">
        <v>2020</v>
      </c>
      <c r="B630" s="2" t="s">
        <v>5</v>
      </c>
      <c r="C630" s="2" t="s">
        <v>32</v>
      </c>
      <c r="D630" s="6" t="s">
        <v>32</v>
      </c>
      <c r="E630" s="7">
        <v>5787</v>
      </c>
      <c r="F630" s="7">
        <v>4577.3</v>
      </c>
      <c r="G630" s="7">
        <v>7392</v>
      </c>
      <c r="H630" s="4">
        <v>915.46</v>
      </c>
      <c r="I630" s="5" t="s">
        <v>42</v>
      </c>
    </row>
    <row r="631" spans="1:9" ht="18" customHeight="1" x14ac:dyDescent="0.25">
      <c r="A631" s="2">
        <v>2020</v>
      </c>
      <c r="B631" s="2" t="s">
        <v>5</v>
      </c>
      <c r="C631" s="2" t="s">
        <v>15</v>
      </c>
      <c r="D631" s="6" t="s">
        <v>27</v>
      </c>
      <c r="E631" s="7">
        <v>4021</v>
      </c>
      <c r="F631" s="7">
        <v>2288.65</v>
      </c>
      <c r="G631" s="7">
        <v>5126.576</v>
      </c>
      <c r="H631" s="4">
        <v>457.73</v>
      </c>
      <c r="I631" s="5" t="s">
        <v>42</v>
      </c>
    </row>
    <row r="632" spans="1:9" ht="18" customHeight="1" x14ac:dyDescent="0.25">
      <c r="A632" s="2">
        <v>2020</v>
      </c>
      <c r="B632" s="2" t="s">
        <v>6</v>
      </c>
      <c r="C632" s="2" t="s">
        <v>14</v>
      </c>
      <c r="D632" s="3" t="s">
        <v>36</v>
      </c>
      <c r="E632" s="4">
        <v>5834</v>
      </c>
      <c r="F632" s="4">
        <v>4577.3</v>
      </c>
      <c r="G632" s="4">
        <v>5126.576</v>
      </c>
      <c r="H632" s="4">
        <v>915.46</v>
      </c>
      <c r="I632" s="5" t="s">
        <v>42</v>
      </c>
    </row>
    <row r="633" spans="1:9" ht="18" customHeight="1" x14ac:dyDescent="0.25">
      <c r="A633" s="2">
        <v>2020</v>
      </c>
      <c r="B633" s="2" t="s">
        <v>6</v>
      </c>
      <c r="C633" s="2" t="s">
        <v>14</v>
      </c>
      <c r="D633" s="3" t="s">
        <v>37</v>
      </c>
      <c r="E633" s="4">
        <v>3237</v>
      </c>
      <c r="F633" s="4">
        <v>8000</v>
      </c>
      <c r="G633" s="4">
        <v>8960</v>
      </c>
      <c r="H633" s="4">
        <v>1600</v>
      </c>
      <c r="I633" s="5" t="s">
        <v>42</v>
      </c>
    </row>
    <row r="634" spans="1:9" ht="18" customHeight="1" x14ac:dyDescent="0.25">
      <c r="A634" s="2">
        <v>2020</v>
      </c>
      <c r="B634" s="2" t="s">
        <v>6</v>
      </c>
      <c r="C634" s="2" t="s">
        <v>13</v>
      </c>
      <c r="D634" s="3" t="s">
        <v>35</v>
      </c>
      <c r="E634" s="4">
        <v>6862</v>
      </c>
      <c r="F634" s="4">
        <v>4577.2</v>
      </c>
      <c r="G634" s="4">
        <v>5126.4639999999999</v>
      </c>
      <c r="H634" s="4">
        <v>915.44</v>
      </c>
      <c r="I634" s="5" t="s">
        <v>42</v>
      </c>
    </row>
    <row r="635" spans="1:9" ht="18" customHeight="1" x14ac:dyDescent="0.25">
      <c r="A635" s="2">
        <v>2020</v>
      </c>
      <c r="B635" s="2" t="s">
        <v>6</v>
      </c>
      <c r="C635" s="2" t="s">
        <v>38</v>
      </c>
      <c r="D635" s="6" t="s">
        <v>30</v>
      </c>
      <c r="E635" s="7">
        <v>3766</v>
      </c>
      <c r="F635" s="7">
        <v>5743.5</v>
      </c>
      <c r="G635" s="7">
        <v>6432.72</v>
      </c>
      <c r="H635" s="4">
        <v>1148.7</v>
      </c>
      <c r="I635" s="5" t="s">
        <v>42</v>
      </c>
    </row>
    <row r="636" spans="1:9" ht="18" customHeight="1" x14ac:dyDescent="0.25">
      <c r="A636" s="2">
        <v>2020</v>
      </c>
      <c r="B636" s="2" t="s">
        <v>6</v>
      </c>
      <c r="C636" s="2" t="s">
        <v>12</v>
      </c>
      <c r="D636" s="6" t="s">
        <v>29</v>
      </c>
      <c r="E636" s="7">
        <v>6338</v>
      </c>
      <c r="F636" s="7">
        <v>7000</v>
      </c>
      <c r="G636" s="7">
        <v>7840</v>
      </c>
      <c r="H636" s="4">
        <v>1400</v>
      </c>
      <c r="I636" s="5" t="s">
        <v>42</v>
      </c>
    </row>
    <row r="637" spans="1:9" ht="18" customHeight="1" x14ac:dyDescent="0.25">
      <c r="A637" s="2">
        <v>2020</v>
      </c>
      <c r="B637" s="2" t="s">
        <v>6</v>
      </c>
      <c r="C637" s="2" t="s">
        <v>38</v>
      </c>
      <c r="D637" s="6" t="s">
        <v>31</v>
      </c>
      <c r="E637" s="7">
        <v>4862</v>
      </c>
      <c r="F637" s="7">
        <v>4578.6000000000004</v>
      </c>
      <c r="G637" s="7">
        <v>5128.0320000000002</v>
      </c>
      <c r="H637" s="4">
        <v>915.72000000000014</v>
      </c>
      <c r="I637" s="5" t="s">
        <v>42</v>
      </c>
    </row>
    <row r="638" spans="1:9" ht="18" customHeight="1" x14ac:dyDescent="0.25">
      <c r="A638" s="2">
        <v>2020</v>
      </c>
      <c r="B638" s="2" t="s">
        <v>6</v>
      </c>
      <c r="C638" s="2" t="s">
        <v>12</v>
      </c>
      <c r="D638" s="6" t="s">
        <v>28</v>
      </c>
      <c r="E638" s="8">
        <v>4179</v>
      </c>
      <c r="F638" s="8">
        <v>7000</v>
      </c>
      <c r="G638" s="8">
        <v>7840</v>
      </c>
      <c r="H638" s="4">
        <v>1400</v>
      </c>
      <c r="I638" s="5" t="s">
        <v>42</v>
      </c>
    </row>
    <row r="639" spans="1:9" ht="18" customHeight="1" x14ac:dyDescent="0.25">
      <c r="A639" s="2">
        <v>2020</v>
      </c>
      <c r="B639" s="2" t="s">
        <v>6</v>
      </c>
      <c r="C639" s="2" t="s">
        <v>13</v>
      </c>
      <c r="D639" s="3" t="s">
        <v>33</v>
      </c>
      <c r="E639" s="4">
        <v>2476</v>
      </c>
      <c r="F639" s="4">
        <v>100</v>
      </c>
      <c r="G639" s="4">
        <v>112</v>
      </c>
      <c r="H639" s="4">
        <v>20</v>
      </c>
      <c r="I639" s="5" t="s">
        <v>42</v>
      </c>
    </row>
    <row r="640" spans="1:9" ht="18" customHeight="1" x14ac:dyDescent="0.25">
      <c r="A640" s="2">
        <v>2020</v>
      </c>
      <c r="B640" s="2" t="s">
        <v>6</v>
      </c>
      <c r="C640" s="2" t="s">
        <v>15</v>
      </c>
      <c r="D640" s="6" t="s">
        <v>26</v>
      </c>
      <c r="E640" s="7">
        <v>2717</v>
      </c>
      <c r="F640" s="7">
        <v>2288.6</v>
      </c>
      <c r="G640" s="7">
        <v>5126.4639999999999</v>
      </c>
      <c r="H640" s="4">
        <v>457.72</v>
      </c>
      <c r="I640" s="5" t="s">
        <v>42</v>
      </c>
    </row>
    <row r="641" spans="1:9" ht="18" customHeight="1" x14ac:dyDescent="0.25">
      <c r="A641" s="2">
        <v>2020</v>
      </c>
      <c r="B641" s="2" t="s">
        <v>6</v>
      </c>
      <c r="C641" s="2" t="s">
        <v>15</v>
      </c>
      <c r="D641" s="6" t="s">
        <v>24</v>
      </c>
      <c r="E641" s="7">
        <v>6593</v>
      </c>
      <c r="F641" s="7">
        <v>2288.4499999999998</v>
      </c>
      <c r="G641" s="7">
        <v>5126.1279999999997</v>
      </c>
      <c r="H641" s="4">
        <v>457.69</v>
      </c>
      <c r="I641" s="5" t="s">
        <v>42</v>
      </c>
    </row>
    <row r="642" spans="1:9" ht="18" customHeight="1" x14ac:dyDescent="0.25">
      <c r="A642" s="2">
        <v>2020</v>
      </c>
      <c r="B642" s="2" t="s">
        <v>6</v>
      </c>
      <c r="C642" s="2" t="s">
        <v>15</v>
      </c>
      <c r="D642" s="6" t="s">
        <v>25</v>
      </c>
      <c r="E642" s="7">
        <v>1021</v>
      </c>
      <c r="F642" s="7">
        <v>100</v>
      </c>
      <c r="G642" s="7">
        <v>224</v>
      </c>
      <c r="H642" s="4">
        <v>20</v>
      </c>
      <c r="I642" s="5" t="s">
        <v>42</v>
      </c>
    </row>
    <row r="643" spans="1:9" ht="18" customHeight="1" x14ac:dyDescent="0.25">
      <c r="A643" s="2">
        <v>2020</v>
      </c>
      <c r="B643" s="2" t="s">
        <v>6</v>
      </c>
      <c r="C643" s="2" t="s">
        <v>15</v>
      </c>
      <c r="D643" s="6" t="s">
        <v>23</v>
      </c>
      <c r="E643" s="7">
        <v>1404</v>
      </c>
      <c r="F643" s="7">
        <v>2288.4</v>
      </c>
      <c r="G643" s="7">
        <v>5126.0160000000005</v>
      </c>
      <c r="H643" s="4">
        <v>457.68000000000006</v>
      </c>
      <c r="I643" s="5" t="s">
        <v>42</v>
      </c>
    </row>
    <row r="644" spans="1:9" ht="18" customHeight="1" x14ac:dyDescent="0.25">
      <c r="A644" s="2">
        <v>2020</v>
      </c>
      <c r="B644" s="2" t="s">
        <v>6</v>
      </c>
      <c r="C644" s="2" t="s">
        <v>13</v>
      </c>
      <c r="D644" s="3" t="s">
        <v>34</v>
      </c>
      <c r="E644" s="4">
        <v>2125</v>
      </c>
      <c r="F644" s="4">
        <v>200</v>
      </c>
      <c r="G644" s="4">
        <v>224</v>
      </c>
      <c r="H644" s="4">
        <v>40</v>
      </c>
      <c r="I644" s="5" t="s">
        <v>42</v>
      </c>
    </row>
    <row r="645" spans="1:9" ht="18" customHeight="1" x14ac:dyDescent="0.25">
      <c r="A645" s="2">
        <v>2020</v>
      </c>
      <c r="B645" s="2" t="s">
        <v>6</v>
      </c>
      <c r="C645" s="2" t="s">
        <v>15</v>
      </c>
      <c r="D645" s="6" t="s">
        <v>27</v>
      </c>
      <c r="E645" s="7">
        <v>355</v>
      </c>
      <c r="F645" s="7">
        <v>2288.65</v>
      </c>
      <c r="G645" s="7">
        <v>5126.576</v>
      </c>
      <c r="H645" s="4">
        <v>457.73</v>
      </c>
      <c r="I645" s="5" t="s">
        <v>42</v>
      </c>
    </row>
    <row r="646" spans="1:9" ht="18" customHeight="1" x14ac:dyDescent="0.25">
      <c r="A646" s="2">
        <v>2020</v>
      </c>
      <c r="B646" s="2" t="s">
        <v>6</v>
      </c>
      <c r="C646" s="2" t="s">
        <v>32</v>
      </c>
      <c r="D646" s="6" t="s">
        <v>32</v>
      </c>
      <c r="E646" s="7">
        <v>3805</v>
      </c>
      <c r="F646" s="7">
        <v>6600</v>
      </c>
      <c r="G646" s="7">
        <v>7392</v>
      </c>
      <c r="H646" s="4">
        <v>1320</v>
      </c>
      <c r="I646" s="5" t="s">
        <v>40</v>
      </c>
    </row>
    <row r="647" spans="1:9" ht="18" customHeight="1" x14ac:dyDescent="0.25">
      <c r="A647" s="2">
        <v>2020</v>
      </c>
      <c r="B647" s="2" t="s">
        <v>7</v>
      </c>
      <c r="C647" s="2" t="s">
        <v>14</v>
      </c>
      <c r="D647" s="3" t="s">
        <v>36</v>
      </c>
      <c r="E647" s="4">
        <v>5968</v>
      </c>
      <c r="F647" s="4">
        <v>4577.3</v>
      </c>
      <c r="G647" s="4">
        <v>5126.576</v>
      </c>
      <c r="H647" s="4">
        <v>915.46</v>
      </c>
      <c r="I647" s="5" t="s">
        <v>40</v>
      </c>
    </row>
    <row r="648" spans="1:9" ht="18" customHeight="1" x14ac:dyDescent="0.25">
      <c r="A648" s="2">
        <v>2020</v>
      </c>
      <c r="B648" s="2" t="s">
        <v>7</v>
      </c>
      <c r="C648" s="2" t="s">
        <v>14</v>
      </c>
      <c r="D648" s="3" t="s">
        <v>37</v>
      </c>
      <c r="E648" s="4">
        <v>507</v>
      </c>
      <c r="F648" s="4">
        <v>8000</v>
      </c>
      <c r="G648" s="4">
        <v>8960</v>
      </c>
      <c r="H648" s="4">
        <v>1600</v>
      </c>
      <c r="I648" s="5" t="s">
        <v>40</v>
      </c>
    </row>
    <row r="649" spans="1:9" ht="18" customHeight="1" x14ac:dyDescent="0.25">
      <c r="A649" s="2">
        <v>2020</v>
      </c>
      <c r="B649" s="2" t="s">
        <v>7</v>
      </c>
      <c r="C649" s="2" t="s">
        <v>13</v>
      </c>
      <c r="D649" s="3" t="s">
        <v>35</v>
      </c>
      <c r="E649" s="4">
        <v>2545</v>
      </c>
      <c r="F649" s="4">
        <v>4577.2</v>
      </c>
      <c r="G649" s="4">
        <v>5126.4639999999999</v>
      </c>
      <c r="H649" s="4">
        <v>915.44</v>
      </c>
      <c r="I649" s="5" t="s">
        <v>40</v>
      </c>
    </row>
    <row r="650" spans="1:9" ht="18" customHeight="1" x14ac:dyDescent="0.25">
      <c r="A650" s="2">
        <v>2020</v>
      </c>
      <c r="B650" s="2" t="s">
        <v>7</v>
      </c>
      <c r="C650" s="2" t="s">
        <v>38</v>
      </c>
      <c r="D650" s="6" t="s">
        <v>30</v>
      </c>
      <c r="E650" s="7">
        <v>3792</v>
      </c>
      <c r="F650" s="7">
        <v>5743.5</v>
      </c>
      <c r="G650" s="7">
        <v>6432.72</v>
      </c>
      <c r="H650" s="4">
        <v>1148.7</v>
      </c>
      <c r="I650" s="5" t="s">
        <v>40</v>
      </c>
    </row>
    <row r="651" spans="1:9" ht="18" customHeight="1" x14ac:dyDescent="0.25">
      <c r="A651" s="2">
        <v>2020</v>
      </c>
      <c r="B651" s="2" t="s">
        <v>7</v>
      </c>
      <c r="C651" s="2" t="s">
        <v>12</v>
      </c>
      <c r="D651" s="6" t="s">
        <v>29</v>
      </c>
      <c r="E651" s="7">
        <v>6908</v>
      </c>
      <c r="F651" s="7">
        <v>7000</v>
      </c>
      <c r="G651" s="7">
        <v>7840</v>
      </c>
      <c r="H651" s="4">
        <v>1400</v>
      </c>
      <c r="I651" s="5" t="s">
        <v>42</v>
      </c>
    </row>
    <row r="652" spans="1:9" ht="18" customHeight="1" x14ac:dyDescent="0.25">
      <c r="A652" s="2">
        <v>2020</v>
      </c>
      <c r="B652" s="2" t="s">
        <v>7</v>
      </c>
      <c r="C652" s="2" t="s">
        <v>38</v>
      </c>
      <c r="D652" s="6" t="s">
        <v>31</v>
      </c>
      <c r="E652" s="7">
        <v>5455</v>
      </c>
      <c r="F652" s="7">
        <v>5036.46</v>
      </c>
      <c r="G652" s="7">
        <v>5128.0320000000002</v>
      </c>
      <c r="H652" s="4">
        <v>1007.292</v>
      </c>
      <c r="I652" s="5" t="s">
        <v>42</v>
      </c>
    </row>
    <row r="653" spans="1:9" ht="18" customHeight="1" x14ac:dyDescent="0.25">
      <c r="A653" s="2">
        <v>2020</v>
      </c>
      <c r="B653" s="2" t="s">
        <v>7</v>
      </c>
      <c r="C653" s="2" t="s">
        <v>12</v>
      </c>
      <c r="D653" s="6" t="s">
        <v>28</v>
      </c>
      <c r="E653" s="8">
        <v>1799</v>
      </c>
      <c r="F653" s="8">
        <v>7700</v>
      </c>
      <c r="G653" s="8">
        <v>7840</v>
      </c>
      <c r="H653" s="4">
        <v>1540</v>
      </c>
      <c r="I653" s="5" t="s">
        <v>42</v>
      </c>
    </row>
    <row r="654" spans="1:9" ht="18" customHeight="1" x14ac:dyDescent="0.25">
      <c r="A654" s="2">
        <v>2020</v>
      </c>
      <c r="B654" s="2" t="s">
        <v>7</v>
      </c>
      <c r="C654" s="2" t="s">
        <v>13</v>
      </c>
      <c r="D654" s="3" t="s">
        <v>33</v>
      </c>
      <c r="E654" s="4">
        <v>4904</v>
      </c>
      <c r="F654" s="4">
        <v>110</v>
      </c>
      <c r="G654" s="4">
        <v>112</v>
      </c>
      <c r="H654" s="4">
        <v>22</v>
      </c>
      <c r="I654" s="5" t="s">
        <v>42</v>
      </c>
    </row>
    <row r="655" spans="1:9" ht="18" customHeight="1" x14ac:dyDescent="0.25">
      <c r="A655" s="2">
        <v>2020</v>
      </c>
      <c r="B655" s="2" t="s">
        <v>7</v>
      </c>
      <c r="C655" s="2" t="s">
        <v>15</v>
      </c>
      <c r="D655" s="6" t="s">
        <v>26</v>
      </c>
      <c r="E655" s="7">
        <v>733</v>
      </c>
      <c r="F655" s="7">
        <v>2517.46</v>
      </c>
      <c r="G655" s="7">
        <v>5126.4639999999999</v>
      </c>
      <c r="H655" s="4">
        <v>503.49200000000002</v>
      </c>
      <c r="I655" s="5" t="s">
        <v>42</v>
      </c>
    </row>
    <row r="656" spans="1:9" ht="18" customHeight="1" x14ac:dyDescent="0.25">
      <c r="A656" s="2">
        <v>2020</v>
      </c>
      <c r="B656" s="2" t="s">
        <v>7</v>
      </c>
      <c r="C656" s="2" t="s">
        <v>15</v>
      </c>
      <c r="D656" s="6" t="s">
        <v>24</v>
      </c>
      <c r="E656" s="7">
        <v>3011</v>
      </c>
      <c r="F656" s="7">
        <v>2517.2949999999996</v>
      </c>
      <c r="G656" s="7">
        <v>5126.1279999999997</v>
      </c>
      <c r="H656" s="4">
        <v>503.45899999999995</v>
      </c>
      <c r="I656" s="5" t="s">
        <v>42</v>
      </c>
    </row>
    <row r="657" spans="1:9" ht="18" customHeight="1" x14ac:dyDescent="0.25">
      <c r="A657" s="2">
        <v>2020</v>
      </c>
      <c r="B657" s="2" t="s">
        <v>7</v>
      </c>
      <c r="C657" s="2" t="s">
        <v>15</v>
      </c>
      <c r="D657" s="6" t="s">
        <v>25</v>
      </c>
      <c r="E657" s="7">
        <v>4803</v>
      </c>
      <c r="F657" s="7">
        <v>115</v>
      </c>
      <c r="G657" s="7">
        <v>224</v>
      </c>
      <c r="H657" s="4">
        <v>23</v>
      </c>
      <c r="I657" s="5" t="s">
        <v>42</v>
      </c>
    </row>
    <row r="658" spans="1:9" ht="18" customHeight="1" x14ac:dyDescent="0.25">
      <c r="A658" s="2">
        <v>2020</v>
      </c>
      <c r="B658" s="2" t="s">
        <v>7</v>
      </c>
      <c r="C658" s="2" t="s">
        <v>15</v>
      </c>
      <c r="D658" s="6" t="s">
        <v>23</v>
      </c>
      <c r="E658" s="7">
        <v>6033</v>
      </c>
      <c r="F658" s="7">
        <v>2631.66</v>
      </c>
      <c r="G658" s="7">
        <v>5126.0160000000005</v>
      </c>
      <c r="H658" s="4">
        <v>526.33199999999999</v>
      </c>
      <c r="I658" s="5" t="s">
        <v>42</v>
      </c>
    </row>
    <row r="659" spans="1:9" ht="18" customHeight="1" x14ac:dyDescent="0.25">
      <c r="A659" s="2">
        <v>2020</v>
      </c>
      <c r="B659" s="2" t="s">
        <v>7</v>
      </c>
      <c r="C659" s="2" t="s">
        <v>13</v>
      </c>
      <c r="D659" s="3" t="s">
        <v>34</v>
      </c>
      <c r="E659" s="4">
        <v>2813</v>
      </c>
      <c r="F659" s="4">
        <v>230</v>
      </c>
      <c r="G659" s="4">
        <v>224</v>
      </c>
      <c r="H659" s="4">
        <v>46</v>
      </c>
      <c r="I659" s="5" t="s">
        <v>42</v>
      </c>
    </row>
    <row r="660" spans="1:9" ht="18" customHeight="1" x14ac:dyDescent="0.25">
      <c r="A660" s="2">
        <v>2020</v>
      </c>
      <c r="B660" s="2" t="s">
        <v>7</v>
      </c>
      <c r="C660" s="2" t="s">
        <v>15</v>
      </c>
      <c r="D660" s="6" t="s">
        <v>27</v>
      </c>
      <c r="E660" s="7">
        <v>6775</v>
      </c>
      <c r="F660" s="7">
        <v>2631.9475000000002</v>
      </c>
      <c r="G660" s="7">
        <v>5126.576</v>
      </c>
      <c r="H660" s="4">
        <v>526.38950000000011</v>
      </c>
      <c r="I660" s="5" t="s">
        <v>40</v>
      </c>
    </row>
    <row r="661" spans="1:9" ht="18" customHeight="1" x14ac:dyDescent="0.25">
      <c r="A661" s="2">
        <v>2020</v>
      </c>
      <c r="B661" s="2" t="s">
        <v>7</v>
      </c>
      <c r="C661" s="2" t="s">
        <v>32</v>
      </c>
      <c r="D661" s="6" t="s">
        <v>32</v>
      </c>
      <c r="E661" s="7">
        <v>3510</v>
      </c>
      <c r="F661" s="7">
        <v>7590</v>
      </c>
      <c r="G661" s="7">
        <v>7392</v>
      </c>
      <c r="H661" s="4">
        <v>1518</v>
      </c>
      <c r="I661" s="5" t="s">
        <v>42</v>
      </c>
    </row>
    <row r="662" spans="1:9" ht="18" customHeight="1" x14ac:dyDescent="0.25">
      <c r="A662" s="2">
        <v>2020</v>
      </c>
      <c r="B662" s="2" t="s">
        <v>8</v>
      </c>
      <c r="C662" s="2" t="s">
        <v>14</v>
      </c>
      <c r="D662" s="3" t="s">
        <v>36</v>
      </c>
      <c r="E662" s="4">
        <v>3453</v>
      </c>
      <c r="F662" s="4">
        <v>4577.3</v>
      </c>
      <c r="G662" s="4">
        <v>5126.576</v>
      </c>
      <c r="H662" s="4">
        <v>915.46</v>
      </c>
      <c r="I662" s="5" t="s">
        <v>42</v>
      </c>
    </row>
    <row r="663" spans="1:9" ht="18" customHeight="1" x14ac:dyDescent="0.25">
      <c r="A663" s="2">
        <v>2020</v>
      </c>
      <c r="B663" s="2" t="s">
        <v>8</v>
      </c>
      <c r="C663" s="2" t="s">
        <v>14</v>
      </c>
      <c r="D663" s="3" t="s">
        <v>37</v>
      </c>
      <c r="E663" s="4">
        <v>7883</v>
      </c>
      <c r="F663" s="4">
        <v>8000</v>
      </c>
      <c r="G663" s="4">
        <v>8960</v>
      </c>
      <c r="H663" s="4">
        <v>1600</v>
      </c>
      <c r="I663" s="5" t="s">
        <v>42</v>
      </c>
    </row>
    <row r="664" spans="1:9" ht="18" customHeight="1" x14ac:dyDescent="0.25">
      <c r="A664" s="2">
        <v>2020</v>
      </c>
      <c r="B664" s="2" t="s">
        <v>8</v>
      </c>
      <c r="C664" s="2" t="s">
        <v>13</v>
      </c>
      <c r="D664" s="3" t="s">
        <v>35</v>
      </c>
      <c r="E664" s="4">
        <v>6571</v>
      </c>
      <c r="F664" s="4">
        <v>4577.2</v>
      </c>
      <c r="G664" s="4">
        <v>5126.4639999999999</v>
      </c>
      <c r="H664" s="4">
        <v>915.44</v>
      </c>
      <c r="I664" s="5" t="s">
        <v>42</v>
      </c>
    </row>
    <row r="665" spans="1:9" ht="18" customHeight="1" x14ac:dyDescent="0.25">
      <c r="A665" s="2">
        <v>2020</v>
      </c>
      <c r="B665" s="2" t="s">
        <v>8</v>
      </c>
      <c r="C665" s="2" t="s">
        <v>38</v>
      </c>
      <c r="D665" s="6" t="s">
        <v>30</v>
      </c>
      <c r="E665" s="7">
        <v>1784</v>
      </c>
      <c r="F665" s="7">
        <v>5743.5</v>
      </c>
      <c r="G665" s="7">
        <v>6432.72</v>
      </c>
      <c r="H665" s="4">
        <v>1148.7</v>
      </c>
      <c r="I665" s="5" t="s">
        <v>42</v>
      </c>
    </row>
    <row r="666" spans="1:9" ht="18" customHeight="1" x14ac:dyDescent="0.25">
      <c r="A666" s="2">
        <v>2020</v>
      </c>
      <c r="B666" s="2" t="s">
        <v>8</v>
      </c>
      <c r="C666" s="2" t="s">
        <v>12</v>
      </c>
      <c r="D666" s="6" t="s">
        <v>29</v>
      </c>
      <c r="E666" s="7">
        <v>4121</v>
      </c>
      <c r="F666" s="7">
        <v>7000</v>
      </c>
      <c r="G666" s="7">
        <v>7840</v>
      </c>
      <c r="H666" s="4">
        <v>1400</v>
      </c>
      <c r="I666" s="5" t="s">
        <v>42</v>
      </c>
    </row>
    <row r="667" spans="1:9" ht="18" customHeight="1" x14ac:dyDescent="0.25">
      <c r="A667" s="2">
        <v>2020</v>
      </c>
      <c r="B667" s="2" t="s">
        <v>8</v>
      </c>
      <c r="C667" s="2" t="s">
        <v>38</v>
      </c>
      <c r="D667" s="6" t="s">
        <v>31</v>
      </c>
      <c r="E667" s="7">
        <v>7454</v>
      </c>
      <c r="F667" s="7">
        <v>4578.6000000000004</v>
      </c>
      <c r="G667" s="7">
        <v>5128.0320000000002</v>
      </c>
      <c r="H667" s="4">
        <v>915.72000000000014</v>
      </c>
      <c r="I667" s="5" t="s">
        <v>42</v>
      </c>
    </row>
    <row r="668" spans="1:9" ht="18" customHeight="1" x14ac:dyDescent="0.25">
      <c r="A668" s="2">
        <v>2020</v>
      </c>
      <c r="B668" s="2" t="s">
        <v>8</v>
      </c>
      <c r="C668" s="2" t="s">
        <v>12</v>
      </c>
      <c r="D668" s="6" t="s">
        <v>28</v>
      </c>
      <c r="E668" s="8">
        <v>3516</v>
      </c>
      <c r="F668" s="8">
        <v>7000</v>
      </c>
      <c r="G668" s="8">
        <v>7840</v>
      </c>
      <c r="H668" s="4">
        <v>1400</v>
      </c>
      <c r="I668" s="5" t="s">
        <v>42</v>
      </c>
    </row>
    <row r="669" spans="1:9" ht="18" customHeight="1" x14ac:dyDescent="0.25">
      <c r="A669" s="2">
        <v>2020</v>
      </c>
      <c r="B669" s="2" t="s">
        <v>8</v>
      </c>
      <c r="C669" s="2" t="s">
        <v>13</v>
      </c>
      <c r="D669" s="3" t="s">
        <v>33</v>
      </c>
      <c r="E669" s="4">
        <v>7646</v>
      </c>
      <c r="F669" s="4">
        <v>100</v>
      </c>
      <c r="G669" s="4">
        <v>112</v>
      </c>
      <c r="H669" s="4">
        <v>20</v>
      </c>
      <c r="I669" s="5" t="s">
        <v>42</v>
      </c>
    </row>
    <row r="670" spans="1:9" ht="18" customHeight="1" x14ac:dyDescent="0.25">
      <c r="A670" s="2">
        <v>2020</v>
      </c>
      <c r="B670" s="2" t="s">
        <v>8</v>
      </c>
      <c r="C670" s="2" t="s">
        <v>15</v>
      </c>
      <c r="D670" s="6" t="s">
        <v>26</v>
      </c>
      <c r="E670" s="7">
        <v>3852</v>
      </c>
      <c r="F670" s="7">
        <v>2288.6</v>
      </c>
      <c r="G670" s="7">
        <v>5126.4639999999999</v>
      </c>
      <c r="H670" s="4">
        <v>457.72</v>
      </c>
      <c r="I670" s="5" t="s">
        <v>42</v>
      </c>
    </row>
    <row r="671" spans="1:9" ht="18" customHeight="1" x14ac:dyDescent="0.25">
      <c r="A671" s="2">
        <v>2020</v>
      </c>
      <c r="B671" s="2" t="s">
        <v>8</v>
      </c>
      <c r="C671" s="2" t="s">
        <v>15</v>
      </c>
      <c r="D671" s="6" t="s">
        <v>24</v>
      </c>
      <c r="E671" s="7">
        <v>2172</v>
      </c>
      <c r="F671" s="7">
        <v>2288.4499999999998</v>
      </c>
      <c r="G671" s="7">
        <v>5126.1279999999997</v>
      </c>
      <c r="H671" s="4">
        <v>457.69</v>
      </c>
      <c r="I671" s="5" t="s">
        <v>42</v>
      </c>
    </row>
    <row r="672" spans="1:9" ht="18" customHeight="1" x14ac:dyDescent="0.25">
      <c r="A672" s="2">
        <v>2020</v>
      </c>
      <c r="B672" s="2" t="s">
        <v>8</v>
      </c>
      <c r="C672" s="2" t="s">
        <v>15</v>
      </c>
      <c r="D672" s="6" t="s">
        <v>25</v>
      </c>
      <c r="E672" s="7">
        <v>1963</v>
      </c>
      <c r="F672" s="7">
        <v>100</v>
      </c>
      <c r="G672" s="7">
        <v>224</v>
      </c>
      <c r="H672" s="4">
        <v>20</v>
      </c>
      <c r="I672" s="5" t="s">
        <v>42</v>
      </c>
    </row>
    <row r="673" spans="1:9" ht="18" customHeight="1" x14ac:dyDescent="0.25">
      <c r="A673" s="2">
        <v>2020</v>
      </c>
      <c r="B673" s="2" t="s">
        <v>8</v>
      </c>
      <c r="C673" s="2" t="s">
        <v>15</v>
      </c>
      <c r="D673" s="6" t="s">
        <v>23</v>
      </c>
      <c r="E673" s="7">
        <v>943</v>
      </c>
      <c r="F673" s="7">
        <v>2746.08</v>
      </c>
      <c r="G673" s="7">
        <v>5126.0160000000005</v>
      </c>
      <c r="H673" s="4">
        <v>549.21600000000001</v>
      </c>
      <c r="I673" s="5" t="s">
        <v>42</v>
      </c>
    </row>
    <row r="674" spans="1:9" ht="18" customHeight="1" x14ac:dyDescent="0.25">
      <c r="A674" s="2">
        <v>2020</v>
      </c>
      <c r="B674" s="2" t="s">
        <v>8</v>
      </c>
      <c r="C674" s="2" t="s">
        <v>13</v>
      </c>
      <c r="D674" s="3" t="s">
        <v>34</v>
      </c>
      <c r="E674" s="4">
        <v>2344</v>
      </c>
      <c r="F674" s="4">
        <v>240</v>
      </c>
      <c r="G674" s="4">
        <v>224</v>
      </c>
      <c r="H674" s="4">
        <v>48</v>
      </c>
      <c r="I674" s="5" t="s">
        <v>42</v>
      </c>
    </row>
    <row r="675" spans="1:9" ht="18" customHeight="1" x14ac:dyDescent="0.25">
      <c r="A675" s="2">
        <v>2020</v>
      </c>
      <c r="B675" s="2" t="s">
        <v>8</v>
      </c>
      <c r="C675" s="2" t="s">
        <v>15</v>
      </c>
      <c r="D675" s="6" t="s">
        <v>27</v>
      </c>
      <c r="E675" s="7">
        <v>2633</v>
      </c>
      <c r="F675" s="7">
        <v>2746.38</v>
      </c>
      <c r="G675" s="7">
        <v>5126.576</v>
      </c>
      <c r="H675" s="4">
        <v>549.27600000000007</v>
      </c>
      <c r="I675" s="5" t="s">
        <v>42</v>
      </c>
    </row>
    <row r="676" spans="1:9" ht="18" customHeight="1" x14ac:dyDescent="0.25">
      <c r="A676" s="2">
        <v>2020</v>
      </c>
      <c r="B676" s="2" t="s">
        <v>8</v>
      </c>
      <c r="C676" s="2" t="s">
        <v>32</v>
      </c>
      <c r="D676" s="6" t="s">
        <v>32</v>
      </c>
      <c r="E676" s="7">
        <v>2104</v>
      </c>
      <c r="F676" s="7">
        <v>7920</v>
      </c>
      <c r="G676" s="7">
        <v>7392</v>
      </c>
      <c r="H676" s="4">
        <v>1584</v>
      </c>
      <c r="I676" s="5" t="s">
        <v>42</v>
      </c>
    </row>
    <row r="677" spans="1:9" ht="18" customHeight="1" x14ac:dyDescent="0.25">
      <c r="A677" s="2">
        <v>2020</v>
      </c>
      <c r="B677" s="2" t="s">
        <v>9</v>
      </c>
      <c r="C677" s="2" t="s">
        <v>14</v>
      </c>
      <c r="D677" s="3" t="s">
        <v>36</v>
      </c>
      <c r="E677" s="4">
        <v>2480</v>
      </c>
      <c r="F677" s="4">
        <v>5035.0300000000007</v>
      </c>
      <c r="G677" s="4">
        <v>5126.576</v>
      </c>
      <c r="H677" s="4">
        <v>1007.0060000000002</v>
      </c>
      <c r="I677" s="5" t="s">
        <v>42</v>
      </c>
    </row>
    <row r="678" spans="1:9" ht="18" customHeight="1" x14ac:dyDescent="0.25">
      <c r="A678" s="2">
        <v>2020</v>
      </c>
      <c r="B678" s="2" t="s">
        <v>9</v>
      </c>
      <c r="C678" s="2" t="s">
        <v>14</v>
      </c>
      <c r="D678" s="3" t="s">
        <v>37</v>
      </c>
      <c r="E678" s="4">
        <v>1588</v>
      </c>
      <c r="F678" s="4">
        <v>9200</v>
      </c>
      <c r="G678" s="4">
        <v>8960</v>
      </c>
      <c r="H678" s="4">
        <v>1840</v>
      </c>
      <c r="I678" s="5" t="s">
        <v>42</v>
      </c>
    </row>
    <row r="679" spans="1:9" ht="18" customHeight="1" x14ac:dyDescent="0.25">
      <c r="A679" s="2">
        <v>2020</v>
      </c>
      <c r="B679" s="2" t="s">
        <v>9</v>
      </c>
      <c r="C679" s="2" t="s">
        <v>13</v>
      </c>
      <c r="D679" s="3" t="s">
        <v>35</v>
      </c>
      <c r="E679" s="4">
        <v>3775</v>
      </c>
      <c r="F679" s="4">
        <v>5263.78</v>
      </c>
      <c r="G679" s="4">
        <v>5126.4639999999999</v>
      </c>
      <c r="H679" s="4">
        <v>1052.7560000000001</v>
      </c>
      <c r="I679" s="5" t="s">
        <v>42</v>
      </c>
    </row>
    <row r="680" spans="1:9" ht="18" customHeight="1" x14ac:dyDescent="0.25">
      <c r="A680" s="2">
        <v>2020</v>
      </c>
      <c r="B680" s="2" t="s">
        <v>9</v>
      </c>
      <c r="C680" s="2" t="s">
        <v>38</v>
      </c>
      <c r="D680" s="6" t="s">
        <v>30</v>
      </c>
      <c r="E680" s="7">
        <v>6143</v>
      </c>
      <c r="F680" s="7">
        <v>6605.0249999999996</v>
      </c>
      <c r="G680" s="7">
        <v>6432.72</v>
      </c>
      <c r="H680" s="4">
        <v>1321.0050000000001</v>
      </c>
      <c r="I680" s="5" t="s">
        <v>42</v>
      </c>
    </row>
    <row r="681" spans="1:9" ht="18" customHeight="1" x14ac:dyDescent="0.25">
      <c r="A681" s="2">
        <v>2020</v>
      </c>
      <c r="B681" s="2" t="s">
        <v>9</v>
      </c>
      <c r="C681" s="2" t="s">
        <v>12</v>
      </c>
      <c r="D681" s="6" t="s">
        <v>29</v>
      </c>
      <c r="E681" s="7">
        <v>4273</v>
      </c>
      <c r="F681" s="7">
        <v>8400</v>
      </c>
      <c r="G681" s="7">
        <v>7840</v>
      </c>
      <c r="H681" s="4">
        <v>1680</v>
      </c>
      <c r="I681" s="5" t="s">
        <v>42</v>
      </c>
    </row>
    <row r="682" spans="1:9" ht="18" customHeight="1" x14ac:dyDescent="0.25">
      <c r="A682" s="2">
        <v>2020</v>
      </c>
      <c r="B682" s="2" t="s">
        <v>9</v>
      </c>
      <c r="C682" s="2" t="s">
        <v>38</v>
      </c>
      <c r="D682" s="6" t="s">
        <v>31</v>
      </c>
      <c r="E682" s="7">
        <v>1356</v>
      </c>
      <c r="F682" s="7">
        <v>5494.3200000000006</v>
      </c>
      <c r="G682" s="7">
        <v>5128.0320000000002</v>
      </c>
      <c r="H682" s="4">
        <v>1098.8640000000003</v>
      </c>
      <c r="I682" s="5" t="s">
        <v>42</v>
      </c>
    </row>
    <row r="683" spans="1:9" ht="18" customHeight="1" x14ac:dyDescent="0.25">
      <c r="A683" s="2">
        <v>2020</v>
      </c>
      <c r="B683" s="2" t="s">
        <v>9</v>
      </c>
      <c r="C683" s="2" t="s">
        <v>12</v>
      </c>
      <c r="D683" s="6" t="s">
        <v>28</v>
      </c>
      <c r="E683" s="8">
        <v>2857</v>
      </c>
      <c r="F683" s="8">
        <v>8400</v>
      </c>
      <c r="G683" s="8">
        <v>7840</v>
      </c>
      <c r="H683" s="4">
        <v>1680</v>
      </c>
      <c r="I683" s="5" t="s">
        <v>42</v>
      </c>
    </row>
    <row r="684" spans="1:9" ht="18" customHeight="1" x14ac:dyDescent="0.25">
      <c r="A684" s="2">
        <v>2020</v>
      </c>
      <c r="B684" s="2" t="s">
        <v>9</v>
      </c>
      <c r="C684" s="2" t="s">
        <v>13</v>
      </c>
      <c r="D684" s="3" t="s">
        <v>33</v>
      </c>
      <c r="E684" s="4">
        <v>3281</v>
      </c>
      <c r="F684" s="4">
        <v>120</v>
      </c>
      <c r="G684" s="4">
        <v>112</v>
      </c>
      <c r="H684" s="4">
        <v>24</v>
      </c>
      <c r="I684" s="5" t="s">
        <v>42</v>
      </c>
    </row>
    <row r="685" spans="1:9" ht="18" customHeight="1" x14ac:dyDescent="0.25">
      <c r="A685" s="2">
        <v>2020</v>
      </c>
      <c r="B685" s="2" t="s">
        <v>9</v>
      </c>
      <c r="C685" s="2" t="s">
        <v>15</v>
      </c>
      <c r="D685" s="6" t="s">
        <v>26</v>
      </c>
      <c r="E685" s="7">
        <v>2325</v>
      </c>
      <c r="F685" s="7">
        <v>2517.46</v>
      </c>
      <c r="G685" s="7">
        <v>5126.4639999999999</v>
      </c>
      <c r="H685" s="4">
        <v>503.49200000000002</v>
      </c>
      <c r="I685" s="5" t="s">
        <v>42</v>
      </c>
    </row>
    <row r="686" spans="1:9" ht="18" customHeight="1" x14ac:dyDescent="0.25">
      <c r="A686" s="2">
        <v>2020</v>
      </c>
      <c r="B686" s="2" t="s">
        <v>9</v>
      </c>
      <c r="C686" s="2" t="s">
        <v>15</v>
      </c>
      <c r="D686" s="6" t="s">
        <v>24</v>
      </c>
      <c r="E686" s="7">
        <v>1195</v>
      </c>
      <c r="F686" s="7">
        <v>2517.2949999999996</v>
      </c>
      <c r="G686" s="7">
        <v>5126.1279999999997</v>
      </c>
      <c r="H686" s="4">
        <v>503.45899999999995</v>
      </c>
      <c r="I686" s="5" t="s">
        <v>42</v>
      </c>
    </row>
    <row r="687" spans="1:9" ht="18" customHeight="1" x14ac:dyDescent="0.25">
      <c r="A687" s="2">
        <v>2020</v>
      </c>
      <c r="B687" s="2" t="s">
        <v>9</v>
      </c>
      <c r="C687" s="2" t="s">
        <v>15</v>
      </c>
      <c r="D687" s="6" t="s">
        <v>25</v>
      </c>
      <c r="E687" s="7">
        <v>2414</v>
      </c>
      <c r="F687" s="7">
        <v>110</v>
      </c>
      <c r="G687" s="7">
        <v>224</v>
      </c>
      <c r="H687" s="4">
        <v>22</v>
      </c>
      <c r="I687" s="5" t="s">
        <v>42</v>
      </c>
    </row>
    <row r="688" spans="1:9" ht="18" customHeight="1" x14ac:dyDescent="0.25">
      <c r="A688" s="2">
        <v>2020</v>
      </c>
      <c r="B688" s="2" t="s">
        <v>9</v>
      </c>
      <c r="C688" s="2" t="s">
        <v>15</v>
      </c>
      <c r="D688" s="6" t="s">
        <v>23</v>
      </c>
      <c r="E688" s="7">
        <v>4785</v>
      </c>
      <c r="F688" s="7">
        <v>2517.2400000000002</v>
      </c>
      <c r="G688" s="7">
        <v>5126.0160000000005</v>
      </c>
      <c r="H688" s="4">
        <v>503.44800000000009</v>
      </c>
      <c r="I688" s="5" t="s">
        <v>42</v>
      </c>
    </row>
    <row r="689" spans="1:9" ht="18" customHeight="1" x14ac:dyDescent="0.25">
      <c r="A689" s="2">
        <v>2020</v>
      </c>
      <c r="B689" s="2" t="s">
        <v>9</v>
      </c>
      <c r="C689" s="2" t="s">
        <v>13</v>
      </c>
      <c r="D689" s="3" t="s">
        <v>34</v>
      </c>
      <c r="E689" s="4">
        <v>3588</v>
      </c>
      <c r="F689" s="4">
        <v>220</v>
      </c>
      <c r="G689" s="4">
        <v>224</v>
      </c>
      <c r="H689" s="4">
        <v>44</v>
      </c>
      <c r="I689" s="5" t="s">
        <v>42</v>
      </c>
    </row>
    <row r="690" spans="1:9" ht="18" customHeight="1" x14ac:dyDescent="0.25">
      <c r="A690" s="2">
        <v>2020</v>
      </c>
      <c r="B690" s="2" t="s">
        <v>9</v>
      </c>
      <c r="C690" s="2" t="s">
        <v>15</v>
      </c>
      <c r="D690" s="6" t="s">
        <v>27</v>
      </c>
      <c r="E690" s="7">
        <v>3112</v>
      </c>
      <c r="F690" s="7">
        <v>2517.5150000000003</v>
      </c>
      <c r="G690" s="7">
        <v>5126.576</v>
      </c>
      <c r="H690" s="4">
        <v>503.5030000000001</v>
      </c>
      <c r="I690" s="5" t="s">
        <v>42</v>
      </c>
    </row>
    <row r="691" spans="1:9" ht="18" customHeight="1" x14ac:dyDescent="0.25">
      <c r="A691" s="2">
        <v>2020</v>
      </c>
      <c r="B691" s="2" t="s">
        <v>9</v>
      </c>
      <c r="C691" s="2" t="s">
        <v>32</v>
      </c>
      <c r="D691" s="6" t="s">
        <v>32</v>
      </c>
      <c r="E691" s="7">
        <v>566</v>
      </c>
      <c r="F691" s="7">
        <v>7260</v>
      </c>
      <c r="G691" s="7">
        <v>7392</v>
      </c>
      <c r="H691" s="4">
        <v>1452</v>
      </c>
      <c r="I691" s="5" t="s">
        <v>42</v>
      </c>
    </row>
    <row r="692" spans="1:9" ht="18" customHeight="1" x14ac:dyDescent="0.25">
      <c r="A692" s="2">
        <v>2020</v>
      </c>
      <c r="B692" s="2" t="s">
        <v>10</v>
      </c>
      <c r="C692" s="2" t="s">
        <v>14</v>
      </c>
      <c r="D692" s="3" t="s">
        <v>36</v>
      </c>
      <c r="E692" s="4">
        <v>3095</v>
      </c>
      <c r="F692" s="4">
        <v>5263.8950000000004</v>
      </c>
      <c r="G692" s="4">
        <v>5126.576</v>
      </c>
      <c r="H692" s="4">
        <v>1052.7790000000002</v>
      </c>
      <c r="I692" s="5" t="s">
        <v>42</v>
      </c>
    </row>
    <row r="693" spans="1:9" ht="18" customHeight="1" x14ac:dyDescent="0.25">
      <c r="A693" s="2">
        <v>2020</v>
      </c>
      <c r="B693" s="2" t="s">
        <v>10</v>
      </c>
      <c r="C693" s="2" t="s">
        <v>14</v>
      </c>
      <c r="D693" s="3" t="s">
        <v>37</v>
      </c>
      <c r="E693" s="4">
        <v>3336</v>
      </c>
      <c r="F693" s="4">
        <v>8800</v>
      </c>
      <c r="G693" s="4">
        <v>8960</v>
      </c>
      <c r="H693" s="4">
        <v>1760</v>
      </c>
      <c r="I693" s="5" t="s">
        <v>42</v>
      </c>
    </row>
    <row r="694" spans="1:9" ht="18" customHeight="1" x14ac:dyDescent="0.25">
      <c r="A694" s="2">
        <v>2020</v>
      </c>
      <c r="B694" s="2" t="s">
        <v>10</v>
      </c>
      <c r="C694" s="2" t="s">
        <v>13</v>
      </c>
      <c r="D694" s="3" t="s">
        <v>35</v>
      </c>
      <c r="E694" s="4">
        <v>4700</v>
      </c>
      <c r="F694" s="4">
        <v>5034.92</v>
      </c>
      <c r="G694" s="4">
        <v>5126.4639999999999</v>
      </c>
      <c r="H694" s="4">
        <v>1006.984</v>
      </c>
      <c r="I694" s="5" t="s">
        <v>42</v>
      </c>
    </row>
    <row r="695" spans="1:9" ht="18" customHeight="1" x14ac:dyDescent="0.25">
      <c r="A695" s="2">
        <v>2020</v>
      </c>
      <c r="B695" s="2" t="s">
        <v>10</v>
      </c>
      <c r="C695" s="2" t="s">
        <v>38</v>
      </c>
      <c r="D695" s="6" t="s">
        <v>30</v>
      </c>
      <c r="E695" s="7">
        <v>6318</v>
      </c>
      <c r="F695" s="7">
        <v>22000</v>
      </c>
      <c r="G695" s="7">
        <v>6432.72</v>
      </c>
      <c r="H695" s="4">
        <v>4400</v>
      </c>
      <c r="I695" s="5" t="s">
        <v>42</v>
      </c>
    </row>
    <row r="696" spans="1:9" ht="18" customHeight="1" x14ac:dyDescent="0.25">
      <c r="A696" s="2">
        <v>2020</v>
      </c>
      <c r="B696" s="2" t="s">
        <v>10</v>
      </c>
      <c r="C696" s="2" t="s">
        <v>12</v>
      </c>
      <c r="D696" s="6" t="s">
        <v>29</v>
      </c>
      <c r="E696" s="7">
        <v>7723</v>
      </c>
      <c r="F696" s="7">
        <v>7700</v>
      </c>
      <c r="G696" s="7">
        <v>7840</v>
      </c>
      <c r="H696" s="4">
        <v>1540</v>
      </c>
      <c r="I696" s="5" t="s">
        <v>42</v>
      </c>
    </row>
    <row r="697" spans="1:9" ht="18" customHeight="1" x14ac:dyDescent="0.25">
      <c r="A697" s="2">
        <v>2020</v>
      </c>
      <c r="B697" s="2" t="s">
        <v>10</v>
      </c>
      <c r="C697" s="2" t="s">
        <v>38</v>
      </c>
      <c r="D697" s="6" t="s">
        <v>31</v>
      </c>
      <c r="E697" s="7">
        <v>2988</v>
      </c>
      <c r="F697" s="7">
        <v>11111</v>
      </c>
      <c r="G697" s="7">
        <v>5128.0320000000002</v>
      </c>
      <c r="H697" s="4">
        <v>2222.2000000000003</v>
      </c>
      <c r="I697" s="5" t="s">
        <v>42</v>
      </c>
    </row>
    <row r="698" spans="1:9" ht="18" customHeight="1" x14ac:dyDescent="0.25">
      <c r="A698" s="2">
        <v>2020</v>
      </c>
      <c r="B698" s="2" t="s">
        <v>10</v>
      </c>
      <c r="C698" s="2" t="s">
        <v>12</v>
      </c>
      <c r="D698" s="6" t="s">
        <v>28</v>
      </c>
      <c r="E698" s="8">
        <v>1112</v>
      </c>
      <c r="F698" s="8">
        <v>7700</v>
      </c>
      <c r="G698" s="8">
        <v>7840</v>
      </c>
      <c r="H698" s="4">
        <v>1540</v>
      </c>
      <c r="I698" s="5" t="s">
        <v>42</v>
      </c>
    </row>
    <row r="699" spans="1:9" ht="18" customHeight="1" x14ac:dyDescent="0.25">
      <c r="A699" s="2">
        <v>2020</v>
      </c>
      <c r="B699" s="2" t="s">
        <v>10</v>
      </c>
      <c r="C699" s="2" t="s">
        <v>13</v>
      </c>
      <c r="D699" s="3" t="s">
        <v>33</v>
      </c>
      <c r="E699" s="4">
        <v>2825</v>
      </c>
      <c r="F699" s="4">
        <v>110</v>
      </c>
      <c r="G699" s="4">
        <v>112</v>
      </c>
      <c r="H699" s="4">
        <v>22</v>
      </c>
      <c r="I699" s="5" t="s">
        <v>42</v>
      </c>
    </row>
    <row r="700" spans="1:9" ht="18" customHeight="1" x14ac:dyDescent="0.25">
      <c r="A700" s="2">
        <v>2020</v>
      </c>
      <c r="B700" s="2" t="s">
        <v>10</v>
      </c>
      <c r="C700" s="2" t="s">
        <v>15</v>
      </c>
      <c r="D700" s="6" t="s">
        <v>26</v>
      </c>
      <c r="E700" s="7">
        <v>4193</v>
      </c>
      <c r="F700" s="7">
        <v>2517.46</v>
      </c>
      <c r="G700" s="7">
        <v>5126.4639999999999</v>
      </c>
      <c r="H700" s="4">
        <v>503.49200000000002</v>
      </c>
      <c r="I700" s="5" t="s">
        <v>42</v>
      </c>
    </row>
    <row r="701" spans="1:9" ht="18" customHeight="1" x14ac:dyDescent="0.25">
      <c r="A701" s="2">
        <v>2020</v>
      </c>
      <c r="B701" s="2" t="s">
        <v>10</v>
      </c>
      <c r="C701" s="2" t="s">
        <v>15</v>
      </c>
      <c r="D701" s="6" t="s">
        <v>24</v>
      </c>
      <c r="E701" s="7">
        <v>6056</v>
      </c>
      <c r="F701" s="7">
        <v>2288.4499999999998</v>
      </c>
      <c r="G701" s="7">
        <v>5126.1279999999997</v>
      </c>
      <c r="H701" s="4">
        <v>457.69</v>
      </c>
      <c r="I701" s="5" t="s">
        <v>42</v>
      </c>
    </row>
    <row r="702" spans="1:9" ht="18" customHeight="1" x14ac:dyDescent="0.25">
      <c r="A702" s="2">
        <v>2020</v>
      </c>
      <c r="B702" s="2" t="s">
        <v>10</v>
      </c>
      <c r="C702" s="2" t="s">
        <v>15</v>
      </c>
      <c r="D702" s="6" t="s">
        <v>25</v>
      </c>
      <c r="E702" s="7">
        <v>4588</v>
      </c>
      <c r="F702" s="7">
        <v>100</v>
      </c>
      <c r="G702" s="7">
        <v>224</v>
      </c>
      <c r="H702" s="4">
        <v>20</v>
      </c>
      <c r="I702" s="5" t="s">
        <v>42</v>
      </c>
    </row>
    <row r="703" spans="1:9" ht="18" customHeight="1" x14ac:dyDescent="0.25">
      <c r="A703" s="2">
        <v>2020</v>
      </c>
      <c r="B703" s="2" t="s">
        <v>10</v>
      </c>
      <c r="C703" s="2" t="s">
        <v>15</v>
      </c>
      <c r="D703" s="6" t="s">
        <v>23</v>
      </c>
      <c r="E703" s="7">
        <v>4640</v>
      </c>
      <c r="F703" s="7">
        <v>2288.4</v>
      </c>
      <c r="G703" s="7">
        <v>5126.0160000000005</v>
      </c>
      <c r="H703" s="4">
        <v>457.68000000000006</v>
      </c>
      <c r="I703" s="5" t="s">
        <v>42</v>
      </c>
    </row>
    <row r="704" spans="1:9" ht="18" customHeight="1" x14ac:dyDescent="0.25">
      <c r="A704" s="2">
        <v>2020</v>
      </c>
      <c r="B704" s="2" t="s">
        <v>10</v>
      </c>
      <c r="C704" s="2" t="s">
        <v>13</v>
      </c>
      <c r="D704" s="3" t="s">
        <v>34</v>
      </c>
      <c r="E704" s="4">
        <v>5257</v>
      </c>
      <c r="F704" s="4">
        <v>200</v>
      </c>
      <c r="G704" s="4">
        <v>224</v>
      </c>
      <c r="H704" s="4">
        <v>40</v>
      </c>
      <c r="I704" s="5" t="s">
        <v>42</v>
      </c>
    </row>
    <row r="705" spans="1:9" ht="18" customHeight="1" x14ac:dyDescent="0.25">
      <c r="A705" s="2">
        <v>2020</v>
      </c>
      <c r="B705" s="2" t="s">
        <v>10</v>
      </c>
      <c r="C705" s="2" t="s">
        <v>15</v>
      </c>
      <c r="D705" s="6" t="s">
        <v>27</v>
      </c>
      <c r="E705" s="7">
        <v>5834</v>
      </c>
      <c r="F705" s="7">
        <v>2288.65</v>
      </c>
      <c r="G705" s="7">
        <v>5126.576</v>
      </c>
      <c r="H705" s="4">
        <v>457.73</v>
      </c>
      <c r="I705" s="5" t="s">
        <v>42</v>
      </c>
    </row>
    <row r="706" spans="1:9" ht="18" customHeight="1" x14ac:dyDescent="0.25">
      <c r="A706" s="2">
        <v>2020</v>
      </c>
      <c r="B706" s="2" t="s">
        <v>10</v>
      </c>
      <c r="C706" s="2" t="s">
        <v>32</v>
      </c>
      <c r="D706" s="6" t="s">
        <v>32</v>
      </c>
      <c r="E706" s="7">
        <v>5529</v>
      </c>
      <c r="F706" s="7">
        <v>6600</v>
      </c>
      <c r="G706" s="7">
        <v>7392</v>
      </c>
      <c r="H706" s="4">
        <v>1320</v>
      </c>
      <c r="I706" s="5" t="s">
        <v>42</v>
      </c>
    </row>
    <row r="707" spans="1:9" ht="18" customHeight="1" x14ac:dyDescent="0.25">
      <c r="A707" s="2">
        <v>2020</v>
      </c>
      <c r="B707" s="2" t="s">
        <v>11</v>
      </c>
      <c r="C707" s="2" t="s">
        <v>14</v>
      </c>
      <c r="D707" s="3" t="s">
        <v>36</v>
      </c>
      <c r="E707" s="4">
        <v>3572</v>
      </c>
      <c r="F707" s="4">
        <v>4577.3</v>
      </c>
      <c r="G707" s="4">
        <v>5126.576</v>
      </c>
      <c r="H707" s="4">
        <v>915.46</v>
      </c>
      <c r="I707" s="5" t="s">
        <v>42</v>
      </c>
    </row>
    <row r="708" spans="1:9" ht="18" customHeight="1" x14ac:dyDescent="0.25">
      <c r="A708" s="2">
        <v>2020</v>
      </c>
      <c r="B708" s="2" t="s">
        <v>11</v>
      </c>
      <c r="C708" s="2" t="s">
        <v>14</v>
      </c>
      <c r="D708" s="3" t="s">
        <v>37</v>
      </c>
      <c r="E708" s="4">
        <v>6759</v>
      </c>
      <c r="F708" s="4">
        <v>8000</v>
      </c>
      <c r="G708" s="4">
        <v>8960</v>
      </c>
      <c r="H708" s="4">
        <v>1600</v>
      </c>
      <c r="I708" s="5" t="s">
        <v>42</v>
      </c>
    </row>
    <row r="709" spans="1:9" ht="18" customHeight="1" x14ac:dyDescent="0.25">
      <c r="A709" s="2">
        <v>2020</v>
      </c>
      <c r="B709" s="2" t="s">
        <v>11</v>
      </c>
      <c r="C709" s="2" t="s">
        <v>13</v>
      </c>
      <c r="D709" s="3" t="s">
        <v>35</v>
      </c>
      <c r="E709" s="4">
        <v>3665</v>
      </c>
      <c r="F709" s="4">
        <v>4577.2</v>
      </c>
      <c r="G709" s="4">
        <v>5126.4639999999999</v>
      </c>
      <c r="H709" s="4">
        <v>915.44</v>
      </c>
      <c r="I709" s="5" t="s">
        <v>42</v>
      </c>
    </row>
    <row r="710" spans="1:9" ht="18" customHeight="1" x14ac:dyDescent="0.25">
      <c r="A710" s="2">
        <v>2020</v>
      </c>
      <c r="B710" s="2" t="s">
        <v>11</v>
      </c>
      <c r="C710" s="2" t="s">
        <v>38</v>
      </c>
      <c r="D710" s="6" t="s">
        <v>30</v>
      </c>
      <c r="E710" s="7">
        <v>3964</v>
      </c>
      <c r="F710" s="7">
        <v>5743.5</v>
      </c>
      <c r="G710" s="7">
        <v>6432.72</v>
      </c>
      <c r="H710" s="4">
        <v>1148.7</v>
      </c>
      <c r="I710" s="5" t="s">
        <v>42</v>
      </c>
    </row>
    <row r="711" spans="1:9" ht="18" customHeight="1" x14ac:dyDescent="0.25">
      <c r="A711" s="2">
        <v>2020</v>
      </c>
      <c r="B711" s="2" t="s">
        <v>11</v>
      </c>
      <c r="C711" s="2" t="s">
        <v>12</v>
      </c>
      <c r="D711" s="6" t="s">
        <v>29</v>
      </c>
      <c r="E711" s="7">
        <v>4193</v>
      </c>
      <c r="F711" s="7">
        <v>7000</v>
      </c>
      <c r="G711" s="7">
        <v>7840</v>
      </c>
      <c r="H711" s="4">
        <v>1400</v>
      </c>
      <c r="I711" s="5" t="s">
        <v>42</v>
      </c>
    </row>
    <row r="712" spans="1:9" ht="18" customHeight="1" x14ac:dyDescent="0.25">
      <c r="A712" s="2">
        <v>2020</v>
      </c>
      <c r="B712" s="2" t="s">
        <v>11</v>
      </c>
      <c r="C712" s="2" t="s">
        <v>38</v>
      </c>
      <c r="D712" s="6" t="s">
        <v>31</v>
      </c>
      <c r="E712" s="7">
        <v>843</v>
      </c>
      <c r="F712" s="7">
        <v>4578.6000000000004</v>
      </c>
      <c r="G712" s="7">
        <v>5128.0320000000002</v>
      </c>
      <c r="H712" s="4">
        <v>915.72000000000014</v>
      </c>
      <c r="I712" s="5" t="s">
        <v>42</v>
      </c>
    </row>
    <row r="713" spans="1:9" ht="18" customHeight="1" x14ac:dyDescent="0.25">
      <c r="A713" s="2">
        <v>2020</v>
      </c>
      <c r="B713" s="2" t="s">
        <v>11</v>
      </c>
      <c r="C713" s="2" t="s">
        <v>12</v>
      </c>
      <c r="D713" s="6" t="s">
        <v>28</v>
      </c>
      <c r="E713" s="8">
        <v>4851</v>
      </c>
      <c r="F713" s="8">
        <v>7000</v>
      </c>
      <c r="G713" s="8">
        <v>7840</v>
      </c>
      <c r="H713" s="4">
        <v>1400</v>
      </c>
      <c r="I713" s="5" t="s">
        <v>42</v>
      </c>
    </row>
    <row r="714" spans="1:9" ht="18" customHeight="1" x14ac:dyDescent="0.25">
      <c r="A714" s="2">
        <v>2020</v>
      </c>
      <c r="B714" s="2" t="s">
        <v>11</v>
      </c>
      <c r="C714" s="2" t="s">
        <v>13</v>
      </c>
      <c r="D714" s="3" t="s">
        <v>33</v>
      </c>
      <c r="E714" s="4">
        <v>4320</v>
      </c>
      <c r="F714" s="4">
        <v>100</v>
      </c>
      <c r="G714" s="4">
        <v>112</v>
      </c>
      <c r="H714" s="4">
        <v>20</v>
      </c>
      <c r="I714" s="5" t="s">
        <v>42</v>
      </c>
    </row>
    <row r="715" spans="1:9" ht="18" customHeight="1" x14ac:dyDescent="0.25">
      <c r="A715" s="2">
        <v>2020</v>
      </c>
      <c r="B715" s="2" t="s">
        <v>11</v>
      </c>
      <c r="C715" s="2" t="s">
        <v>15</v>
      </c>
      <c r="D715" s="6" t="s">
        <v>26</v>
      </c>
      <c r="E715" s="7">
        <v>1676</v>
      </c>
      <c r="F715" s="7">
        <v>2288.6</v>
      </c>
      <c r="G715" s="7">
        <v>5126.4639999999999</v>
      </c>
      <c r="H715" s="4">
        <v>457.72</v>
      </c>
      <c r="I715" s="5" t="s">
        <v>42</v>
      </c>
    </row>
    <row r="716" spans="1:9" ht="18" customHeight="1" x14ac:dyDescent="0.25">
      <c r="A716" s="2">
        <v>2020</v>
      </c>
      <c r="B716" s="2" t="s">
        <v>11</v>
      </c>
      <c r="C716" s="2" t="s">
        <v>15</v>
      </c>
      <c r="D716" s="6" t="s">
        <v>24</v>
      </c>
      <c r="E716" s="7">
        <v>6381</v>
      </c>
      <c r="F716" s="7">
        <v>2288.4499999999998</v>
      </c>
      <c r="G716" s="7">
        <v>5126.1279999999997</v>
      </c>
      <c r="H716" s="4">
        <v>457.69</v>
      </c>
      <c r="I716" s="5" t="s">
        <v>42</v>
      </c>
    </row>
    <row r="717" spans="1:9" ht="18" customHeight="1" x14ac:dyDescent="0.25">
      <c r="A717" s="2">
        <v>2020</v>
      </c>
      <c r="B717" s="2" t="s">
        <v>11</v>
      </c>
      <c r="C717" s="2" t="s">
        <v>15</v>
      </c>
      <c r="D717" s="6" t="s">
        <v>25</v>
      </c>
      <c r="E717" s="7">
        <v>6513</v>
      </c>
      <c r="F717" s="7">
        <v>100</v>
      </c>
      <c r="G717" s="7">
        <v>224</v>
      </c>
      <c r="H717" s="4">
        <v>20</v>
      </c>
      <c r="I717" s="5" t="s">
        <v>42</v>
      </c>
    </row>
    <row r="718" spans="1:9" ht="18" customHeight="1" x14ac:dyDescent="0.25">
      <c r="A718" s="2">
        <v>2020</v>
      </c>
      <c r="B718" s="2" t="s">
        <v>11</v>
      </c>
      <c r="C718" s="2" t="s">
        <v>15</v>
      </c>
      <c r="D718" s="6" t="s">
        <v>23</v>
      </c>
      <c r="E718" s="7">
        <v>408</v>
      </c>
      <c r="F718" s="7">
        <v>2288.4</v>
      </c>
      <c r="G718" s="7">
        <v>5126.0160000000005</v>
      </c>
      <c r="H718" s="4">
        <v>457.68000000000006</v>
      </c>
      <c r="I718" s="5" t="s">
        <v>42</v>
      </c>
    </row>
    <row r="719" spans="1:9" ht="18" customHeight="1" x14ac:dyDescent="0.25">
      <c r="A719" s="2">
        <v>2020</v>
      </c>
      <c r="B719" s="2" t="s">
        <v>11</v>
      </c>
      <c r="C719" s="2" t="s">
        <v>13</v>
      </c>
      <c r="D719" s="3" t="s">
        <v>34</v>
      </c>
      <c r="E719" s="4">
        <v>4965</v>
      </c>
      <c r="F719" s="4">
        <v>200</v>
      </c>
      <c r="G719" s="4">
        <v>224</v>
      </c>
      <c r="H719" s="4">
        <v>40</v>
      </c>
      <c r="I719" s="5" t="s">
        <v>42</v>
      </c>
    </row>
    <row r="720" spans="1:9" ht="18" customHeight="1" x14ac:dyDescent="0.25">
      <c r="A720" s="2">
        <v>2020</v>
      </c>
      <c r="B720" s="2" t="s">
        <v>11</v>
      </c>
      <c r="C720" s="2" t="s">
        <v>15</v>
      </c>
      <c r="D720" s="6" t="s">
        <v>27</v>
      </c>
      <c r="E720" s="7">
        <v>1217</v>
      </c>
      <c r="F720" s="7">
        <v>2288.65</v>
      </c>
      <c r="G720" s="7">
        <v>5126.576</v>
      </c>
      <c r="H720" s="4">
        <v>457.73</v>
      </c>
      <c r="I720" s="5" t="s">
        <v>42</v>
      </c>
    </row>
    <row r="721" spans="1:9" ht="18" customHeight="1" x14ac:dyDescent="0.25">
      <c r="A721" s="2">
        <v>2020</v>
      </c>
      <c r="B721" s="2" t="s">
        <v>11</v>
      </c>
      <c r="C721" s="2" t="s">
        <v>32</v>
      </c>
      <c r="D721" s="6" t="s">
        <v>32</v>
      </c>
      <c r="E721" s="7">
        <v>2896</v>
      </c>
      <c r="F721" s="7">
        <v>6600</v>
      </c>
      <c r="G721" s="7">
        <v>7392</v>
      </c>
      <c r="H721" s="4">
        <v>1320</v>
      </c>
      <c r="I721" s="5" t="s">
        <v>42</v>
      </c>
    </row>
    <row r="722" spans="1:9" ht="18" customHeight="1" x14ac:dyDescent="0.25">
      <c r="A722" s="2">
        <v>2021</v>
      </c>
      <c r="B722" s="2" t="s">
        <v>0</v>
      </c>
      <c r="C722" s="2" t="s">
        <v>14</v>
      </c>
      <c r="D722" s="3" t="s">
        <v>36</v>
      </c>
      <c r="E722" s="4">
        <v>1542</v>
      </c>
      <c r="F722" s="4">
        <v>6804</v>
      </c>
      <c r="G722" s="4">
        <f>1.3*Table3[[#This Row],[Income]]</f>
        <v>8845.2000000000007</v>
      </c>
      <c r="H722" s="4">
        <v>915.46</v>
      </c>
      <c r="I722" s="5" t="s">
        <v>42</v>
      </c>
    </row>
    <row r="723" spans="1:9" ht="18" customHeight="1" x14ac:dyDescent="0.25">
      <c r="A723" s="2">
        <v>2021</v>
      </c>
      <c r="B723" s="2" t="s">
        <v>0</v>
      </c>
      <c r="C723" s="2" t="s">
        <v>14</v>
      </c>
      <c r="D723" s="3" t="s">
        <v>37</v>
      </c>
      <c r="E723" s="4">
        <v>2749</v>
      </c>
      <c r="F723" s="4">
        <v>1104</v>
      </c>
      <c r="G723" s="4">
        <f>1.3*Table3[[#This Row],[Income]]</f>
        <v>1435.2</v>
      </c>
      <c r="H723" s="4">
        <v>1600</v>
      </c>
      <c r="I723" s="5" t="s">
        <v>42</v>
      </c>
    </row>
    <row r="724" spans="1:9" ht="18" customHeight="1" x14ac:dyDescent="0.25">
      <c r="A724" s="2">
        <v>2021</v>
      </c>
      <c r="B724" s="2" t="s">
        <v>0</v>
      </c>
      <c r="C724" s="2" t="s">
        <v>13</v>
      </c>
      <c r="D724" s="3" t="s">
        <v>35</v>
      </c>
      <c r="E724" s="4">
        <v>2803</v>
      </c>
      <c r="F724" s="4">
        <v>1864</v>
      </c>
      <c r="G724" s="4">
        <f>1.3*Table3[[#This Row],[Income]]</f>
        <v>2423.2000000000003</v>
      </c>
      <c r="H724" s="4">
        <v>915.44</v>
      </c>
      <c r="I724" s="5" t="s">
        <v>42</v>
      </c>
    </row>
    <row r="725" spans="1:9" ht="18" customHeight="1" x14ac:dyDescent="0.25">
      <c r="A725" s="2">
        <v>2021</v>
      </c>
      <c r="B725" s="2" t="s">
        <v>0</v>
      </c>
      <c r="C725" s="2" t="s">
        <v>38</v>
      </c>
      <c r="D725" s="6" t="s">
        <v>30</v>
      </c>
      <c r="E725" s="7">
        <v>5098</v>
      </c>
      <c r="F725" s="4">
        <v>6016</v>
      </c>
      <c r="G725" s="4">
        <f>1.3*Table3[[#This Row],[Income]]</f>
        <v>7820.8</v>
      </c>
      <c r="H725" s="4">
        <v>1148.7</v>
      </c>
      <c r="I725" s="5" t="s">
        <v>42</v>
      </c>
    </row>
    <row r="726" spans="1:9" ht="18" customHeight="1" x14ac:dyDescent="0.25">
      <c r="A726" s="2">
        <v>2021</v>
      </c>
      <c r="B726" s="2" t="s">
        <v>0</v>
      </c>
      <c r="C726" s="2" t="s">
        <v>12</v>
      </c>
      <c r="D726" s="6" t="s">
        <v>29</v>
      </c>
      <c r="E726" s="7">
        <v>1613</v>
      </c>
      <c r="F726" s="4">
        <v>6402</v>
      </c>
      <c r="G726" s="4">
        <f>1.3*Table3[[#This Row],[Income]]</f>
        <v>8322.6</v>
      </c>
      <c r="H726" s="4">
        <v>1400</v>
      </c>
      <c r="I726" s="5" t="s">
        <v>42</v>
      </c>
    </row>
    <row r="727" spans="1:9" ht="18" customHeight="1" x14ac:dyDescent="0.25">
      <c r="A727" s="2">
        <v>2021</v>
      </c>
      <c r="B727" s="2" t="s">
        <v>0</v>
      </c>
      <c r="C727" s="2" t="s">
        <v>38</v>
      </c>
      <c r="D727" s="6" t="s">
        <v>31</v>
      </c>
      <c r="E727" s="7">
        <v>3342</v>
      </c>
      <c r="F727" s="4">
        <v>4856</v>
      </c>
      <c r="G727" s="4">
        <f>1.3*Table3[[#This Row],[Income]]</f>
        <v>6312.8</v>
      </c>
      <c r="H727" s="4">
        <v>915.72000000000014</v>
      </c>
      <c r="I727" s="5" t="s">
        <v>42</v>
      </c>
    </row>
    <row r="728" spans="1:9" ht="18" customHeight="1" x14ac:dyDescent="0.25">
      <c r="A728" s="2">
        <v>2021</v>
      </c>
      <c r="B728" s="2" t="s">
        <v>0</v>
      </c>
      <c r="C728" s="2" t="s">
        <v>12</v>
      </c>
      <c r="D728" s="6" t="s">
        <v>28</v>
      </c>
      <c r="E728" s="8">
        <v>904</v>
      </c>
      <c r="F728" s="4">
        <v>4763</v>
      </c>
      <c r="G728" s="4">
        <f>1.3*Table3[[#This Row],[Income]]</f>
        <v>6191.9000000000005</v>
      </c>
      <c r="H728" s="4">
        <v>1400</v>
      </c>
      <c r="I728" s="5" t="s">
        <v>42</v>
      </c>
    </row>
    <row r="729" spans="1:9" ht="18" customHeight="1" x14ac:dyDescent="0.25">
      <c r="A729" s="2">
        <v>2021</v>
      </c>
      <c r="B729" s="2" t="s">
        <v>0</v>
      </c>
      <c r="C729" s="2" t="s">
        <v>13</v>
      </c>
      <c r="D729" s="3" t="s">
        <v>33</v>
      </c>
      <c r="E729" s="4">
        <v>4667</v>
      </c>
      <c r="F729" s="4">
        <v>6239</v>
      </c>
      <c r="G729" s="4">
        <f>1.3*Table3[[#This Row],[Income]]</f>
        <v>8110.7000000000007</v>
      </c>
      <c r="H729" s="4">
        <v>20</v>
      </c>
      <c r="I729" s="5" t="s">
        <v>42</v>
      </c>
    </row>
    <row r="730" spans="1:9" ht="18" customHeight="1" x14ac:dyDescent="0.25">
      <c r="A730" s="2">
        <v>2021</v>
      </c>
      <c r="B730" s="2" t="s">
        <v>0</v>
      </c>
      <c r="C730" s="2" t="s">
        <v>15</v>
      </c>
      <c r="D730" s="6" t="s">
        <v>26</v>
      </c>
      <c r="E730" s="7">
        <v>1613</v>
      </c>
      <c r="F730" s="4">
        <v>2170</v>
      </c>
      <c r="G730" s="4">
        <f>1.3*Table3[[#This Row],[Income]]</f>
        <v>2821</v>
      </c>
      <c r="H730" s="4">
        <v>915.44</v>
      </c>
      <c r="I730" s="5" t="s">
        <v>42</v>
      </c>
    </row>
    <row r="731" spans="1:9" ht="18" customHeight="1" x14ac:dyDescent="0.25">
      <c r="A731" s="2">
        <v>2021</v>
      </c>
      <c r="B731" s="2" t="s">
        <v>0</v>
      </c>
      <c r="C731" s="2" t="s">
        <v>15</v>
      </c>
      <c r="D731" s="6" t="s">
        <v>24</v>
      </c>
      <c r="E731" s="7">
        <v>7683</v>
      </c>
      <c r="F731" s="4">
        <v>1696</v>
      </c>
      <c r="G731" s="4">
        <f>1.3*Table3[[#This Row],[Income]]</f>
        <v>2204.8000000000002</v>
      </c>
      <c r="H731" s="4">
        <v>915.38</v>
      </c>
      <c r="I731" s="5" t="s">
        <v>42</v>
      </c>
    </row>
    <row r="732" spans="1:9" ht="18" customHeight="1" x14ac:dyDescent="0.25">
      <c r="A732" s="2">
        <v>2021</v>
      </c>
      <c r="B732" s="2" t="s">
        <v>0</v>
      </c>
      <c r="C732" s="2" t="s">
        <v>15</v>
      </c>
      <c r="D732" s="6" t="s">
        <v>25</v>
      </c>
      <c r="E732" s="7">
        <v>4300</v>
      </c>
      <c r="F732" s="4">
        <v>988</v>
      </c>
      <c r="G732" s="4">
        <f>1.3*Table3[[#This Row],[Income]]</f>
        <v>1284.4000000000001</v>
      </c>
      <c r="H732" s="4">
        <v>40</v>
      </c>
      <c r="I732" s="5" t="s">
        <v>42</v>
      </c>
    </row>
    <row r="733" spans="1:9" ht="18" customHeight="1" x14ac:dyDescent="0.25">
      <c r="A733" s="2">
        <v>2021</v>
      </c>
      <c r="B733" s="2" t="s">
        <v>0</v>
      </c>
      <c r="C733" s="2" t="s">
        <v>15</v>
      </c>
      <c r="D733" s="6" t="s">
        <v>23</v>
      </c>
      <c r="E733" s="7">
        <v>6811</v>
      </c>
      <c r="F733" s="4">
        <v>4524</v>
      </c>
      <c r="G733" s="4">
        <f>1.3*Table3[[#This Row],[Income]]</f>
        <v>5881.2</v>
      </c>
      <c r="H733" s="4">
        <v>915.36000000000013</v>
      </c>
      <c r="I733" s="5" t="s">
        <v>42</v>
      </c>
    </row>
    <row r="734" spans="1:9" ht="18" customHeight="1" x14ac:dyDescent="0.25">
      <c r="A734" s="2">
        <v>2021</v>
      </c>
      <c r="B734" s="2" t="s">
        <v>0</v>
      </c>
      <c r="C734" s="2" t="s">
        <v>13</v>
      </c>
      <c r="D734" s="3" t="s">
        <v>34</v>
      </c>
      <c r="E734" s="4">
        <v>3798</v>
      </c>
      <c r="F734" s="4">
        <v>6093</v>
      </c>
      <c r="G734" s="4">
        <f>1.3*Table3[[#This Row],[Income]]</f>
        <v>7920.9000000000005</v>
      </c>
      <c r="H734" s="4">
        <v>40</v>
      </c>
      <c r="I734" s="5" t="s">
        <v>42</v>
      </c>
    </row>
    <row r="735" spans="1:9" ht="18" customHeight="1" x14ac:dyDescent="0.25">
      <c r="A735" s="2">
        <v>2021</v>
      </c>
      <c r="B735" s="2" t="s">
        <v>0</v>
      </c>
      <c r="C735" s="2" t="s">
        <v>32</v>
      </c>
      <c r="D735" s="6" t="s">
        <v>32</v>
      </c>
      <c r="E735" s="7">
        <v>3468</v>
      </c>
      <c r="F735" s="4">
        <v>3429</v>
      </c>
      <c r="G735" s="4">
        <f>1.3*Table3[[#This Row],[Income]]</f>
        <v>4457.7</v>
      </c>
      <c r="H735" s="4">
        <v>1320</v>
      </c>
      <c r="I735" s="5" t="s">
        <v>42</v>
      </c>
    </row>
    <row r="736" spans="1:9" ht="18" customHeight="1" x14ac:dyDescent="0.25">
      <c r="A736" s="2">
        <v>2021</v>
      </c>
      <c r="B736" s="2" t="s">
        <v>0</v>
      </c>
      <c r="C736" s="2" t="s">
        <v>15</v>
      </c>
      <c r="D736" s="6" t="s">
        <v>27</v>
      </c>
      <c r="E736" s="7">
        <v>7528</v>
      </c>
      <c r="F736" s="4">
        <v>3891</v>
      </c>
      <c r="G736" s="4">
        <f>1.3*Table3[[#This Row],[Income]]</f>
        <v>5058.3</v>
      </c>
      <c r="H736" s="4">
        <v>915.46</v>
      </c>
      <c r="I736" s="5" t="s">
        <v>42</v>
      </c>
    </row>
    <row r="737" spans="1:9" ht="18" customHeight="1" x14ac:dyDescent="0.25">
      <c r="A737" s="2">
        <v>2021</v>
      </c>
      <c r="B737" s="2" t="s">
        <v>1</v>
      </c>
      <c r="C737" s="2" t="s">
        <v>14</v>
      </c>
      <c r="D737" s="3" t="s">
        <v>36</v>
      </c>
      <c r="E737" s="4">
        <v>4805</v>
      </c>
      <c r="F737" s="4">
        <v>6785</v>
      </c>
      <c r="G737" s="4">
        <f>1.3*Table3[[#This Row],[Income]]</f>
        <v>8820.5</v>
      </c>
      <c r="H737" s="4">
        <v>915.46</v>
      </c>
      <c r="I737" s="5" t="s">
        <v>42</v>
      </c>
    </row>
    <row r="738" spans="1:9" ht="18" customHeight="1" x14ac:dyDescent="0.25">
      <c r="A738" s="2">
        <v>2021</v>
      </c>
      <c r="B738" s="2" t="s">
        <v>1</v>
      </c>
      <c r="C738" s="2" t="s">
        <v>14</v>
      </c>
      <c r="D738" s="3" t="s">
        <v>37</v>
      </c>
      <c r="E738" s="4">
        <v>5404</v>
      </c>
      <c r="F738" s="4">
        <v>5211</v>
      </c>
      <c r="G738" s="4">
        <f>1.3*Table3[[#This Row],[Income]]</f>
        <v>6774.3</v>
      </c>
      <c r="H738" s="4">
        <v>1600</v>
      </c>
      <c r="I738" s="5" t="s">
        <v>42</v>
      </c>
    </row>
    <row r="739" spans="1:9" ht="18" customHeight="1" x14ac:dyDescent="0.25">
      <c r="A739" s="2">
        <v>2021</v>
      </c>
      <c r="B739" s="2" t="s">
        <v>1</v>
      </c>
      <c r="C739" s="2" t="s">
        <v>13</v>
      </c>
      <c r="D739" s="3" t="s">
        <v>35</v>
      </c>
      <c r="E739" s="4">
        <v>2665</v>
      </c>
      <c r="F739" s="4">
        <v>983</v>
      </c>
      <c r="G739" s="4">
        <f>1.3*Table3[[#This Row],[Income]]</f>
        <v>1277.9000000000001</v>
      </c>
      <c r="H739" s="4">
        <v>915.44</v>
      </c>
      <c r="I739" s="5" t="s">
        <v>42</v>
      </c>
    </row>
    <row r="740" spans="1:9" ht="18" customHeight="1" x14ac:dyDescent="0.25">
      <c r="A740" s="2">
        <v>2021</v>
      </c>
      <c r="B740" s="2" t="s">
        <v>1</v>
      </c>
      <c r="C740" s="2" t="s">
        <v>38</v>
      </c>
      <c r="D740" s="6" t="s">
        <v>30</v>
      </c>
      <c r="E740" s="7">
        <v>374</v>
      </c>
      <c r="F740" s="4">
        <v>2772</v>
      </c>
      <c r="G740" s="4">
        <f>1.3*Table3[[#This Row],[Income]]</f>
        <v>3603.6</v>
      </c>
      <c r="H740" s="4">
        <v>1148.7</v>
      </c>
      <c r="I740" s="5" t="s">
        <v>42</v>
      </c>
    </row>
    <row r="741" spans="1:9" ht="18" customHeight="1" x14ac:dyDescent="0.25">
      <c r="A741" s="2">
        <v>2021</v>
      </c>
      <c r="B741" s="2" t="s">
        <v>1</v>
      </c>
      <c r="C741" s="2" t="s">
        <v>12</v>
      </c>
      <c r="D741" s="6" t="s">
        <v>29</v>
      </c>
      <c r="E741" s="7">
        <v>1140</v>
      </c>
      <c r="F741" s="4">
        <v>4522</v>
      </c>
      <c r="G741" s="4">
        <f>1.3*Table3[[#This Row],[Income]]</f>
        <v>5878.6</v>
      </c>
      <c r="H741" s="4">
        <v>1400</v>
      </c>
      <c r="I741" s="5" t="s">
        <v>42</v>
      </c>
    </row>
    <row r="742" spans="1:9" ht="18" customHeight="1" x14ac:dyDescent="0.25">
      <c r="A742" s="2">
        <v>2021</v>
      </c>
      <c r="B742" s="2" t="s">
        <v>1</v>
      </c>
      <c r="C742" s="2" t="s">
        <v>38</v>
      </c>
      <c r="D742" s="6" t="s">
        <v>31</v>
      </c>
      <c r="E742" s="7">
        <v>1693</v>
      </c>
      <c r="F742" s="4">
        <v>3494</v>
      </c>
      <c r="G742" s="4">
        <f>1.3*Table3[[#This Row],[Income]]</f>
        <v>4542.2</v>
      </c>
      <c r="H742" s="4">
        <v>915.72000000000014</v>
      </c>
      <c r="I742" s="5" t="s">
        <v>42</v>
      </c>
    </row>
    <row r="743" spans="1:9" ht="18" customHeight="1" x14ac:dyDescent="0.25">
      <c r="A743" s="2">
        <v>2021</v>
      </c>
      <c r="B743" s="2" t="s">
        <v>1</v>
      </c>
      <c r="C743" s="2" t="s">
        <v>12</v>
      </c>
      <c r="D743" s="6" t="s">
        <v>28</v>
      </c>
      <c r="E743" s="8">
        <v>1788</v>
      </c>
      <c r="F743" s="4">
        <v>1212</v>
      </c>
      <c r="G743" s="4">
        <f>1.3*Table3[[#This Row],[Income]]</f>
        <v>1575.6000000000001</v>
      </c>
      <c r="H743" s="4">
        <v>1400</v>
      </c>
      <c r="I743" s="5" t="s">
        <v>42</v>
      </c>
    </row>
    <row r="744" spans="1:9" ht="18" customHeight="1" x14ac:dyDescent="0.25">
      <c r="A744" s="2">
        <v>2021</v>
      </c>
      <c r="B744" s="2" t="s">
        <v>1</v>
      </c>
      <c r="C744" s="2" t="s">
        <v>13</v>
      </c>
      <c r="D744" s="3" t="s">
        <v>33</v>
      </c>
      <c r="E744" s="4">
        <v>5486</v>
      </c>
      <c r="F744" s="4">
        <v>4755</v>
      </c>
      <c r="G744" s="4">
        <f>1.3*Table3[[#This Row],[Income]]</f>
        <v>6181.5</v>
      </c>
      <c r="H744" s="4">
        <v>20</v>
      </c>
      <c r="I744" s="5" t="s">
        <v>42</v>
      </c>
    </row>
    <row r="745" spans="1:9" ht="18" customHeight="1" x14ac:dyDescent="0.25">
      <c r="A745" s="2">
        <v>2021</v>
      </c>
      <c r="B745" s="2" t="s">
        <v>1</v>
      </c>
      <c r="C745" s="2" t="s">
        <v>15</v>
      </c>
      <c r="D745" s="6" t="s">
        <v>26</v>
      </c>
      <c r="E745" s="7">
        <v>2204</v>
      </c>
      <c r="F745" s="4">
        <v>714</v>
      </c>
      <c r="G745" s="4">
        <f>1.3*Table3[[#This Row],[Income]]</f>
        <v>928.2</v>
      </c>
      <c r="H745" s="4">
        <v>915.44</v>
      </c>
      <c r="I745" s="5" t="s">
        <v>42</v>
      </c>
    </row>
    <row r="746" spans="1:9" ht="18" customHeight="1" x14ac:dyDescent="0.25">
      <c r="A746" s="2">
        <v>2021</v>
      </c>
      <c r="B746" s="2" t="s">
        <v>1</v>
      </c>
      <c r="C746" s="2" t="s">
        <v>15</v>
      </c>
      <c r="D746" s="6" t="s">
        <v>24</v>
      </c>
      <c r="E746" s="7">
        <v>2823</v>
      </c>
      <c r="F746" s="4">
        <v>614</v>
      </c>
      <c r="G746" s="4">
        <f>1.3*Table3[[#This Row],[Income]]</f>
        <v>798.2</v>
      </c>
      <c r="H746" s="4">
        <v>915.38</v>
      </c>
      <c r="I746" s="5" t="s">
        <v>42</v>
      </c>
    </row>
    <row r="747" spans="1:9" ht="18" customHeight="1" x14ac:dyDescent="0.25">
      <c r="A747" s="2">
        <v>2021</v>
      </c>
      <c r="B747" s="2" t="s">
        <v>1</v>
      </c>
      <c r="C747" s="2" t="s">
        <v>15</v>
      </c>
      <c r="D747" s="6" t="s">
        <v>25</v>
      </c>
      <c r="E747" s="7">
        <v>1544</v>
      </c>
      <c r="F747" s="4">
        <v>6229</v>
      </c>
      <c r="G747" s="4">
        <f>1.3*Table3[[#This Row],[Income]]</f>
        <v>8097.7000000000007</v>
      </c>
      <c r="H747" s="4">
        <v>40</v>
      </c>
      <c r="I747" s="5" t="s">
        <v>42</v>
      </c>
    </row>
    <row r="748" spans="1:9" ht="18" customHeight="1" x14ac:dyDescent="0.25">
      <c r="A748" s="2">
        <v>2021</v>
      </c>
      <c r="B748" s="2" t="s">
        <v>1</v>
      </c>
      <c r="C748" s="2" t="s">
        <v>15</v>
      </c>
      <c r="D748" s="6" t="s">
        <v>23</v>
      </c>
      <c r="E748" s="7">
        <v>3970</v>
      </c>
      <c r="F748" s="4">
        <v>4181</v>
      </c>
      <c r="G748" s="4">
        <f>1.3*Table3[[#This Row],[Income]]</f>
        <v>5435.3</v>
      </c>
      <c r="H748" s="4">
        <v>915.36000000000013</v>
      </c>
      <c r="I748" s="5" t="s">
        <v>42</v>
      </c>
    </row>
    <row r="749" spans="1:9" ht="18" customHeight="1" x14ac:dyDescent="0.25">
      <c r="A749" s="2">
        <v>2021</v>
      </c>
      <c r="B749" s="2" t="s">
        <v>1</v>
      </c>
      <c r="C749" s="2" t="s">
        <v>13</v>
      </c>
      <c r="D749" s="3" t="s">
        <v>34</v>
      </c>
      <c r="E749" s="4">
        <v>2547</v>
      </c>
      <c r="F749" s="4">
        <v>4016</v>
      </c>
      <c r="G749" s="4">
        <f>1.3*Table3[[#This Row],[Income]]</f>
        <v>5220.8</v>
      </c>
      <c r="H749" s="4">
        <v>40</v>
      </c>
      <c r="I749" s="5" t="s">
        <v>42</v>
      </c>
    </row>
    <row r="750" spans="1:9" ht="18" customHeight="1" x14ac:dyDescent="0.25">
      <c r="A750" s="2">
        <v>2021</v>
      </c>
      <c r="B750" s="2" t="s">
        <v>1</v>
      </c>
      <c r="C750" s="2" t="s">
        <v>15</v>
      </c>
      <c r="D750" s="6" t="s">
        <v>27</v>
      </c>
      <c r="E750" s="7">
        <v>700</v>
      </c>
      <c r="F750" s="4">
        <v>4660</v>
      </c>
      <c r="G750" s="4">
        <f>1.3*Table3[[#This Row],[Income]]</f>
        <v>6058</v>
      </c>
      <c r="H750" s="4">
        <v>915.46</v>
      </c>
      <c r="I750" s="5" t="s">
        <v>42</v>
      </c>
    </row>
    <row r="751" spans="1:9" ht="18" customHeight="1" x14ac:dyDescent="0.25">
      <c r="A751" s="2">
        <v>2021</v>
      </c>
      <c r="B751" s="2" t="s">
        <v>1</v>
      </c>
      <c r="C751" s="2" t="s">
        <v>32</v>
      </c>
      <c r="D751" s="6" t="s">
        <v>32</v>
      </c>
      <c r="E751" s="7">
        <v>2759</v>
      </c>
      <c r="F751" s="4">
        <v>4394</v>
      </c>
      <c r="G751" s="4">
        <f>1.3*Table3[[#This Row],[Income]]</f>
        <v>5712.2</v>
      </c>
      <c r="H751" s="4">
        <v>1320</v>
      </c>
      <c r="I751" s="5" t="s">
        <v>42</v>
      </c>
    </row>
    <row r="752" spans="1:9" ht="18" customHeight="1" x14ac:dyDescent="0.25">
      <c r="A752" s="2">
        <v>2021</v>
      </c>
      <c r="B752" s="2" t="s">
        <v>2</v>
      </c>
      <c r="C752" s="2" t="s">
        <v>14</v>
      </c>
      <c r="D752" s="3" t="s">
        <v>36</v>
      </c>
      <c r="E752" s="4">
        <v>2930</v>
      </c>
      <c r="F752" s="4">
        <v>1596</v>
      </c>
      <c r="G752" s="4">
        <f>1.3*Table3[[#This Row],[Income]]</f>
        <v>2074.8000000000002</v>
      </c>
      <c r="H752" s="4">
        <v>915.46</v>
      </c>
      <c r="I752" s="5" t="s">
        <v>42</v>
      </c>
    </row>
    <row r="753" spans="1:9" ht="18" customHeight="1" x14ac:dyDescent="0.25">
      <c r="A753" s="2">
        <v>2021</v>
      </c>
      <c r="B753" s="2" t="s">
        <v>2</v>
      </c>
      <c r="C753" s="2" t="s">
        <v>14</v>
      </c>
      <c r="D753" s="3" t="s">
        <v>37</v>
      </c>
      <c r="E753" s="4">
        <v>6116</v>
      </c>
      <c r="F753" s="4">
        <v>5491</v>
      </c>
      <c r="G753" s="4">
        <f>1.3*Table3[[#This Row],[Income]]</f>
        <v>7138.3</v>
      </c>
      <c r="H753" s="4">
        <v>1600</v>
      </c>
      <c r="I753" s="5" t="s">
        <v>42</v>
      </c>
    </row>
    <row r="754" spans="1:9" ht="18" customHeight="1" x14ac:dyDescent="0.25">
      <c r="A754" s="2">
        <v>2021</v>
      </c>
      <c r="B754" s="2" t="s">
        <v>2</v>
      </c>
      <c r="C754" s="2" t="s">
        <v>13</v>
      </c>
      <c r="D754" s="3" t="s">
        <v>35</v>
      </c>
      <c r="E754" s="4">
        <v>7645</v>
      </c>
      <c r="F754" s="4">
        <v>2342</v>
      </c>
      <c r="G754" s="4">
        <f>1.3*Table3[[#This Row],[Income]]</f>
        <v>3044.6</v>
      </c>
      <c r="H754" s="4">
        <v>915.44</v>
      </c>
      <c r="I754" s="5" t="s">
        <v>42</v>
      </c>
    </row>
    <row r="755" spans="1:9" ht="18" customHeight="1" x14ac:dyDescent="0.25">
      <c r="A755" s="2">
        <v>2021</v>
      </c>
      <c r="B755" s="2" t="s">
        <v>2</v>
      </c>
      <c r="C755" s="2" t="s">
        <v>38</v>
      </c>
      <c r="D755" s="6" t="s">
        <v>30</v>
      </c>
      <c r="E755" s="7">
        <v>5732</v>
      </c>
      <c r="F755" s="4">
        <v>3610</v>
      </c>
      <c r="G755" s="4">
        <f>1.3*Table3[[#This Row],[Income]]</f>
        <v>4693</v>
      </c>
      <c r="H755" s="4">
        <v>1148.7</v>
      </c>
      <c r="I755" s="5" t="s">
        <v>40</v>
      </c>
    </row>
    <row r="756" spans="1:9" ht="18" customHeight="1" x14ac:dyDescent="0.25">
      <c r="A756" s="2">
        <v>2021</v>
      </c>
      <c r="B756" s="2" t="s">
        <v>2</v>
      </c>
      <c r="C756" s="2" t="s">
        <v>12</v>
      </c>
      <c r="D756" s="6" t="s">
        <v>29</v>
      </c>
      <c r="E756" s="7">
        <v>5096</v>
      </c>
      <c r="F756" s="4">
        <v>7757</v>
      </c>
      <c r="G756" s="4">
        <f>1.3*Table3[[#This Row],[Income]]</f>
        <v>10084.1</v>
      </c>
      <c r="H756" s="4">
        <v>1400</v>
      </c>
      <c r="I756" s="5" t="s">
        <v>40</v>
      </c>
    </row>
    <row r="757" spans="1:9" ht="18" customHeight="1" x14ac:dyDescent="0.25">
      <c r="A757" s="2">
        <v>2021</v>
      </c>
      <c r="B757" s="2" t="s">
        <v>2</v>
      </c>
      <c r="C757" s="2" t="s">
        <v>38</v>
      </c>
      <c r="D757" s="6" t="s">
        <v>31</v>
      </c>
      <c r="E757" s="7">
        <v>6800</v>
      </c>
      <c r="F757" s="4">
        <v>2561</v>
      </c>
      <c r="G757" s="4">
        <f>1.3*Table3[[#This Row],[Income]]</f>
        <v>3329.3</v>
      </c>
      <c r="H757" s="4">
        <v>915.72000000000014</v>
      </c>
      <c r="I757" s="5" t="s">
        <v>40</v>
      </c>
    </row>
    <row r="758" spans="1:9" ht="18" customHeight="1" x14ac:dyDescent="0.25">
      <c r="A758" s="2">
        <v>2021</v>
      </c>
      <c r="B758" s="2" t="s">
        <v>2</v>
      </c>
      <c r="C758" s="2" t="s">
        <v>12</v>
      </c>
      <c r="D758" s="6" t="s">
        <v>28</v>
      </c>
      <c r="E758" s="8">
        <v>5783</v>
      </c>
      <c r="F758" s="4">
        <v>4648</v>
      </c>
      <c r="G758" s="4">
        <f>1.3*Table3[[#This Row],[Income]]</f>
        <v>6042.4000000000005</v>
      </c>
      <c r="H758" s="4">
        <v>1400</v>
      </c>
      <c r="I758" s="5" t="s">
        <v>40</v>
      </c>
    </row>
    <row r="759" spans="1:9" ht="18" customHeight="1" x14ac:dyDescent="0.25">
      <c r="A759" s="2">
        <v>2021</v>
      </c>
      <c r="B759" s="2" t="s">
        <v>2</v>
      </c>
      <c r="C759" s="2" t="s">
        <v>13</v>
      </c>
      <c r="D759" s="3" t="s">
        <v>33</v>
      </c>
      <c r="E759" s="4">
        <v>4276</v>
      </c>
      <c r="F759" s="4">
        <v>3274</v>
      </c>
      <c r="G759" s="4">
        <f>1.3*Table3[[#This Row],[Income]]</f>
        <v>4256.2</v>
      </c>
      <c r="H759" s="4">
        <v>20</v>
      </c>
      <c r="I759" s="5" t="s">
        <v>40</v>
      </c>
    </row>
    <row r="760" spans="1:9" ht="18" customHeight="1" x14ac:dyDescent="0.25">
      <c r="A760" s="2">
        <v>2021</v>
      </c>
      <c r="B760" s="2" t="s">
        <v>2</v>
      </c>
      <c r="C760" s="2" t="s">
        <v>15</v>
      </c>
      <c r="D760" s="6" t="s">
        <v>26</v>
      </c>
      <c r="E760" s="7">
        <v>4371</v>
      </c>
      <c r="F760" s="4">
        <v>4046</v>
      </c>
      <c r="G760" s="4">
        <f>1.3*Table3[[#This Row],[Income]]</f>
        <v>5259.8</v>
      </c>
      <c r="H760" s="4">
        <v>915.44</v>
      </c>
      <c r="I760" s="5" t="s">
        <v>40</v>
      </c>
    </row>
    <row r="761" spans="1:9" ht="18" customHeight="1" x14ac:dyDescent="0.25">
      <c r="A761" s="2">
        <v>2021</v>
      </c>
      <c r="B761" s="2" t="s">
        <v>2</v>
      </c>
      <c r="C761" s="2" t="s">
        <v>15</v>
      </c>
      <c r="D761" s="6" t="s">
        <v>24</v>
      </c>
      <c r="E761" s="7">
        <v>4274</v>
      </c>
      <c r="F761" s="4">
        <v>1554</v>
      </c>
      <c r="G761" s="4">
        <f>1.3*Table3[[#This Row],[Income]]</f>
        <v>2020.2</v>
      </c>
      <c r="H761" s="4">
        <v>915.38</v>
      </c>
      <c r="I761" s="5" t="s">
        <v>40</v>
      </c>
    </row>
    <row r="762" spans="1:9" ht="18" customHeight="1" x14ac:dyDescent="0.25">
      <c r="A762" s="2">
        <v>2021</v>
      </c>
      <c r="B762" s="2" t="s">
        <v>2</v>
      </c>
      <c r="C762" s="2" t="s">
        <v>15</v>
      </c>
      <c r="D762" s="6" t="s">
        <v>25</v>
      </c>
      <c r="E762" s="7">
        <v>7260</v>
      </c>
      <c r="F762" s="4">
        <v>119</v>
      </c>
      <c r="G762" s="4">
        <f>1.3*Table3[[#This Row],[Income]]</f>
        <v>154.70000000000002</v>
      </c>
      <c r="H762" s="4">
        <v>40</v>
      </c>
      <c r="I762" s="5" t="s">
        <v>40</v>
      </c>
    </row>
    <row r="763" spans="1:9" ht="18" customHeight="1" x14ac:dyDescent="0.25">
      <c r="A763" s="2">
        <v>2021</v>
      </c>
      <c r="B763" s="2" t="s">
        <v>2</v>
      </c>
      <c r="C763" s="2" t="s">
        <v>15</v>
      </c>
      <c r="D763" s="6" t="s">
        <v>23</v>
      </c>
      <c r="E763" s="7">
        <v>4837</v>
      </c>
      <c r="F763" s="4">
        <v>6178</v>
      </c>
      <c r="G763" s="4">
        <f>1.3*Table3[[#This Row],[Income]]</f>
        <v>8031.4000000000005</v>
      </c>
      <c r="H763" s="4">
        <v>915.36000000000013</v>
      </c>
      <c r="I763" s="5" t="s">
        <v>40</v>
      </c>
    </row>
    <row r="764" spans="1:9" ht="18" customHeight="1" x14ac:dyDescent="0.25">
      <c r="A764" s="2">
        <v>2021</v>
      </c>
      <c r="B764" s="2" t="s">
        <v>2</v>
      </c>
      <c r="C764" s="2" t="s">
        <v>13</v>
      </c>
      <c r="D764" s="3" t="s">
        <v>34</v>
      </c>
      <c r="E764" s="4">
        <v>1090</v>
      </c>
      <c r="F764" s="4">
        <v>3773</v>
      </c>
      <c r="G764" s="4">
        <f>1.3*Table3[[#This Row],[Income]]</f>
        <v>4904.9000000000005</v>
      </c>
      <c r="H764" s="4">
        <v>40</v>
      </c>
      <c r="I764" s="5" t="s">
        <v>40</v>
      </c>
    </row>
    <row r="765" spans="1:9" ht="18" customHeight="1" x14ac:dyDescent="0.25">
      <c r="A765" s="2">
        <v>2021</v>
      </c>
      <c r="B765" s="2" t="s">
        <v>2</v>
      </c>
      <c r="C765" s="2" t="s">
        <v>15</v>
      </c>
      <c r="D765" s="6" t="s">
        <v>27</v>
      </c>
      <c r="E765" s="7">
        <v>6389</v>
      </c>
      <c r="F765" s="4">
        <v>5982</v>
      </c>
      <c r="G765" s="4">
        <f>1.3*Table3[[#This Row],[Income]]</f>
        <v>7776.6</v>
      </c>
      <c r="H765" s="4">
        <v>915.46</v>
      </c>
      <c r="I765" s="5" t="s">
        <v>40</v>
      </c>
    </row>
    <row r="766" spans="1:9" ht="18" customHeight="1" x14ac:dyDescent="0.25">
      <c r="A766" s="2">
        <v>2021</v>
      </c>
      <c r="B766" s="2" t="s">
        <v>2</v>
      </c>
      <c r="C766" s="2" t="s">
        <v>32</v>
      </c>
      <c r="D766" s="6" t="s">
        <v>32</v>
      </c>
      <c r="E766" s="7">
        <v>2584</v>
      </c>
      <c r="F766" s="4">
        <v>2178</v>
      </c>
      <c r="G766" s="4">
        <f>1.3*Table3[[#This Row],[Income]]</f>
        <v>2831.4</v>
      </c>
      <c r="H766" s="4">
        <v>1320</v>
      </c>
      <c r="I766" s="5" t="s">
        <v>40</v>
      </c>
    </row>
    <row r="767" spans="1:9" ht="18" customHeight="1" x14ac:dyDescent="0.25">
      <c r="A767" s="2">
        <v>2021</v>
      </c>
      <c r="B767" s="2" t="s">
        <v>3</v>
      </c>
      <c r="C767" s="2" t="s">
        <v>14</v>
      </c>
      <c r="D767" s="3" t="s">
        <v>36</v>
      </c>
      <c r="E767" s="4">
        <v>4491</v>
      </c>
      <c r="F767" s="4">
        <v>1540</v>
      </c>
      <c r="G767" s="4">
        <f>1.3*Table3[[#This Row],[Income]]</f>
        <v>2002</v>
      </c>
      <c r="H767" s="4">
        <v>915.46</v>
      </c>
      <c r="I767" s="5" t="s">
        <v>40</v>
      </c>
    </row>
    <row r="768" spans="1:9" ht="18" customHeight="1" x14ac:dyDescent="0.25">
      <c r="A768" s="2">
        <v>2021</v>
      </c>
      <c r="B768" s="2" t="s">
        <v>3</v>
      </c>
      <c r="C768" s="2" t="s">
        <v>14</v>
      </c>
      <c r="D768" s="3" t="s">
        <v>37</v>
      </c>
      <c r="E768" s="4">
        <v>795</v>
      </c>
      <c r="F768" s="4">
        <v>1386</v>
      </c>
      <c r="G768" s="4">
        <f>1.3*Table3[[#This Row],[Income]]</f>
        <v>1801.8</v>
      </c>
      <c r="H768" s="4">
        <v>1600</v>
      </c>
      <c r="I768" s="5" t="s">
        <v>40</v>
      </c>
    </row>
    <row r="769" spans="1:9" ht="18" customHeight="1" x14ac:dyDescent="0.25">
      <c r="A769" s="2">
        <v>2021</v>
      </c>
      <c r="B769" s="2" t="s">
        <v>3</v>
      </c>
      <c r="C769" s="2" t="s">
        <v>13</v>
      </c>
      <c r="D769" s="3" t="s">
        <v>35</v>
      </c>
      <c r="E769" s="4">
        <v>2460</v>
      </c>
      <c r="F769" s="4">
        <v>1773</v>
      </c>
      <c r="G769" s="4">
        <f>1.3*Table3[[#This Row],[Income]]</f>
        <v>2304.9</v>
      </c>
      <c r="H769" s="4">
        <v>915.44</v>
      </c>
      <c r="I769" s="5" t="s">
        <v>40</v>
      </c>
    </row>
    <row r="770" spans="1:9" ht="18" customHeight="1" x14ac:dyDescent="0.25">
      <c r="A770" s="2">
        <v>2021</v>
      </c>
      <c r="B770" s="2" t="s">
        <v>3</v>
      </c>
      <c r="C770" s="2" t="s">
        <v>38</v>
      </c>
      <c r="D770" s="6" t="s">
        <v>30</v>
      </c>
      <c r="E770" s="7">
        <v>5916</v>
      </c>
      <c r="F770" s="4">
        <v>7504</v>
      </c>
      <c r="G770" s="4">
        <f>1.3*Table3[[#This Row],[Income]]</f>
        <v>9755.2000000000007</v>
      </c>
      <c r="H770" s="4">
        <v>1148.7</v>
      </c>
      <c r="I770" s="5" t="s">
        <v>40</v>
      </c>
    </row>
    <row r="771" spans="1:9" ht="18" customHeight="1" x14ac:dyDescent="0.25">
      <c r="A771" s="2">
        <v>2021</v>
      </c>
      <c r="B771" s="2" t="s">
        <v>3</v>
      </c>
      <c r="C771" s="2" t="s">
        <v>12</v>
      </c>
      <c r="D771" s="6" t="s">
        <v>29</v>
      </c>
      <c r="E771" s="7">
        <v>3409</v>
      </c>
      <c r="F771" s="4">
        <v>4366</v>
      </c>
      <c r="G771" s="4">
        <f>1.3*Table3[[#This Row],[Income]]</f>
        <v>5675.8</v>
      </c>
      <c r="H771" s="4">
        <v>1400</v>
      </c>
      <c r="I771" s="5" t="s">
        <v>40</v>
      </c>
    </row>
    <row r="772" spans="1:9" ht="18" customHeight="1" x14ac:dyDescent="0.25">
      <c r="A772" s="2">
        <v>2021</v>
      </c>
      <c r="B772" s="2" t="s">
        <v>3</v>
      </c>
      <c r="C772" s="2" t="s">
        <v>38</v>
      </c>
      <c r="D772" s="6" t="s">
        <v>31</v>
      </c>
      <c r="E772" s="7">
        <v>5108</v>
      </c>
      <c r="F772" s="4">
        <v>270</v>
      </c>
      <c r="G772" s="4">
        <f>1.3*Table3[[#This Row],[Income]]</f>
        <v>351</v>
      </c>
      <c r="H772" s="4">
        <v>915.72000000000014</v>
      </c>
      <c r="I772" s="5" t="s">
        <v>40</v>
      </c>
    </row>
    <row r="773" spans="1:9" ht="18" customHeight="1" x14ac:dyDescent="0.25">
      <c r="A773" s="2">
        <v>2021</v>
      </c>
      <c r="B773" s="2" t="s">
        <v>3</v>
      </c>
      <c r="C773" s="2" t="s">
        <v>12</v>
      </c>
      <c r="D773" s="6" t="s">
        <v>28</v>
      </c>
      <c r="E773" s="8">
        <v>4056</v>
      </c>
      <c r="F773" s="4">
        <v>5643</v>
      </c>
      <c r="G773" s="4">
        <f>1.3*Table3[[#This Row],[Income]]</f>
        <v>7335.9000000000005</v>
      </c>
      <c r="H773" s="4">
        <v>1400</v>
      </c>
      <c r="I773" s="5" t="s">
        <v>40</v>
      </c>
    </row>
    <row r="774" spans="1:9" ht="18" customHeight="1" x14ac:dyDescent="0.25">
      <c r="A774" s="2">
        <v>2021</v>
      </c>
      <c r="B774" s="2" t="s">
        <v>3</v>
      </c>
      <c r="C774" s="2" t="s">
        <v>13</v>
      </c>
      <c r="D774" s="3" t="s">
        <v>33</v>
      </c>
      <c r="E774" s="4">
        <v>7896</v>
      </c>
      <c r="F774" s="4">
        <v>2084</v>
      </c>
      <c r="G774" s="4">
        <f>1.3*Table3[[#This Row],[Income]]</f>
        <v>2709.2000000000003</v>
      </c>
      <c r="H774" s="4">
        <v>20</v>
      </c>
      <c r="I774" s="5" t="s">
        <v>40</v>
      </c>
    </row>
    <row r="775" spans="1:9" ht="18" customHeight="1" x14ac:dyDescent="0.25">
      <c r="A775" s="2">
        <v>2021</v>
      </c>
      <c r="B775" s="2" t="s">
        <v>3</v>
      </c>
      <c r="C775" s="2" t="s">
        <v>15</v>
      </c>
      <c r="D775" s="6" t="s">
        <v>26</v>
      </c>
      <c r="E775" s="7">
        <v>6579</v>
      </c>
      <c r="F775" s="4">
        <v>7767</v>
      </c>
      <c r="G775" s="4">
        <f>1.3*Table3[[#This Row],[Income]]</f>
        <v>10097.1</v>
      </c>
      <c r="H775" s="4">
        <v>915.44</v>
      </c>
      <c r="I775" s="5" t="s">
        <v>40</v>
      </c>
    </row>
    <row r="776" spans="1:9" ht="18" customHeight="1" x14ac:dyDescent="0.25">
      <c r="A776" s="2">
        <v>2021</v>
      </c>
      <c r="B776" s="2" t="s">
        <v>3</v>
      </c>
      <c r="C776" s="2" t="s">
        <v>15</v>
      </c>
      <c r="D776" s="6" t="s">
        <v>24</v>
      </c>
      <c r="E776" s="7">
        <v>7933</v>
      </c>
      <c r="F776" s="4">
        <v>7599</v>
      </c>
      <c r="G776" s="4">
        <f>1.3*Table3[[#This Row],[Income]]</f>
        <v>9878.7000000000007</v>
      </c>
      <c r="H776" s="4">
        <v>915.38</v>
      </c>
      <c r="I776" s="5" t="s">
        <v>40</v>
      </c>
    </row>
    <row r="777" spans="1:9" ht="18" customHeight="1" x14ac:dyDescent="0.25">
      <c r="A777" s="2">
        <v>2021</v>
      </c>
      <c r="B777" s="2" t="s">
        <v>3</v>
      </c>
      <c r="C777" s="2" t="s">
        <v>15</v>
      </c>
      <c r="D777" s="6" t="s">
        <v>25</v>
      </c>
      <c r="E777" s="7">
        <v>791</v>
      </c>
      <c r="F777" s="4">
        <v>3574</v>
      </c>
      <c r="G777" s="4">
        <f>1.3*Table3[[#This Row],[Income]]</f>
        <v>4646.2</v>
      </c>
      <c r="H777" s="4">
        <v>40</v>
      </c>
      <c r="I777" s="5" t="s">
        <v>40</v>
      </c>
    </row>
    <row r="778" spans="1:9" ht="18" customHeight="1" x14ac:dyDescent="0.25">
      <c r="A778" s="2">
        <v>2021</v>
      </c>
      <c r="B778" s="2" t="s">
        <v>3</v>
      </c>
      <c r="C778" s="2" t="s">
        <v>15</v>
      </c>
      <c r="D778" s="6" t="s">
        <v>23</v>
      </c>
      <c r="E778" s="7">
        <v>4204</v>
      </c>
      <c r="F778" s="4">
        <v>2380</v>
      </c>
      <c r="G778" s="4">
        <f>1.3*Table3[[#This Row],[Income]]</f>
        <v>3094</v>
      </c>
      <c r="H778" s="4">
        <v>915.36000000000013</v>
      </c>
      <c r="I778" s="5" t="s">
        <v>40</v>
      </c>
    </row>
    <row r="779" spans="1:9" ht="18" customHeight="1" x14ac:dyDescent="0.25">
      <c r="A779" s="2">
        <v>2021</v>
      </c>
      <c r="B779" s="2" t="s">
        <v>3</v>
      </c>
      <c r="C779" s="2" t="s">
        <v>13</v>
      </c>
      <c r="D779" s="3" t="s">
        <v>34</v>
      </c>
      <c r="E779" s="4">
        <v>2098</v>
      </c>
      <c r="F779" s="4">
        <v>2811</v>
      </c>
      <c r="G779" s="4">
        <f>1.3*Table3[[#This Row],[Income]]</f>
        <v>3654.3</v>
      </c>
      <c r="H779" s="4">
        <v>40</v>
      </c>
      <c r="I779" s="5" t="s">
        <v>40</v>
      </c>
    </row>
    <row r="780" spans="1:9" ht="18" customHeight="1" x14ac:dyDescent="0.25">
      <c r="A780" s="2">
        <v>2021</v>
      </c>
      <c r="B780" s="2" t="s">
        <v>3</v>
      </c>
      <c r="C780" s="2" t="s">
        <v>15</v>
      </c>
      <c r="D780" s="6" t="s">
        <v>27</v>
      </c>
      <c r="E780" s="7">
        <v>1596</v>
      </c>
      <c r="F780" s="4">
        <v>3726</v>
      </c>
      <c r="G780" s="4">
        <f>1.3*Table3[[#This Row],[Income]]</f>
        <v>4843.8</v>
      </c>
      <c r="H780" s="4">
        <v>915.46</v>
      </c>
      <c r="I780" s="5" t="s">
        <v>40</v>
      </c>
    </row>
    <row r="781" spans="1:9" ht="18" customHeight="1" x14ac:dyDescent="0.25">
      <c r="A781" s="2">
        <v>2021</v>
      </c>
      <c r="B781" s="2" t="s">
        <v>3</v>
      </c>
      <c r="C781" s="2" t="s">
        <v>32</v>
      </c>
      <c r="D781" s="6" t="s">
        <v>32</v>
      </c>
      <c r="E781" s="7">
        <v>245</v>
      </c>
      <c r="F781" s="4">
        <v>4743</v>
      </c>
      <c r="G781" s="4">
        <f>1.3*Table3[[#This Row],[Income]]</f>
        <v>6165.9000000000005</v>
      </c>
      <c r="H781" s="4">
        <v>1320</v>
      </c>
      <c r="I781" s="5" t="s">
        <v>40</v>
      </c>
    </row>
    <row r="782" spans="1:9" ht="18" customHeight="1" x14ac:dyDescent="0.25">
      <c r="A782" s="2">
        <v>2021</v>
      </c>
      <c r="B782" s="2" t="s">
        <v>4</v>
      </c>
      <c r="C782" s="2" t="s">
        <v>14</v>
      </c>
      <c r="D782" s="3" t="s">
        <v>36</v>
      </c>
      <c r="E782" s="4">
        <v>5013</v>
      </c>
      <c r="F782" s="4">
        <v>2834</v>
      </c>
      <c r="G782" s="4">
        <f>1.3*Table3[[#This Row],[Income]]</f>
        <v>3684.2000000000003</v>
      </c>
      <c r="H782" s="4">
        <v>915.46</v>
      </c>
      <c r="I782" s="5" t="s">
        <v>40</v>
      </c>
    </row>
    <row r="783" spans="1:9" ht="18" customHeight="1" x14ac:dyDescent="0.25">
      <c r="A783" s="2">
        <v>2021</v>
      </c>
      <c r="B783" s="2" t="s">
        <v>4</v>
      </c>
      <c r="C783" s="2" t="s">
        <v>14</v>
      </c>
      <c r="D783" s="3" t="s">
        <v>37</v>
      </c>
      <c r="E783" s="4">
        <v>6116</v>
      </c>
      <c r="F783" s="4">
        <v>7140</v>
      </c>
      <c r="G783" s="4">
        <f>1.3*Table3[[#This Row],[Income]]</f>
        <v>9282</v>
      </c>
      <c r="H783" s="4">
        <v>1600</v>
      </c>
      <c r="I783" s="5" t="s">
        <v>40</v>
      </c>
    </row>
    <row r="784" spans="1:9" ht="18" customHeight="1" x14ac:dyDescent="0.25">
      <c r="A784" s="2">
        <v>2021</v>
      </c>
      <c r="B784" s="2" t="s">
        <v>4</v>
      </c>
      <c r="C784" s="2" t="s">
        <v>13</v>
      </c>
      <c r="D784" s="3" t="s">
        <v>35</v>
      </c>
      <c r="E784" s="4">
        <v>2774</v>
      </c>
      <c r="F784" s="4">
        <v>747</v>
      </c>
      <c r="G784" s="4">
        <f>1.3*Table3[[#This Row],[Income]]</f>
        <v>971.1</v>
      </c>
      <c r="H784" s="4">
        <v>915.44</v>
      </c>
      <c r="I784" s="5" t="s">
        <v>40</v>
      </c>
    </row>
    <row r="785" spans="1:9" ht="18" customHeight="1" x14ac:dyDescent="0.25">
      <c r="A785" s="2">
        <v>2021</v>
      </c>
      <c r="B785" s="2" t="s">
        <v>4</v>
      </c>
      <c r="C785" s="2" t="s">
        <v>38</v>
      </c>
      <c r="D785" s="6" t="s">
        <v>30</v>
      </c>
      <c r="E785" s="7">
        <v>6066</v>
      </c>
      <c r="F785" s="4">
        <v>4380</v>
      </c>
      <c r="G785" s="4">
        <f>1.3*Table3[[#This Row],[Income]]</f>
        <v>5694</v>
      </c>
      <c r="H785" s="4">
        <v>1148.7</v>
      </c>
      <c r="I785" s="5" t="s">
        <v>40</v>
      </c>
    </row>
    <row r="786" spans="1:9" ht="18" customHeight="1" x14ac:dyDescent="0.25">
      <c r="A786" s="2">
        <v>2021</v>
      </c>
      <c r="B786" s="2" t="s">
        <v>4</v>
      </c>
      <c r="C786" s="2" t="s">
        <v>12</v>
      </c>
      <c r="D786" s="6" t="s">
        <v>29</v>
      </c>
      <c r="E786" s="7">
        <v>4556</v>
      </c>
      <c r="F786" s="4">
        <v>6452</v>
      </c>
      <c r="G786" s="4">
        <f>1.3*Table3[[#This Row],[Income]]</f>
        <v>8387.6</v>
      </c>
      <c r="H786" s="4">
        <v>1400</v>
      </c>
      <c r="I786" s="5" t="s">
        <v>40</v>
      </c>
    </row>
    <row r="787" spans="1:9" ht="18" customHeight="1" x14ac:dyDescent="0.25">
      <c r="A787" s="2">
        <v>2021</v>
      </c>
      <c r="B787" s="2" t="s">
        <v>4</v>
      </c>
      <c r="C787" s="2" t="s">
        <v>38</v>
      </c>
      <c r="D787" s="6" t="s">
        <v>31</v>
      </c>
      <c r="E787" s="7">
        <v>7699</v>
      </c>
      <c r="F787" s="4">
        <v>3044</v>
      </c>
      <c r="G787" s="4">
        <f>1.3*Table3[[#This Row],[Income]]</f>
        <v>3957.2000000000003</v>
      </c>
      <c r="H787" s="4">
        <v>915.72000000000014</v>
      </c>
      <c r="I787" s="5" t="s">
        <v>40</v>
      </c>
    </row>
    <row r="788" spans="1:9" ht="18" customHeight="1" x14ac:dyDescent="0.25">
      <c r="A788" s="2">
        <v>2021</v>
      </c>
      <c r="B788" s="2" t="s">
        <v>4</v>
      </c>
      <c r="C788" s="2" t="s">
        <v>12</v>
      </c>
      <c r="D788" s="6" t="s">
        <v>28</v>
      </c>
      <c r="E788" s="8">
        <v>1766</v>
      </c>
      <c r="F788" s="4">
        <v>553</v>
      </c>
      <c r="G788" s="4">
        <f>1.3*Table3[[#This Row],[Income]]</f>
        <v>718.9</v>
      </c>
      <c r="H788" s="4">
        <v>1400</v>
      </c>
      <c r="I788" s="5" t="s">
        <v>40</v>
      </c>
    </row>
    <row r="789" spans="1:9" ht="18" customHeight="1" x14ac:dyDescent="0.25">
      <c r="A789" s="2">
        <v>2021</v>
      </c>
      <c r="B789" s="2" t="s">
        <v>4</v>
      </c>
      <c r="C789" s="2" t="s">
        <v>13</v>
      </c>
      <c r="D789" s="3" t="s">
        <v>33</v>
      </c>
      <c r="E789" s="4">
        <v>2301</v>
      </c>
      <c r="F789" s="4">
        <v>627</v>
      </c>
      <c r="G789" s="4">
        <f>1.3*Table3[[#This Row],[Income]]</f>
        <v>815.1</v>
      </c>
      <c r="H789" s="4">
        <v>20</v>
      </c>
      <c r="I789" s="5" t="s">
        <v>40</v>
      </c>
    </row>
    <row r="790" spans="1:9" ht="18" customHeight="1" x14ac:dyDescent="0.25">
      <c r="A790" s="2">
        <v>2021</v>
      </c>
      <c r="B790" s="2" t="s">
        <v>4</v>
      </c>
      <c r="C790" s="2" t="s">
        <v>15</v>
      </c>
      <c r="D790" s="6" t="s">
        <v>26</v>
      </c>
      <c r="E790" s="7">
        <v>2134</v>
      </c>
      <c r="F790" s="4">
        <v>184</v>
      </c>
      <c r="G790" s="4">
        <f>1.3*Table3[[#This Row],[Income]]</f>
        <v>239.20000000000002</v>
      </c>
      <c r="H790" s="4">
        <v>915.44</v>
      </c>
      <c r="I790" s="5" t="s">
        <v>40</v>
      </c>
    </row>
    <row r="791" spans="1:9" ht="18" customHeight="1" x14ac:dyDescent="0.25">
      <c r="A791" s="2">
        <v>2021</v>
      </c>
      <c r="B791" s="2" t="s">
        <v>4</v>
      </c>
      <c r="C791" s="2" t="s">
        <v>15</v>
      </c>
      <c r="D791" s="6" t="s">
        <v>24</v>
      </c>
      <c r="E791" s="7">
        <v>3408</v>
      </c>
      <c r="F791" s="4">
        <v>4784</v>
      </c>
      <c r="G791" s="4">
        <f>1.3*Table3[[#This Row],[Income]]</f>
        <v>6219.2</v>
      </c>
      <c r="H791" s="4">
        <v>915.38</v>
      </c>
      <c r="I791" s="5" t="s">
        <v>40</v>
      </c>
    </row>
    <row r="792" spans="1:9" ht="18" customHeight="1" x14ac:dyDescent="0.25">
      <c r="A792" s="2">
        <v>2021</v>
      </c>
      <c r="B792" s="2" t="s">
        <v>4</v>
      </c>
      <c r="C792" s="2" t="s">
        <v>15</v>
      </c>
      <c r="D792" s="6" t="s">
        <v>25</v>
      </c>
      <c r="E792" s="7">
        <v>7347</v>
      </c>
      <c r="F792" s="4">
        <v>7139</v>
      </c>
      <c r="G792" s="4">
        <f>1.3*Table3[[#This Row],[Income]]</f>
        <v>9280.7000000000007</v>
      </c>
      <c r="H792" s="4">
        <v>40</v>
      </c>
      <c r="I792" s="5" t="s">
        <v>40</v>
      </c>
    </row>
    <row r="793" spans="1:9" ht="18" customHeight="1" x14ac:dyDescent="0.25">
      <c r="A793" s="2">
        <v>2021</v>
      </c>
      <c r="B793" s="2" t="s">
        <v>4</v>
      </c>
      <c r="C793" s="2" t="s">
        <v>15</v>
      </c>
      <c r="D793" s="6" t="s">
        <v>23</v>
      </c>
      <c r="E793" s="7">
        <v>810</v>
      </c>
      <c r="F793" s="4">
        <v>4149</v>
      </c>
      <c r="G793" s="4">
        <f>1.3*Table3[[#This Row],[Income]]</f>
        <v>5393.7</v>
      </c>
      <c r="H793" s="4">
        <v>915.36000000000013</v>
      </c>
      <c r="I793" s="5" t="s">
        <v>40</v>
      </c>
    </row>
    <row r="794" spans="1:9" ht="18" customHeight="1" x14ac:dyDescent="0.25">
      <c r="A794" s="2">
        <v>2021</v>
      </c>
      <c r="B794" s="2" t="s">
        <v>4</v>
      </c>
      <c r="C794" s="2" t="s">
        <v>13</v>
      </c>
      <c r="D794" s="3" t="s">
        <v>34</v>
      </c>
      <c r="E794" s="4">
        <v>1162</v>
      </c>
      <c r="F794" s="4">
        <v>6824</v>
      </c>
      <c r="G794" s="4">
        <f>1.3*Table3[[#This Row],[Income]]</f>
        <v>8871.2000000000007</v>
      </c>
      <c r="H794" s="4">
        <v>40</v>
      </c>
      <c r="I794" s="5" t="s">
        <v>40</v>
      </c>
    </row>
    <row r="795" spans="1:9" ht="18" customHeight="1" x14ac:dyDescent="0.25">
      <c r="A795" s="2">
        <v>2021</v>
      </c>
      <c r="B795" s="2" t="s">
        <v>4</v>
      </c>
      <c r="C795" s="2" t="s">
        <v>15</v>
      </c>
      <c r="D795" s="6" t="s">
        <v>27</v>
      </c>
      <c r="E795" s="7">
        <v>1844</v>
      </c>
      <c r="F795" s="4">
        <v>4829</v>
      </c>
      <c r="G795" s="4">
        <f>1.3*Table3[[#This Row],[Income]]</f>
        <v>6277.7</v>
      </c>
      <c r="H795" s="4">
        <v>915.46</v>
      </c>
      <c r="I795" s="5" t="s">
        <v>40</v>
      </c>
    </row>
    <row r="796" spans="1:9" ht="18" customHeight="1" x14ac:dyDescent="0.25">
      <c r="A796" s="2">
        <v>2021</v>
      </c>
      <c r="B796" s="2" t="s">
        <v>4</v>
      </c>
      <c r="C796" s="2" t="s">
        <v>32</v>
      </c>
      <c r="D796" s="6" t="s">
        <v>32</v>
      </c>
      <c r="E796" s="7">
        <v>5731</v>
      </c>
      <c r="F796" s="4">
        <v>7620</v>
      </c>
      <c r="G796" s="4">
        <f>1.3*Table3[[#This Row],[Income]]</f>
        <v>9906</v>
      </c>
      <c r="H796" s="4">
        <v>1320</v>
      </c>
      <c r="I796" s="5" t="s">
        <v>42</v>
      </c>
    </row>
    <row r="797" spans="1:9" ht="18" customHeight="1" x14ac:dyDescent="0.25">
      <c r="A797" s="2">
        <v>2021</v>
      </c>
      <c r="B797" s="2" t="s">
        <v>5</v>
      </c>
      <c r="C797" s="2" t="s">
        <v>14</v>
      </c>
      <c r="D797" s="3" t="s">
        <v>36</v>
      </c>
      <c r="E797" s="4">
        <v>1063</v>
      </c>
      <c r="F797" s="4">
        <v>1184</v>
      </c>
      <c r="G797" s="4">
        <f>1.3*Table3[[#This Row],[Income]]</f>
        <v>1539.2</v>
      </c>
      <c r="H797" s="4">
        <v>915.46</v>
      </c>
      <c r="I797" s="5" t="s">
        <v>42</v>
      </c>
    </row>
    <row r="798" spans="1:9" ht="18" customHeight="1" x14ac:dyDescent="0.25">
      <c r="A798" s="2">
        <v>2021</v>
      </c>
      <c r="B798" s="2" t="s">
        <v>5</v>
      </c>
      <c r="C798" s="2" t="s">
        <v>14</v>
      </c>
      <c r="D798" s="3" t="s">
        <v>37</v>
      </c>
      <c r="E798" s="4">
        <v>4064</v>
      </c>
      <c r="F798" s="4">
        <v>5169</v>
      </c>
      <c r="G798" s="4">
        <f>1.3*Table3[[#This Row],[Income]]</f>
        <v>6719.7</v>
      </c>
      <c r="H798" s="4">
        <v>1600</v>
      </c>
      <c r="I798" s="5" t="s">
        <v>42</v>
      </c>
    </row>
    <row r="799" spans="1:9" ht="18" customHeight="1" x14ac:dyDescent="0.25">
      <c r="A799" s="2">
        <v>2021</v>
      </c>
      <c r="B799" s="2" t="s">
        <v>5</v>
      </c>
      <c r="C799" s="2" t="s">
        <v>13</v>
      </c>
      <c r="D799" s="3" t="s">
        <v>35</v>
      </c>
      <c r="E799" s="4">
        <v>7109</v>
      </c>
      <c r="F799" s="4">
        <v>7201</v>
      </c>
      <c r="G799" s="4">
        <f>1.3*Table3[[#This Row],[Income]]</f>
        <v>9361.3000000000011</v>
      </c>
      <c r="H799" s="4">
        <v>915.44</v>
      </c>
      <c r="I799" s="5" t="s">
        <v>42</v>
      </c>
    </row>
    <row r="800" spans="1:9" ht="18" customHeight="1" x14ac:dyDescent="0.25">
      <c r="A800" s="2">
        <v>2021</v>
      </c>
      <c r="B800" s="2" t="s">
        <v>5</v>
      </c>
      <c r="C800" s="2" t="s">
        <v>38</v>
      </c>
      <c r="D800" s="6" t="s">
        <v>30</v>
      </c>
      <c r="E800" s="7">
        <v>4827</v>
      </c>
      <c r="F800" s="4">
        <v>2472</v>
      </c>
      <c r="G800" s="4">
        <f>1.3*Table3[[#This Row],[Income]]</f>
        <v>3213.6</v>
      </c>
      <c r="H800" s="4">
        <v>1148.7</v>
      </c>
      <c r="I800" s="5" t="s">
        <v>42</v>
      </c>
    </row>
    <row r="801" spans="1:9" ht="18" customHeight="1" x14ac:dyDescent="0.25">
      <c r="A801" s="2">
        <v>2021</v>
      </c>
      <c r="B801" s="2" t="s">
        <v>5</v>
      </c>
      <c r="C801" s="2" t="s">
        <v>12</v>
      </c>
      <c r="D801" s="6" t="s">
        <v>29</v>
      </c>
      <c r="E801" s="7">
        <v>7685</v>
      </c>
      <c r="F801" s="4">
        <v>6506</v>
      </c>
      <c r="G801" s="4">
        <f>1.3*Table3[[#This Row],[Income]]</f>
        <v>8457.8000000000011</v>
      </c>
      <c r="H801" s="4">
        <v>1400</v>
      </c>
      <c r="I801" s="5" t="s">
        <v>42</v>
      </c>
    </row>
    <row r="802" spans="1:9" ht="18" customHeight="1" x14ac:dyDescent="0.25">
      <c r="A802" s="2">
        <v>2021</v>
      </c>
      <c r="B802" s="2" t="s">
        <v>5</v>
      </c>
      <c r="C802" s="2" t="s">
        <v>38</v>
      </c>
      <c r="D802" s="6" t="s">
        <v>31</v>
      </c>
      <c r="E802" s="7">
        <v>455</v>
      </c>
      <c r="F802" s="4">
        <v>6181</v>
      </c>
      <c r="G802" s="4">
        <f>1.3*Table3[[#This Row],[Income]]</f>
        <v>8035.3</v>
      </c>
      <c r="H802" s="4">
        <v>915.72000000000014</v>
      </c>
      <c r="I802" s="5" t="s">
        <v>42</v>
      </c>
    </row>
    <row r="803" spans="1:9" ht="18" customHeight="1" x14ac:dyDescent="0.25">
      <c r="A803" s="2">
        <v>2021</v>
      </c>
      <c r="B803" s="2" t="s">
        <v>5</v>
      </c>
      <c r="C803" s="2" t="s">
        <v>12</v>
      </c>
      <c r="D803" s="6" t="s">
        <v>28</v>
      </c>
      <c r="E803" s="8">
        <v>345</v>
      </c>
      <c r="F803" s="4">
        <v>7973</v>
      </c>
      <c r="G803" s="4">
        <f>1.3*Table3[[#This Row],[Income]]</f>
        <v>10364.9</v>
      </c>
      <c r="H803" s="4">
        <v>1400</v>
      </c>
      <c r="I803" s="5" t="s">
        <v>42</v>
      </c>
    </row>
    <row r="804" spans="1:9" ht="18" customHeight="1" x14ac:dyDescent="0.25">
      <c r="A804" s="2">
        <v>2021</v>
      </c>
      <c r="B804" s="2" t="s">
        <v>5</v>
      </c>
      <c r="C804" s="2" t="s">
        <v>13</v>
      </c>
      <c r="D804" s="3" t="s">
        <v>33</v>
      </c>
      <c r="E804" s="4">
        <v>122</v>
      </c>
      <c r="F804" s="4">
        <v>1954</v>
      </c>
      <c r="G804" s="4">
        <f>1.3*Table3[[#This Row],[Income]]</f>
        <v>2540.2000000000003</v>
      </c>
      <c r="H804" s="4">
        <v>20</v>
      </c>
      <c r="I804" s="5" t="s">
        <v>42</v>
      </c>
    </row>
    <row r="805" spans="1:9" ht="18" customHeight="1" x14ac:dyDescent="0.25">
      <c r="A805" s="2">
        <v>2021</v>
      </c>
      <c r="B805" s="2" t="s">
        <v>5</v>
      </c>
      <c r="C805" s="2" t="s">
        <v>15</v>
      </c>
      <c r="D805" s="6" t="s">
        <v>26</v>
      </c>
      <c r="E805" s="7">
        <v>78</v>
      </c>
      <c r="F805" s="4">
        <v>6000</v>
      </c>
      <c r="G805" s="4">
        <f>1.3*Table3[[#This Row],[Income]]</f>
        <v>7800</v>
      </c>
      <c r="H805" s="4">
        <v>915.44</v>
      </c>
      <c r="I805" s="5" t="s">
        <v>42</v>
      </c>
    </row>
    <row r="806" spans="1:9" ht="18" customHeight="1" x14ac:dyDescent="0.25">
      <c r="A806" s="2">
        <v>2021</v>
      </c>
      <c r="B806" s="2" t="s">
        <v>5</v>
      </c>
      <c r="C806" s="2" t="s">
        <v>15</v>
      </c>
      <c r="D806" s="6" t="s">
        <v>24</v>
      </c>
      <c r="E806" s="7">
        <v>76</v>
      </c>
      <c r="F806" s="4">
        <v>3522</v>
      </c>
      <c r="G806" s="4">
        <f>1.3*Table3[[#This Row],[Income]]</f>
        <v>4578.6000000000004</v>
      </c>
      <c r="H806" s="4">
        <v>915.38</v>
      </c>
      <c r="I806" s="5" t="s">
        <v>42</v>
      </c>
    </row>
    <row r="807" spans="1:9" ht="18" customHeight="1" x14ac:dyDescent="0.25">
      <c r="A807" s="2">
        <v>2021</v>
      </c>
      <c r="B807" s="2" t="s">
        <v>5</v>
      </c>
      <c r="C807" s="2" t="s">
        <v>15</v>
      </c>
      <c r="D807" s="6" t="s">
        <v>25</v>
      </c>
      <c r="E807" s="7">
        <v>46</v>
      </c>
      <c r="F807" s="4">
        <v>5008</v>
      </c>
      <c r="G807" s="4">
        <f>1.3*Table3[[#This Row],[Income]]</f>
        <v>6510.4000000000005</v>
      </c>
      <c r="H807" s="4">
        <v>40</v>
      </c>
      <c r="I807" s="5" t="s">
        <v>42</v>
      </c>
    </row>
    <row r="808" spans="1:9" ht="18" customHeight="1" x14ac:dyDescent="0.25">
      <c r="A808" s="2">
        <v>2021</v>
      </c>
      <c r="B808" s="2" t="s">
        <v>5</v>
      </c>
      <c r="C808" s="2" t="s">
        <v>15</v>
      </c>
      <c r="D808" s="6" t="s">
        <v>23</v>
      </c>
      <c r="E808" s="7">
        <v>34</v>
      </c>
      <c r="F808" s="4">
        <v>5433</v>
      </c>
      <c r="G808" s="4">
        <f>1.3*Table3[[#This Row],[Income]]</f>
        <v>7062.9000000000005</v>
      </c>
      <c r="H808" s="4">
        <v>915.36000000000013</v>
      </c>
      <c r="I808" s="5" t="s">
        <v>42</v>
      </c>
    </row>
    <row r="809" spans="1:9" ht="18" customHeight="1" x14ac:dyDescent="0.25">
      <c r="A809" s="2">
        <v>2021</v>
      </c>
      <c r="B809" s="2" t="s">
        <v>5</v>
      </c>
      <c r="C809" s="2" t="s">
        <v>13</v>
      </c>
      <c r="D809" s="3" t="s">
        <v>34</v>
      </c>
      <c r="E809" s="4">
        <v>7</v>
      </c>
      <c r="F809" s="4">
        <v>2660</v>
      </c>
      <c r="G809" s="4">
        <f>1.3*Table3[[#This Row],[Income]]</f>
        <v>3458</v>
      </c>
      <c r="H809" s="4">
        <v>40</v>
      </c>
      <c r="I809" s="5" t="s">
        <v>42</v>
      </c>
    </row>
    <row r="810" spans="1:9" ht="18" customHeight="1" x14ac:dyDescent="0.25">
      <c r="A810" s="2">
        <v>2021</v>
      </c>
      <c r="B810" s="2" t="s">
        <v>5</v>
      </c>
      <c r="C810" s="2" t="s">
        <v>32</v>
      </c>
      <c r="D810" s="6" t="s">
        <v>32</v>
      </c>
      <c r="E810" s="7">
        <v>3</v>
      </c>
      <c r="F810" s="4">
        <v>7398</v>
      </c>
      <c r="G810" s="4">
        <f>1.3*Table3[[#This Row],[Income]]</f>
        <v>9617.4</v>
      </c>
      <c r="H810" s="4">
        <v>1320</v>
      </c>
      <c r="I810" s="5" t="s">
        <v>42</v>
      </c>
    </row>
    <row r="811" spans="1:9" ht="18" customHeight="1" x14ac:dyDescent="0.25">
      <c r="A811" s="2">
        <v>2021</v>
      </c>
      <c r="B811" s="2" t="s">
        <v>5</v>
      </c>
      <c r="C811" s="2" t="s">
        <v>15</v>
      </c>
      <c r="D811" s="6" t="s">
        <v>27</v>
      </c>
      <c r="E811" s="7">
        <v>3</v>
      </c>
      <c r="F811" s="4">
        <v>7655</v>
      </c>
      <c r="G811" s="4">
        <f>1.3*Table3[[#This Row],[Income]]</f>
        <v>9951.5</v>
      </c>
      <c r="H811" s="4">
        <v>915.46</v>
      </c>
      <c r="I811" s="5" t="s">
        <v>42</v>
      </c>
    </row>
    <row r="812" spans="1:9" ht="18" customHeight="1" x14ac:dyDescent="0.25">
      <c r="A812" s="2">
        <v>2021</v>
      </c>
      <c r="B812" s="2" t="s">
        <v>6</v>
      </c>
      <c r="C812" s="2" t="s">
        <v>14</v>
      </c>
      <c r="D812" s="3" t="s">
        <v>36</v>
      </c>
      <c r="E812" s="4">
        <v>3566</v>
      </c>
      <c r="F812" s="4">
        <v>2779</v>
      </c>
      <c r="G812" s="4">
        <f>1.3*Table3[[#This Row],[Income]]</f>
        <v>3612.7000000000003</v>
      </c>
      <c r="H812" s="4">
        <v>915.46</v>
      </c>
      <c r="I812" s="5" t="s">
        <v>42</v>
      </c>
    </row>
    <row r="813" spans="1:9" ht="18" customHeight="1" x14ac:dyDescent="0.25">
      <c r="A813" s="2">
        <v>2021</v>
      </c>
      <c r="B813" s="2" t="s">
        <v>6</v>
      </c>
      <c r="C813" s="2" t="s">
        <v>14</v>
      </c>
      <c r="D813" s="3" t="s">
        <v>37</v>
      </c>
      <c r="E813" s="4">
        <v>2498</v>
      </c>
      <c r="F813" s="4">
        <v>1773</v>
      </c>
      <c r="G813" s="4">
        <f>1.3*Table3[[#This Row],[Income]]</f>
        <v>2304.9</v>
      </c>
      <c r="H813" s="4">
        <v>1600</v>
      </c>
      <c r="I813" s="5" t="s">
        <v>42</v>
      </c>
    </row>
    <row r="814" spans="1:9" ht="18" customHeight="1" x14ac:dyDescent="0.25">
      <c r="A814" s="2">
        <v>2021</v>
      </c>
      <c r="B814" s="2" t="s">
        <v>6</v>
      </c>
      <c r="C814" s="2" t="s">
        <v>13</v>
      </c>
      <c r="D814" s="3" t="s">
        <v>35</v>
      </c>
      <c r="E814" s="4">
        <v>1245</v>
      </c>
      <c r="F814" s="4">
        <v>562</v>
      </c>
      <c r="G814" s="4">
        <f>1.3*Table3[[#This Row],[Income]]</f>
        <v>730.6</v>
      </c>
      <c r="H814" s="4">
        <v>915.44</v>
      </c>
      <c r="I814" s="5" t="s">
        <v>42</v>
      </c>
    </row>
    <row r="815" spans="1:9" ht="18" customHeight="1" x14ac:dyDescent="0.25">
      <c r="A815" s="2">
        <v>2021</v>
      </c>
      <c r="B815" s="2" t="s">
        <v>6</v>
      </c>
      <c r="C815" s="2" t="s">
        <v>38</v>
      </c>
      <c r="D815" s="6" t="s">
        <v>30</v>
      </c>
      <c r="E815" s="7">
        <v>644</v>
      </c>
      <c r="F815" s="4">
        <v>5810</v>
      </c>
      <c r="G815" s="4">
        <f>1.3*Table3[[#This Row],[Income]]</f>
        <v>7553</v>
      </c>
      <c r="H815" s="4">
        <v>1148.7</v>
      </c>
      <c r="I815" s="5" t="s">
        <v>42</v>
      </c>
    </row>
    <row r="816" spans="1:9" ht="18" customHeight="1" x14ac:dyDescent="0.25">
      <c r="A816" s="2">
        <v>2021</v>
      </c>
      <c r="B816" s="2" t="s">
        <v>6</v>
      </c>
      <c r="C816" s="2" t="s">
        <v>12</v>
      </c>
      <c r="D816" s="6" t="s">
        <v>29</v>
      </c>
      <c r="E816" s="7">
        <v>643</v>
      </c>
      <c r="F816" s="4">
        <v>2127</v>
      </c>
      <c r="G816" s="4">
        <f>1.3*Table3[[#This Row],[Income]]</f>
        <v>2765.1</v>
      </c>
      <c r="H816" s="4">
        <v>1400</v>
      </c>
      <c r="I816" s="5" t="s">
        <v>42</v>
      </c>
    </row>
    <row r="817" spans="1:9" ht="18" customHeight="1" x14ac:dyDescent="0.25">
      <c r="A817" s="2">
        <v>2021</v>
      </c>
      <c r="B817" s="2" t="s">
        <v>6</v>
      </c>
      <c r="C817" s="2" t="s">
        <v>38</v>
      </c>
      <c r="D817" s="6" t="s">
        <v>31</v>
      </c>
      <c r="E817" s="7">
        <v>455</v>
      </c>
      <c r="F817" s="4">
        <v>877</v>
      </c>
      <c r="G817" s="4">
        <f>1.3*Table3[[#This Row],[Income]]</f>
        <v>1140.1000000000001</v>
      </c>
      <c r="H817" s="4">
        <v>915.72000000000014</v>
      </c>
      <c r="I817" s="5" t="s">
        <v>42</v>
      </c>
    </row>
    <row r="818" spans="1:9" ht="18" customHeight="1" x14ac:dyDescent="0.25">
      <c r="A818" s="2">
        <v>2021</v>
      </c>
      <c r="B818" s="2" t="s">
        <v>6</v>
      </c>
      <c r="C818" s="2" t="s">
        <v>12</v>
      </c>
      <c r="D818" s="6" t="s">
        <v>28</v>
      </c>
      <c r="E818" s="8">
        <v>345</v>
      </c>
      <c r="F818" s="4">
        <v>1040</v>
      </c>
      <c r="G818" s="4">
        <f>1.3*Table3[[#This Row],[Income]]</f>
        <v>1352</v>
      </c>
      <c r="H818" s="4">
        <v>1400</v>
      </c>
      <c r="I818" s="5" t="s">
        <v>42</v>
      </c>
    </row>
    <row r="819" spans="1:9" ht="18" customHeight="1" x14ac:dyDescent="0.25">
      <c r="A819" s="2">
        <v>2021</v>
      </c>
      <c r="B819" s="2" t="s">
        <v>6</v>
      </c>
      <c r="C819" s="2" t="s">
        <v>13</v>
      </c>
      <c r="D819" s="3" t="s">
        <v>33</v>
      </c>
      <c r="E819" s="4">
        <v>122</v>
      </c>
      <c r="F819" s="4">
        <v>4815</v>
      </c>
      <c r="G819" s="4">
        <f>1.3*Table3[[#This Row],[Income]]</f>
        <v>6259.5</v>
      </c>
      <c r="H819" s="4">
        <v>20</v>
      </c>
      <c r="I819" s="5" t="s">
        <v>40</v>
      </c>
    </row>
    <row r="820" spans="1:9" ht="18" customHeight="1" x14ac:dyDescent="0.25">
      <c r="A820" s="2">
        <v>2021</v>
      </c>
      <c r="B820" s="2" t="s">
        <v>6</v>
      </c>
      <c r="C820" s="2" t="s">
        <v>15</v>
      </c>
      <c r="D820" s="6" t="s">
        <v>26</v>
      </c>
      <c r="E820" s="7">
        <v>78</v>
      </c>
      <c r="F820" s="4">
        <v>3141</v>
      </c>
      <c r="G820" s="4">
        <f>1.3*Table3[[#This Row],[Income]]</f>
        <v>4083.3</v>
      </c>
      <c r="H820" s="4">
        <v>915.44</v>
      </c>
      <c r="I820" s="5" t="s">
        <v>40</v>
      </c>
    </row>
    <row r="821" spans="1:9" ht="18" customHeight="1" x14ac:dyDescent="0.25">
      <c r="A821" s="2">
        <v>2021</v>
      </c>
      <c r="B821" s="2" t="s">
        <v>6</v>
      </c>
      <c r="C821" s="2" t="s">
        <v>15</v>
      </c>
      <c r="D821" s="6" t="s">
        <v>24</v>
      </c>
      <c r="E821" s="7">
        <v>76</v>
      </c>
      <c r="F821" s="4">
        <v>2752</v>
      </c>
      <c r="G821" s="4">
        <f>1.3*Table3[[#This Row],[Income]]</f>
        <v>3577.6</v>
      </c>
      <c r="H821" s="4">
        <v>915.38</v>
      </c>
      <c r="I821" s="5" t="s">
        <v>40</v>
      </c>
    </row>
    <row r="822" spans="1:9" ht="18" customHeight="1" x14ac:dyDescent="0.25">
      <c r="A822" s="2">
        <v>2021</v>
      </c>
      <c r="B822" s="2" t="s">
        <v>6</v>
      </c>
      <c r="C822" s="2" t="s">
        <v>15</v>
      </c>
      <c r="D822" s="6" t="s">
        <v>25</v>
      </c>
      <c r="E822" s="7">
        <v>46</v>
      </c>
      <c r="F822" s="4">
        <v>7847</v>
      </c>
      <c r="G822" s="4">
        <f>1.3*Table3[[#This Row],[Income]]</f>
        <v>10201.1</v>
      </c>
      <c r="H822" s="4">
        <v>40</v>
      </c>
      <c r="I822" s="5" t="s">
        <v>40</v>
      </c>
    </row>
    <row r="823" spans="1:9" ht="18" customHeight="1" x14ac:dyDescent="0.25">
      <c r="A823" s="2">
        <v>2021</v>
      </c>
      <c r="B823" s="2" t="s">
        <v>6</v>
      </c>
      <c r="C823" s="2" t="s">
        <v>15</v>
      </c>
      <c r="D823" s="6" t="s">
        <v>23</v>
      </c>
      <c r="E823" s="7">
        <v>34</v>
      </c>
      <c r="F823" s="4">
        <v>1545</v>
      </c>
      <c r="G823" s="4">
        <f>1.3*Table3[[#This Row],[Income]]</f>
        <v>2008.5</v>
      </c>
      <c r="H823" s="4">
        <v>915.36000000000013</v>
      </c>
      <c r="I823" s="5" t="s">
        <v>40</v>
      </c>
    </row>
    <row r="824" spans="1:9" ht="18" customHeight="1" x14ac:dyDescent="0.25">
      <c r="A824" s="2">
        <v>2021</v>
      </c>
      <c r="B824" s="2" t="s">
        <v>6</v>
      </c>
      <c r="C824" s="2" t="s">
        <v>13</v>
      </c>
      <c r="D824" s="3" t="s">
        <v>34</v>
      </c>
      <c r="E824" s="4">
        <v>7</v>
      </c>
      <c r="F824" s="4">
        <v>5308</v>
      </c>
      <c r="G824" s="4">
        <f>1.3*Table3[[#This Row],[Income]]</f>
        <v>6900.4000000000005</v>
      </c>
      <c r="H824" s="4">
        <v>40</v>
      </c>
      <c r="I824" s="5" t="s">
        <v>40</v>
      </c>
    </row>
    <row r="825" spans="1:9" ht="18" customHeight="1" x14ac:dyDescent="0.25">
      <c r="A825" s="2">
        <v>2021</v>
      </c>
      <c r="B825" s="2" t="s">
        <v>6</v>
      </c>
      <c r="C825" s="2" t="s">
        <v>15</v>
      </c>
      <c r="D825" s="6" t="s">
        <v>27</v>
      </c>
      <c r="E825" s="7">
        <v>3</v>
      </c>
      <c r="F825" s="4">
        <v>5091</v>
      </c>
      <c r="G825" s="4">
        <f>1.3*Table3[[#This Row],[Income]]</f>
        <v>6618.3</v>
      </c>
      <c r="H825" s="4">
        <v>915.46</v>
      </c>
      <c r="I825" s="5" t="s">
        <v>40</v>
      </c>
    </row>
    <row r="826" spans="1:9" ht="18" customHeight="1" x14ac:dyDescent="0.25">
      <c r="A826" s="2">
        <v>2021</v>
      </c>
      <c r="B826" s="2" t="s">
        <v>6</v>
      </c>
      <c r="C826" s="2" t="s">
        <v>32</v>
      </c>
      <c r="D826" s="6" t="s">
        <v>32</v>
      </c>
      <c r="E826" s="7">
        <v>2</v>
      </c>
      <c r="F826" s="4">
        <v>2015</v>
      </c>
      <c r="G826" s="4">
        <f>1.3*Table3[[#This Row],[Income]]</f>
        <v>2619.5</v>
      </c>
      <c r="H826" s="4">
        <v>1320</v>
      </c>
      <c r="I826" s="5" t="s">
        <v>40</v>
      </c>
    </row>
    <row r="827" spans="1:9" ht="18" customHeight="1" x14ac:dyDescent="0.25">
      <c r="A827" s="2">
        <v>2021</v>
      </c>
      <c r="B827" s="2" t="s">
        <v>7</v>
      </c>
      <c r="C827" s="2" t="s">
        <v>14</v>
      </c>
      <c r="D827" s="3" t="s">
        <v>36</v>
      </c>
      <c r="E827" s="4">
        <v>3566</v>
      </c>
      <c r="F827" s="4">
        <v>7113</v>
      </c>
      <c r="G827" s="4">
        <f>1.3*Table3[[#This Row],[Income]]</f>
        <v>9246.9</v>
      </c>
      <c r="H827" s="4">
        <v>915.46</v>
      </c>
      <c r="I827" s="5" t="s">
        <v>40</v>
      </c>
    </row>
    <row r="828" spans="1:9" ht="18" customHeight="1" x14ac:dyDescent="0.25">
      <c r="A828" s="2">
        <v>2021</v>
      </c>
      <c r="B828" s="2" t="s">
        <v>7</v>
      </c>
      <c r="C828" s="2" t="s">
        <v>14</v>
      </c>
      <c r="D828" s="3" t="s">
        <v>37</v>
      </c>
      <c r="E828" s="4">
        <v>2498</v>
      </c>
      <c r="F828" s="4">
        <v>5039</v>
      </c>
      <c r="G828" s="4">
        <f>1.3*Table3[[#This Row],[Income]]</f>
        <v>6550.7</v>
      </c>
      <c r="H828" s="4">
        <v>1600</v>
      </c>
      <c r="I828" s="5" t="s">
        <v>40</v>
      </c>
    </row>
    <row r="829" spans="1:9" ht="18" customHeight="1" x14ac:dyDescent="0.25">
      <c r="A829" s="2">
        <v>2021</v>
      </c>
      <c r="B829" s="2" t="s">
        <v>7</v>
      </c>
      <c r="C829" s="2" t="s">
        <v>13</v>
      </c>
      <c r="D829" s="3" t="s">
        <v>35</v>
      </c>
      <c r="E829" s="4">
        <v>1245</v>
      </c>
      <c r="F829" s="4">
        <v>4288</v>
      </c>
      <c r="G829" s="4">
        <f>1.3*Table3[[#This Row],[Income]]</f>
        <v>5574.4000000000005</v>
      </c>
      <c r="H829" s="4">
        <v>915.44</v>
      </c>
      <c r="I829" s="5" t="s">
        <v>40</v>
      </c>
    </row>
    <row r="830" spans="1:9" ht="18" customHeight="1" x14ac:dyDescent="0.25">
      <c r="A830" s="2">
        <v>2021</v>
      </c>
      <c r="B830" s="2" t="s">
        <v>7</v>
      </c>
      <c r="C830" s="2" t="s">
        <v>38</v>
      </c>
      <c r="D830" s="6" t="s">
        <v>30</v>
      </c>
      <c r="E830" s="7">
        <v>644</v>
      </c>
      <c r="F830" s="4">
        <v>4308</v>
      </c>
      <c r="G830" s="4">
        <f>1.3*Table3[[#This Row],[Income]]</f>
        <v>5600.4000000000005</v>
      </c>
      <c r="H830" s="4">
        <v>1148.7</v>
      </c>
      <c r="I830" s="5" t="s">
        <v>40</v>
      </c>
    </row>
    <row r="831" spans="1:9" ht="18" customHeight="1" x14ac:dyDescent="0.25">
      <c r="A831" s="2">
        <v>2021</v>
      </c>
      <c r="B831" s="2" t="s">
        <v>7</v>
      </c>
      <c r="C831" s="2" t="s">
        <v>12</v>
      </c>
      <c r="D831" s="6" t="s">
        <v>29</v>
      </c>
      <c r="E831" s="7">
        <v>643</v>
      </c>
      <c r="F831" s="4">
        <v>5183</v>
      </c>
      <c r="G831" s="4">
        <f>1.3*Table3[[#This Row],[Income]]</f>
        <v>6737.9000000000005</v>
      </c>
      <c r="H831" s="4">
        <v>1400</v>
      </c>
      <c r="I831" s="5" t="s">
        <v>40</v>
      </c>
    </row>
    <row r="832" spans="1:9" ht="18" customHeight="1" x14ac:dyDescent="0.25">
      <c r="A832" s="2">
        <v>2021</v>
      </c>
      <c r="B832" s="2" t="s">
        <v>7</v>
      </c>
      <c r="C832" s="2" t="s">
        <v>38</v>
      </c>
      <c r="D832" s="6" t="s">
        <v>31</v>
      </c>
      <c r="E832" s="7">
        <v>455</v>
      </c>
      <c r="F832" s="4">
        <v>2661</v>
      </c>
      <c r="G832" s="4">
        <f>1.3*Table3[[#This Row],[Income]]</f>
        <v>3459.3</v>
      </c>
      <c r="H832" s="4">
        <v>915.72000000000014</v>
      </c>
      <c r="I832" s="5" t="s">
        <v>40</v>
      </c>
    </row>
    <row r="833" spans="1:9" ht="18" customHeight="1" x14ac:dyDescent="0.25">
      <c r="A833" s="2">
        <v>2021</v>
      </c>
      <c r="B833" s="2" t="s">
        <v>7</v>
      </c>
      <c r="C833" s="2" t="s">
        <v>12</v>
      </c>
      <c r="D833" s="6" t="s">
        <v>28</v>
      </c>
      <c r="E833" s="8">
        <v>345</v>
      </c>
      <c r="F833" s="4">
        <v>3716</v>
      </c>
      <c r="G833" s="4">
        <f>1.3*Table3[[#This Row],[Income]]</f>
        <v>4830.8</v>
      </c>
      <c r="H833" s="4">
        <v>1400</v>
      </c>
      <c r="I833" s="5" t="s">
        <v>40</v>
      </c>
    </row>
    <row r="834" spans="1:9" ht="18" customHeight="1" x14ac:dyDescent="0.25">
      <c r="A834" s="2">
        <v>2021</v>
      </c>
      <c r="B834" s="2" t="s">
        <v>7</v>
      </c>
      <c r="C834" s="2" t="s">
        <v>13</v>
      </c>
      <c r="D834" s="3" t="s">
        <v>33</v>
      </c>
      <c r="E834" s="4">
        <v>122</v>
      </c>
      <c r="F834" s="4">
        <v>513</v>
      </c>
      <c r="G834" s="4">
        <f>1.3*Table3[[#This Row],[Income]]</f>
        <v>666.9</v>
      </c>
      <c r="H834" s="4">
        <v>20</v>
      </c>
      <c r="I834" s="5" t="s">
        <v>40</v>
      </c>
    </row>
    <row r="835" spans="1:9" ht="18" customHeight="1" x14ac:dyDescent="0.25">
      <c r="A835" s="2">
        <v>2021</v>
      </c>
      <c r="B835" s="2" t="s">
        <v>7</v>
      </c>
      <c r="C835" s="2" t="s">
        <v>15</v>
      </c>
      <c r="D835" s="6" t="s">
        <v>26</v>
      </c>
      <c r="E835" s="7">
        <v>78</v>
      </c>
      <c r="F835" s="4">
        <v>5314</v>
      </c>
      <c r="G835" s="4">
        <f>1.3*Table3[[#This Row],[Income]]</f>
        <v>6908.2</v>
      </c>
      <c r="H835" s="4">
        <v>915.44</v>
      </c>
      <c r="I835" s="5" t="s">
        <v>40</v>
      </c>
    </row>
    <row r="836" spans="1:9" ht="18" customHeight="1" x14ac:dyDescent="0.25">
      <c r="A836" s="2">
        <v>2021</v>
      </c>
      <c r="B836" s="2" t="s">
        <v>7</v>
      </c>
      <c r="C836" s="2" t="s">
        <v>15</v>
      </c>
      <c r="D836" s="6" t="s">
        <v>24</v>
      </c>
      <c r="E836" s="7">
        <v>76</v>
      </c>
      <c r="F836" s="4">
        <v>2954</v>
      </c>
      <c r="G836" s="4">
        <f>1.3*Table3[[#This Row],[Income]]</f>
        <v>3840.2000000000003</v>
      </c>
      <c r="H836" s="4">
        <v>915.38</v>
      </c>
      <c r="I836" s="5" t="s">
        <v>40</v>
      </c>
    </row>
    <row r="837" spans="1:9" ht="18" customHeight="1" x14ac:dyDescent="0.25">
      <c r="A837" s="2">
        <v>2021</v>
      </c>
      <c r="B837" s="2" t="s">
        <v>7</v>
      </c>
      <c r="C837" s="2" t="s">
        <v>15</v>
      </c>
      <c r="D837" s="6" t="s">
        <v>25</v>
      </c>
      <c r="E837" s="7">
        <v>46</v>
      </c>
      <c r="F837" s="4">
        <v>5099</v>
      </c>
      <c r="G837" s="4">
        <f>1.3*Table3[[#This Row],[Income]]</f>
        <v>6628.7</v>
      </c>
      <c r="H837" s="4">
        <v>40</v>
      </c>
      <c r="I837" s="5" t="s">
        <v>40</v>
      </c>
    </row>
    <row r="838" spans="1:9" ht="18" customHeight="1" x14ac:dyDescent="0.25">
      <c r="A838" s="2">
        <v>2021</v>
      </c>
      <c r="B838" s="2" t="s">
        <v>7</v>
      </c>
      <c r="C838" s="2" t="s">
        <v>15</v>
      </c>
      <c r="D838" s="6" t="s">
        <v>23</v>
      </c>
      <c r="E838" s="7">
        <v>34</v>
      </c>
      <c r="F838" s="4">
        <v>7546</v>
      </c>
      <c r="G838" s="4">
        <f>1.3*Table3[[#This Row],[Income]]</f>
        <v>9809.8000000000011</v>
      </c>
      <c r="H838" s="4">
        <v>915.36000000000013</v>
      </c>
      <c r="I838" s="5" t="s">
        <v>40</v>
      </c>
    </row>
    <row r="839" spans="1:9" ht="18" customHeight="1" x14ac:dyDescent="0.25">
      <c r="A839" s="2">
        <v>2021</v>
      </c>
      <c r="B839" s="2" t="s">
        <v>7</v>
      </c>
      <c r="C839" s="2" t="s">
        <v>13</v>
      </c>
      <c r="D839" s="3" t="s">
        <v>34</v>
      </c>
      <c r="E839" s="4">
        <v>7</v>
      </c>
      <c r="F839" s="4">
        <v>1746</v>
      </c>
      <c r="G839" s="4">
        <f>1.3*Table3[[#This Row],[Income]]</f>
        <v>2269.8000000000002</v>
      </c>
      <c r="H839" s="4">
        <v>40</v>
      </c>
      <c r="I839" s="5" t="s">
        <v>40</v>
      </c>
    </row>
    <row r="840" spans="1:9" ht="18" customHeight="1" x14ac:dyDescent="0.25">
      <c r="A840" s="2">
        <v>2021</v>
      </c>
      <c r="B840" s="2" t="s">
        <v>7</v>
      </c>
      <c r="C840" s="2" t="s">
        <v>15</v>
      </c>
      <c r="D840" s="6" t="s">
        <v>27</v>
      </c>
      <c r="E840" s="7">
        <v>3</v>
      </c>
      <c r="F840" s="4">
        <v>154</v>
      </c>
      <c r="G840" s="4">
        <f>1.3*Table3[[#This Row],[Income]]</f>
        <v>200.20000000000002</v>
      </c>
      <c r="H840" s="4">
        <v>915.46</v>
      </c>
      <c r="I840" s="5" t="s">
        <v>40</v>
      </c>
    </row>
    <row r="841" spans="1:9" ht="18" customHeight="1" x14ac:dyDescent="0.25">
      <c r="A841" s="2">
        <v>2021</v>
      </c>
      <c r="B841" s="2" t="s">
        <v>7</v>
      </c>
      <c r="C841" s="2" t="s">
        <v>32</v>
      </c>
      <c r="D841" s="6" t="s">
        <v>32</v>
      </c>
      <c r="E841" s="7">
        <v>2</v>
      </c>
      <c r="F841" s="4">
        <v>6710</v>
      </c>
      <c r="G841" s="4">
        <f>1.3*Table3[[#This Row],[Income]]</f>
        <v>8723</v>
      </c>
      <c r="H841" s="4">
        <v>1320</v>
      </c>
      <c r="I841" s="5" t="s">
        <v>40</v>
      </c>
    </row>
    <row r="842" spans="1:9" ht="18" customHeight="1" x14ac:dyDescent="0.25">
      <c r="A842" s="2">
        <v>2021</v>
      </c>
      <c r="B842" s="2" t="s">
        <v>8</v>
      </c>
      <c r="C842" s="2" t="s">
        <v>14</v>
      </c>
      <c r="D842" s="3" t="s">
        <v>36</v>
      </c>
      <c r="E842" s="4">
        <v>3566</v>
      </c>
      <c r="F842" s="4">
        <v>7609</v>
      </c>
      <c r="G842" s="4">
        <f>1.3*Table3[[#This Row],[Income]]</f>
        <v>9891.7000000000007</v>
      </c>
      <c r="H842" s="4">
        <v>915.46</v>
      </c>
      <c r="I842" s="5" t="s">
        <v>40</v>
      </c>
    </row>
    <row r="843" spans="1:9" ht="18" customHeight="1" x14ac:dyDescent="0.25">
      <c r="A843" s="2">
        <v>2021</v>
      </c>
      <c r="B843" s="2" t="s">
        <v>8</v>
      </c>
      <c r="C843" s="2" t="s">
        <v>14</v>
      </c>
      <c r="D843" s="3" t="s">
        <v>37</v>
      </c>
      <c r="E843" s="4">
        <v>2498</v>
      </c>
      <c r="F843" s="4">
        <v>4147</v>
      </c>
      <c r="G843" s="4">
        <f>1.3*Table3[[#This Row],[Income]]</f>
        <v>5391.1</v>
      </c>
      <c r="H843" s="4">
        <v>1600</v>
      </c>
      <c r="I843" s="5" t="s">
        <v>40</v>
      </c>
    </row>
    <row r="844" spans="1:9" ht="18" customHeight="1" x14ac:dyDescent="0.25">
      <c r="A844" s="2">
        <v>2021</v>
      </c>
      <c r="B844" s="2" t="s">
        <v>8</v>
      </c>
      <c r="C844" s="2" t="s">
        <v>13</v>
      </c>
      <c r="D844" s="3" t="s">
        <v>35</v>
      </c>
      <c r="E844" s="4">
        <v>1245</v>
      </c>
      <c r="F844" s="4">
        <v>739</v>
      </c>
      <c r="G844" s="4">
        <f>1.3*Table3[[#This Row],[Income]]</f>
        <v>960.7</v>
      </c>
      <c r="H844" s="4">
        <v>915.44</v>
      </c>
      <c r="I844" s="5" t="s">
        <v>40</v>
      </c>
    </row>
    <row r="845" spans="1:9" ht="18" customHeight="1" x14ac:dyDescent="0.25">
      <c r="A845" s="2">
        <v>2021</v>
      </c>
      <c r="B845" s="2" t="s">
        <v>8</v>
      </c>
      <c r="C845" s="2" t="s">
        <v>38</v>
      </c>
      <c r="D845" s="6" t="s">
        <v>30</v>
      </c>
      <c r="E845" s="7">
        <v>644</v>
      </c>
      <c r="F845" s="4">
        <v>7862</v>
      </c>
      <c r="G845" s="4">
        <f>1.3*Table3[[#This Row],[Income]]</f>
        <v>10220.6</v>
      </c>
      <c r="H845" s="4">
        <v>1148.7</v>
      </c>
      <c r="I845" s="5" t="s">
        <v>40</v>
      </c>
    </row>
    <row r="846" spans="1:9" ht="18" customHeight="1" x14ac:dyDescent="0.25">
      <c r="A846" s="2">
        <v>2021</v>
      </c>
      <c r="B846" s="2" t="s">
        <v>8</v>
      </c>
      <c r="C846" s="2" t="s">
        <v>12</v>
      </c>
      <c r="D846" s="6" t="s">
        <v>29</v>
      </c>
      <c r="E846" s="7">
        <v>643</v>
      </c>
      <c r="F846" s="4">
        <v>3350</v>
      </c>
      <c r="G846" s="4">
        <f>1.3*Table3[[#This Row],[Income]]</f>
        <v>4355</v>
      </c>
      <c r="H846" s="4">
        <v>1400</v>
      </c>
      <c r="I846" s="5" t="s">
        <v>40</v>
      </c>
    </row>
    <row r="847" spans="1:9" ht="18" customHeight="1" x14ac:dyDescent="0.25">
      <c r="A847" s="2">
        <v>2021</v>
      </c>
      <c r="B847" s="2" t="s">
        <v>8</v>
      </c>
      <c r="C847" s="2" t="s">
        <v>38</v>
      </c>
      <c r="D847" s="6" t="s">
        <v>31</v>
      </c>
      <c r="E847" s="7">
        <v>455</v>
      </c>
      <c r="F847" s="4">
        <v>7273</v>
      </c>
      <c r="G847" s="4">
        <f>1.3*Table3[[#This Row],[Income]]</f>
        <v>9454.9</v>
      </c>
      <c r="H847" s="4">
        <v>915.72000000000014</v>
      </c>
      <c r="I847" s="5" t="s">
        <v>40</v>
      </c>
    </row>
    <row r="848" spans="1:9" ht="18" customHeight="1" x14ac:dyDescent="0.25">
      <c r="A848" s="2">
        <v>2021</v>
      </c>
      <c r="B848" s="2" t="s">
        <v>8</v>
      </c>
      <c r="C848" s="2" t="s">
        <v>12</v>
      </c>
      <c r="D848" s="6" t="s">
        <v>28</v>
      </c>
      <c r="E848" s="8">
        <v>345</v>
      </c>
      <c r="F848" s="4">
        <v>2066</v>
      </c>
      <c r="G848" s="4">
        <f>1.3*Table3[[#This Row],[Income]]</f>
        <v>2685.8</v>
      </c>
      <c r="H848" s="4">
        <v>1400</v>
      </c>
      <c r="I848" s="5" t="s">
        <v>40</v>
      </c>
    </row>
    <row r="849" spans="1:9" ht="18" customHeight="1" x14ac:dyDescent="0.25">
      <c r="A849" s="2">
        <v>2021</v>
      </c>
      <c r="B849" s="2" t="s">
        <v>8</v>
      </c>
      <c r="C849" s="2" t="s">
        <v>13</v>
      </c>
      <c r="D849" s="3" t="s">
        <v>33</v>
      </c>
      <c r="E849" s="4">
        <v>122</v>
      </c>
      <c r="F849" s="4">
        <v>7789</v>
      </c>
      <c r="G849" s="4">
        <f>1.3*Table3[[#This Row],[Income]]</f>
        <v>10125.700000000001</v>
      </c>
      <c r="H849" s="4">
        <v>20</v>
      </c>
      <c r="I849" s="5" t="s">
        <v>40</v>
      </c>
    </row>
    <row r="850" spans="1:9" ht="18" customHeight="1" x14ac:dyDescent="0.25">
      <c r="A850" s="2">
        <v>2021</v>
      </c>
      <c r="B850" s="2" t="s">
        <v>8</v>
      </c>
      <c r="C850" s="2" t="s">
        <v>15</v>
      </c>
      <c r="D850" s="6" t="s">
        <v>26</v>
      </c>
      <c r="E850" s="7">
        <v>78</v>
      </c>
      <c r="F850" s="4">
        <v>452</v>
      </c>
      <c r="G850" s="4">
        <f>1.3*Table3[[#This Row],[Income]]</f>
        <v>587.6</v>
      </c>
      <c r="H850" s="4">
        <v>915.44</v>
      </c>
      <c r="I850" s="5" t="s">
        <v>40</v>
      </c>
    </row>
    <row r="851" spans="1:9" ht="18" customHeight="1" x14ac:dyDescent="0.25">
      <c r="A851" s="2">
        <v>2021</v>
      </c>
      <c r="B851" s="2" t="s">
        <v>8</v>
      </c>
      <c r="C851" s="2" t="s">
        <v>15</v>
      </c>
      <c r="D851" s="6" t="s">
        <v>24</v>
      </c>
      <c r="E851" s="7">
        <v>76</v>
      </c>
      <c r="F851" s="4">
        <v>6100</v>
      </c>
      <c r="G851" s="4">
        <f>1.3*Table3[[#This Row],[Income]]</f>
        <v>7930</v>
      </c>
      <c r="H851" s="4">
        <v>915.38</v>
      </c>
      <c r="I851" s="5" t="s">
        <v>40</v>
      </c>
    </row>
    <row r="852" spans="1:9" ht="18" customHeight="1" x14ac:dyDescent="0.25">
      <c r="A852" s="2">
        <v>2021</v>
      </c>
      <c r="B852" s="2" t="s">
        <v>8</v>
      </c>
      <c r="C852" s="2" t="s">
        <v>15</v>
      </c>
      <c r="D852" s="6" t="s">
        <v>25</v>
      </c>
      <c r="E852" s="7">
        <v>46</v>
      </c>
      <c r="F852" s="4">
        <v>6126</v>
      </c>
      <c r="G852" s="4">
        <f>1.3*Table3[[#This Row],[Income]]</f>
        <v>7963.8</v>
      </c>
      <c r="H852" s="4">
        <v>40</v>
      </c>
      <c r="I852" s="5" t="s">
        <v>40</v>
      </c>
    </row>
    <row r="853" spans="1:9" ht="18" customHeight="1" x14ac:dyDescent="0.25">
      <c r="A853" s="2">
        <v>2021</v>
      </c>
      <c r="B853" s="2" t="s">
        <v>8</v>
      </c>
      <c r="C853" s="2" t="s">
        <v>15</v>
      </c>
      <c r="D853" s="6" t="s">
        <v>23</v>
      </c>
      <c r="E853" s="7">
        <v>34</v>
      </c>
      <c r="F853" s="4">
        <v>2592</v>
      </c>
      <c r="G853" s="4">
        <f>1.3*Table3[[#This Row],[Income]]</f>
        <v>3369.6</v>
      </c>
      <c r="H853" s="4">
        <v>915.36000000000013</v>
      </c>
      <c r="I853" s="5" t="s">
        <v>40</v>
      </c>
    </row>
    <row r="854" spans="1:9" ht="18" customHeight="1" x14ac:dyDescent="0.25">
      <c r="A854" s="2">
        <v>2021</v>
      </c>
      <c r="B854" s="2" t="s">
        <v>8</v>
      </c>
      <c r="C854" s="2" t="s">
        <v>13</v>
      </c>
      <c r="D854" s="3" t="s">
        <v>34</v>
      </c>
      <c r="E854" s="4">
        <v>7</v>
      </c>
      <c r="F854" s="4">
        <v>7451</v>
      </c>
      <c r="G854" s="4">
        <f>1.3*Table3[[#This Row],[Income]]</f>
        <v>9686.3000000000011</v>
      </c>
      <c r="H854" s="4">
        <v>40</v>
      </c>
      <c r="I854" s="5" t="s">
        <v>40</v>
      </c>
    </row>
    <row r="855" spans="1:9" ht="18" customHeight="1" x14ac:dyDescent="0.25">
      <c r="A855" s="2">
        <v>2021</v>
      </c>
      <c r="B855" s="2" t="s">
        <v>8</v>
      </c>
      <c r="C855" s="2" t="s">
        <v>15</v>
      </c>
      <c r="D855" s="6" t="s">
        <v>27</v>
      </c>
      <c r="E855" s="7">
        <v>3</v>
      </c>
      <c r="F855" s="4">
        <v>2714</v>
      </c>
      <c r="G855" s="4">
        <f>1.3*Table3[[#This Row],[Income]]</f>
        <v>3528.2000000000003</v>
      </c>
      <c r="H855" s="4">
        <v>915.46</v>
      </c>
      <c r="I855" s="5" t="s">
        <v>40</v>
      </c>
    </row>
    <row r="856" spans="1:9" ht="18" customHeight="1" x14ac:dyDescent="0.25">
      <c r="A856" s="2">
        <v>2021</v>
      </c>
      <c r="B856" s="2" t="s">
        <v>8</v>
      </c>
      <c r="C856" s="2" t="s">
        <v>32</v>
      </c>
      <c r="D856" s="6" t="s">
        <v>32</v>
      </c>
      <c r="E856" s="7">
        <v>2</v>
      </c>
      <c r="F856" s="4">
        <v>6868</v>
      </c>
      <c r="G856" s="4">
        <f>1.3*Table3[[#This Row],[Income]]</f>
        <v>8928.4</v>
      </c>
      <c r="H856" s="4">
        <v>1320</v>
      </c>
      <c r="I856" s="5" t="s">
        <v>40</v>
      </c>
    </row>
    <row r="857" spans="1:9" ht="18" customHeight="1" x14ac:dyDescent="0.25">
      <c r="A857" s="2">
        <v>2021</v>
      </c>
      <c r="B857" s="2" t="s">
        <v>9</v>
      </c>
      <c r="C857" s="2" t="s">
        <v>14</v>
      </c>
      <c r="D857" s="3" t="s">
        <v>36</v>
      </c>
      <c r="E857" s="4">
        <v>3566</v>
      </c>
      <c r="F857" s="4">
        <v>2284</v>
      </c>
      <c r="G857" s="4">
        <f>1.3*Table3[[#This Row],[Income]]</f>
        <v>2969.2000000000003</v>
      </c>
      <c r="H857" s="4">
        <v>915.46</v>
      </c>
      <c r="I857" s="5" t="s">
        <v>40</v>
      </c>
    </row>
    <row r="858" spans="1:9" ht="18" customHeight="1" x14ac:dyDescent="0.25">
      <c r="A858" s="2">
        <v>2021</v>
      </c>
      <c r="B858" s="2" t="s">
        <v>9</v>
      </c>
      <c r="C858" s="2" t="s">
        <v>14</v>
      </c>
      <c r="D858" s="3" t="s">
        <v>37</v>
      </c>
      <c r="E858" s="4">
        <v>2498</v>
      </c>
      <c r="F858" s="4">
        <v>7347</v>
      </c>
      <c r="G858" s="4">
        <f>1.3*Table3[[#This Row],[Income]]</f>
        <v>9551.1</v>
      </c>
      <c r="H858" s="4">
        <v>1600</v>
      </c>
      <c r="I858" s="5" t="s">
        <v>40</v>
      </c>
    </row>
    <row r="859" spans="1:9" ht="18" customHeight="1" x14ac:dyDescent="0.25">
      <c r="A859" s="2">
        <v>2021</v>
      </c>
      <c r="B859" s="2" t="s">
        <v>9</v>
      </c>
      <c r="C859" s="2" t="s">
        <v>13</v>
      </c>
      <c r="D859" s="3" t="s">
        <v>35</v>
      </c>
      <c r="E859" s="4">
        <v>1245</v>
      </c>
      <c r="F859" s="4">
        <v>5320</v>
      </c>
      <c r="G859" s="4">
        <f>1.3*Table3[[#This Row],[Income]]</f>
        <v>6916</v>
      </c>
      <c r="H859" s="4">
        <v>915.44</v>
      </c>
      <c r="I859" s="5" t="s">
        <v>40</v>
      </c>
    </row>
    <row r="860" spans="1:9" ht="18" customHeight="1" x14ac:dyDescent="0.25">
      <c r="A860" s="2">
        <v>2021</v>
      </c>
      <c r="B860" s="2" t="s">
        <v>9</v>
      </c>
      <c r="C860" s="2" t="s">
        <v>38</v>
      </c>
      <c r="D860" s="6" t="s">
        <v>30</v>
      </c>
      <c r="E860" s="7">
        <v>644</v>
      </c>
      <c r="F860" s="4">
        <v>7487</v>
      </c>
      <c r="G860" s="4">
        <f>1.3*Table3[[#This Row],[Income]]</f>
        <v>9733.1</v>
      </c>
      <c r="H860" s="4">
        <v>1148.7</v>
      </c>
      <c r="I860" s="5" t="s">
        <v>40</v>
      </c>
    </row>
    <row r="861" spans="1:9" ht="18" customHeight="1" x14ac:dyDescent="0.25">
      <c r="A861" s="2">
        <v>2021</v>
      </c>
      <c r="B861" s="2" t="s">
        <v>9</v>
      </c>
      <c r="C861" s="2" t="s">
        <v>12</v>
      </c>
      <c r="D861" s="6" t="s">
        <v>29</v>
      </c>
      <c r="E861" s="7">
        <v>643</v>
      </c>
      <c r="F861" s="4">
        <v>2709</v>
      </c>
      <c r="G861" s="4">
        <f>1.3*Table3[[#This Row],[Income]]</f>
        <v>3521.7000000000003</v>
      </c>
      <c r="H861" s="4">
        <v>1400</v>
      </c>
      <c r="I861" s="5" t="s">
        <v>42</v>
      </c>
    </row>
    <row r="862" spans="1:9" ht="18" customHeight="1" x14ac:dyDescent="0.25">
      <c r="A862" s="2">
        <v>2021</v>
      </c>
      <c r="B862" s="2" t="s">
        <v>9</v>
      </c>
      <c r="C862" s="2" t="s">
        <v>38</v>
      </c>
      <c r="D862" s="6" t="s">
        <v>31</v>
      </c>
      <c r="E862" s="7">
        <v>455</v>
      </c>
      <c r="F862" s="4">
        <v>4177</v>
      </c>
      <c r="G862" s="4">
        <f>1.3*Table3[[#This Row],[Income]]</f>
        <v>5430.1</v>
      </c>
      <c r="H862" s="4">
        <v>915.72000000000014</v>
      </c>
      <c r="I862" s="5" t="s">
        <v>42</v>
      </c>
    </row>
    <row r="863" spans="1:9" ht="18" customHeight="1" x14ac:dyDescent="0.25">
      <c r="A863" s="2">
        <v>2021</v>
      </c>
      <c r="B863" s="2" t="s">
        <v>9</v>
      </c>
      <c r="C863" s="2" t="s">
        <v>12</v>
      </c>
      <c r="D863" s="6" t="s">
        <v>28</v>
      </c>
      <c r="E863" s="8">
        <v>345</v>
      </c>
      <c r="F863" s="4">
        <v>3522</v>
      </c>
      <c r="G863" s="4">
        <f>1.3*Table3[[#This Row],[Income]]</f>
        <v>4578.6000000000004</v>
      </c>
      <c r="H863" s="4">
        <v>1400</v>
      </c>
      <c r="I863" s="5" t="s">
        <v>42</v>
      </c>
    </row>
    <row r="864" spans="1:9" ht="18" customHeight="1" x14ac:dyDescent="0.25">
      <c r="A864" s="2">
        <v>2021</v>
      </c>
      <c r="B864" s="2" t="s">
        <v>9</v>
      </c>
      <c r="C864" s="2" t="s">
        <v>13</v>
      </c>
      <c r="D864" s="3" t="s">
        <v>33</v>
      </c>
      <c r="E864" s="4">
        <v>122</v>
      </c>
      <c r="F864" s="4">
        <v>1865</v>
      </c>
      <c r="G864" s="4">
        <f>1.3*Table3[[#This Row],[Income]]</f>
        <v>2424.5</v>
      </c>
      <c r="H864" s="4">
        <v>20</v>
      </c>
      <c r="I864" s="5" t="s">
        <v>42</v>
      </c>
    </row>
    <row r="865" spans="1:9" ht="18" customHeight="1" x14ac:dyDescent="0.25">
      <c r="A865" s="2">
        <v>2021</v>
      </c>
      <c r="B865" s="2" t="s">
        <v>9</v>
      </c>
      <c r="C865" s="2" t="s">
        <v>15</v>
      </c>
      <c r="D865" s="6" t="s">
        <v>26</v>
      </c>
      <c r="E865" s="7">
        <v>78</v>
      </c>
      <c r="F865" s="4">
        <v>3060</v>
      </c>
      <c r="G865" s="4">
        <f>1.3*Table3[[#This Row],[Income]]</f>
        <v>3978</v>
      </c>
      <c r="H865" s="4">
        <v>915.44</v>
      </c>
      <c r="I865" s="5" t="s">
        <v>42</v>
      </c>
    </row>
    <row r="866" spans="1:9" ht="18" customHeight="1" x14ac:dyDescent="0.25">
      <c r="A866" s="2">
        <v>2021</v>
      </c>
      <c r="B866" s="2" t="s">
        <v>9</v>
      </c>
      <c r="C866" s="2" t="s">
        <v>15</v>
      </c>
      <c r="D866" s="6" t="s">
        <v>24</v>
      </c>
      <c r="E866" s="7">
        <v>76</v>
      </c>
      <c r="F866" s="4">
        <v>7132</v>
      </c>
      <c r="G866" s="4">
        <f>1.3*Table3[[#This Row],[Income]]</f>
        <v>9271.6</v>
      </c>
      <c r="H866" s="4">
        <v>915.38</v>
      </c>
      <c r="I866" s="5" t="s">
        <v>42</v>
      </c>
    </row>
    <row r="867" spans="1:9" ht="18" customHeight="1" x14ac:dyDescent="0.25">
      <c r="A867" s="2">
        <v>2021</v>
      </c>
      <c r="B867" s="2" t="s">
        <v>9</v>
      </c>
      <c r="C867" s="2" t="s">
        <v>15</v>
      </c>
      <c r="D867" s="6" t="s">
        <v>25</v>
      </c>
      <c r="E867" s="7">
        <v>46</v>
      </c>
      <c r="F867" s="4">
        <v>5144</v>
      </c>
      <c r="G867" s="4">
        <f>1.3*Table3[[#This Row],[Income]]</f>
        <v>6687.2</v>
      </c>
      <c r="H867" s="4">
        <v>40</v>
      </c>
      <c r="I867" s="5" t="s">
        <v>42</v>
      </c>
    </row>
    <row r="868" spans="1:9" ht="18" customHeight="1" x14ac:dyDescent="0.25">
      <c r="A868" s="2">
        <v>2021</v>
      </c>
      <c r="B868" s="2" t="s">
        <v>9</v>
      </c>
      <c r="C868" s="2" t="s">
        <v>15</v>
      </c>
      <c r="D868" s="6" t="s">
        <v>23</v>
      </c>
      <c r="E868" s="7">
        <v>34</v>
      </c>
      <c r="F868" s="4">
        <v>2884</v>
      </c>
      <c r="G868" s="4">
        <f>1.3*Table3[[#This Row],[Income]]</f>
        <v>3749.2000000000003</v>
      </c>
      <c r="H868" s="4">
        <v>915.36000000000013</v>
      </c>
      <c r="I868" s="5" t="s">
        <v>42</v>
      </c>
    </row>
    <row r="869" spans="1:9" ht="18" customHeight="1" x14ac:dyDescent="0.25">
      <c r="A869" s="2">
        <v>2021</v>
      </c>
      <c r="B869" s="2" t="s">
        <v>9</v>
      </c>
      <c r="C869" s="2" t="s">
        <v>13</v>
      </c>
      <c r="D869" s="3" t="s">
        <v>34</v>
      </c>
      <c r="E869" s="4">
        <v>7</v>
      </c>
      <c r="F869" s="4">
        <v>4061</v>
      </c>
      <c r="G869" s="4">
        <f>1.3*Table3[[#This Row],[Income]]</f>
        <v>5279.3</v>
      </c>
      <c r="H869" s="4">
        <v>40</v>
      </c>
      <c r="I869" s="5" t="s">
        <v>42</v>
      </c>
    </row>
    <row r="870" spans="1:9" ht="18" customHeight="1" x14ac:dyDescent="0.25">
      <c r="A870" s="2">
        <v>2021</v>
      </c>
      <c r="B870" s="2" t="s">
        <v>9</v>
      </c>
      <c r="C870" s="2" t="s">
        <v>15</v>
      </c>
      <c r="D870" s="6" t="s">
        <v>27</v>
      </c>
      <c r="E870" s="7">
        <v>3</v>
      </c>
      <c r="F870" s="4">
        <v>1616</v>
      </c>
      <c r="G870" s="4">
        <f>1.3*Table3[[#This Row],[Income]]</f>
        <v>2100.8000000000002</v>
      </c>
      <c r="H870" s="4">
        <v>915.46</v>
      </c>
      <c r="I870" s="5" t="s">
        <v>42</v>
      </c>
    </row>
    <row r="871" spans="1:9" ht="18" customHeight="1" x14ac:dyDescent="0.25">
      <c r="A871" s="2">
        <v>2021</v>
      </c>
      <c r="B871" s="2" t="s">
        <v>9</v>
      </c>
      <c r="C871" s="2" t="s">
        <v>32</v>
      </c>
      <c r="D871" s="6" t="s">
        <v>32</v>
      </c>
      <c r="E871" s="7">
        <v>2</v>
      </c>
      <c r="F871" s="4">
        <v>7698</v>
      </c>
      <c r="G871" s="4">
        <f>1.3*Table3[[#This Row],[Income]]</f>
        <v>10007.4</v>
      </c>
      <c r="H871" s="4">
        <v>1320</v>
      </c>
      <c r="I871" s="5" t="s">
        <v>42</v>
      </c>
    </row>
    <row r="872" spans="1:9" ht="18" customHeight="1" x14ac:dyDescent="0.25">
      <c r="A872" s="2">
        <v>2021</v>
      </c>
      <c r="B872" s="2" t="s">
        <v>10</v>
      </c>
      <c r="C872" s="2" t="s">
        <v>14</v>
      </c>
      <c r="D872" s="3" t="s">
        <v>36</v>
      </c>
      <c r="E872" s="4">
        <v>3566</v>
      </c>
      <c r="F872" s="4">
        <v>6072</v>
      </c>
      <c r="G872" s="4">
        <f>1.3*Table3[[#This Row],[Income]]</f>
        <v>7893.6</v>
      </c>
      <c r="H872" s="4">
        <v>915.46</v>
      </c>
      <c r="I872" s="5" t="s">
        <v>42</v>
      </c>
    </row>
    <row r="873" spans="1:9" ht="18" customHeight="1" x14ac:dyDescent="0.25">
      <c r="A873" s="2">
        <v>2021</v>
      </c>
      <c r="B873" s="2" t="s">
        <v>10</v>
      </c>
      <c r="C873" s="2" t="s">
        <v>14</v>
      </c>
      <c r="D873" s="3" t="s">
        <v>37</v>
      </c>
      <c r="E873" s="4">
        <v>2498</v>
      </c>
      <c r="F873" s="4">
        <v>1308</v>
      </c>
      <c r="G873" s="4">
        <f>1.3*Table3[[#This Row],[Income]]</f>
        <v>1700.4</v>
      </c>
      <c r="H873" s="4">
        <v>1600</v>
      </c>
      <c r="I873" s="5" t="s">
        <v>42</v>
      </c>
    </row>
    <row r="874" spans="1:9" ht="18" customHeight="1" x14ac:dyDescent="0.25">
      <c r="A874" s="2">
        <v>2021</v>
      </c>
      <c r="B874" s="2" t="s">
        <v>10</v>
      </c>
      <c r="C874" s="2" t="s">
        <v>13</v>
      </c>
      <c r="D874" s="3" t="s">
        <v>35</v>
      </c>
      <c r="E874" s="4">
        <v>1245</v>
      </c>
      <c r="F874" s="4">
        <v>1134</v>
      </c>
      <c r="G874" s="4">
        <f>1.3*Table3[[#This Row],[Income]]</f>
        <v>1474.2</v>
      </c>
      <c r="H874" s="4">
        <v>915.44</v>
      </c>
      <c r="I874" s="5" t="s">
        <v>42</v>
      </c>
    </row>
    <row r="875" spans="1:9" ht="18" customHeight="1" x14ac:dyDescent="0.25">
      <c r="A875" s="2">
        <v>2021</v>
      </c>
      <c r="B875" s="2" t="s">
        <v>10</v>
      </c>
      <c r="C875" s="2" t="s">
        <v>38</v>
      </c>
      <c r="D875" s="6" t="s">
        <v>30</v>
      </c>
      <c r="E875" s="7">
        <v>644</v>
      </c>
      <c r="F875" s="4">
        <v>7168</v>
      </c>
      <c r="G875" s="4">
        <f>1.3*Table3[[#This Row],[Income]]</f>
        <v>9318.4</v>
      </c>
      <c r="H875" s="4">
        <v>1148.7</v>
      </c>
      <c r="I875" s="5" t="s">
        <v>42</v>
      </c>
    </row>
    <row r="876" spans="1:9" ht="18" customHeight="1" x14ac:dyDescent="0.25">
      <c r="A876" s="2">
        <v>2021</v>
      </c>
      <c r="B876" s="2" t="s">
        <v>10</v>
      </c>
      <c r="C876" s="2" t="s">
        <v>12</v>
      </c>
      <c r="D876" s="6" t="s">
        <v>29</v>
      </c>
      <c r="E876" s="7">
        <v>643</v>
      </c>
      <c r="F876" s="4">
        <v>3844</v>
      </c>
      <c r="G876" s="4">
        <f>1.3*Table3[[#This Row],[Income]]</f>
        <v>4997.2</v>
      </c>
      <c r="H876" s="4">
        <v>1400</v>
      </c>
      <c r="I876" s="5" t="s">
        <v>42</v>
      </c>
    </row>
    <row r="877" spans="1:9" ht="18" customHeight="1" x14ac:dyDescent="0.25">
      <c r="A877" s="2">
        <v>2021</v>
      </c>
      <c r="B877" s="2" t="s">
        <v>10</v>
      </c>
      <c r="C877" s="2" t="s">
        <v>38</v>
      </c>
      <c r="D877" s="6" t="s">
        <v>31</v>
      </c>
      <c r="E877" s="7">
        <v>455</v>
      </c>
      <c r="F877" s="4">
        <v>3094</v>
      </c>
      <c r="G877" s="4">
        <f>1.3*Table3[[#This Row],[Income]]</f>
        <v>4022.2000000000003</v>
      </c>
      <c r="H877" s="4">
        <v>915.72000000000014</v>
      </c>
      <c r="I877" s="5" t="s">
        <v>42</v>
      </c>
    </row>
    <row r="878" spans="1:9" ht="18" customHeight="1" x14ac:dyDescent="0.25">
      <c r="A878" s="2">
        <v>2021</v>
      </c>
      <c r="B878" s="2" t="s">
        <v>10</v>
      </c>
      <c r="C878" s="2" t="s">
        <v>12</v>
      </c>
      <c r="D878" s="6" t="s">
        <v>28</v>
      </c>
      <c r="E878" s="8">
        <v>345</v>
      </c>
      <c r="F878" s="4">
        <v>3532</v>
      </c>
      <c r="G878" s="4">
        <f>1.3*Table3[[#This Row],[Income]]</f>
        <v>4591.6000000000004</v>
      </c>
      <c r="H878" s="4">
        <v>1400</v>
      </c>
      <c r="I878" s="5" t="s">
        <v>42</v>
      </c>
    </row>
    <row r="879" spans="1:9" ht="18" customHeight="1" x14ac:dyDescent="0.25">
      <c r="A879" s="2">
        <v>2021</v>
      </c>
      <c r="B879" s="2" t="s">
        <v>10</v>
      </c>
      <c r="C879" s="2" t="s">
        <v>13</v>
      </c>
      <c r="D879" s="3" t="s">
        <v>33</v>
      </c>
      <c r="E879" s="4">
        <v>122</v>
      </c>
      <c r="F879" s="4">
        <v>2829</v>
      </c>
      <c r="G879" s="4">
        <f>1.3*Table3[[#This Row],[Income]]</f>
        <v>3677.7000000000003</v>
      </c>
      <c r="H879" s="4">
        <v>20</v>
      </c>
      <c r="I879" s="5" t="s">
        <v>42</v>
      </c>
    </row>
    <row r="880" spans="1:9" ht="18" customHeight="1" x14ac:dyDescent="0.25">
      <c r="A880" s="2">
        <v>2021</v>
      </c>
      <c r="B880" s="2" t="s">
        <v>10</v>
      </c>
      <c r="C880" s="2" t="s">
        <v>15</v>
      </c>
      <c r="D880" s="6" t="s">
        <v>26</v>
      </c>
      <c r="E880" s="7">
        <v>78</v>
      </c>
      <c r="F880" s="4">
        <v>5826</v>
      </c>
      <c r="G880" s="4">
        <f>1.3*Table3[[#This Row],[Income]]</f>
        <v>7573.8</v>
      </c>
      <c r="H880" s="4">
        <v>915.44</v>
      </c>
      <c r="I880" s="5" t="s">
        <v>42</v>
      </c>
    </row>
    <row r="881" spans="1:9" ht="18" customHeight="1" x14ac:dyDescent="0.25">
      <c r="A881" s="2">
        <v>2021</v>
      </c>
      <c r="B881" s="2" t="s">
        <v>10</v>
      </c>
      <c r="C881" s="2" t="s">
        <v>15</v>
      </c>
      <c r="D881" s="6" t="s">
        <v>24</v>
      </c>
      <c r="E881" s="7">
        <v>76</v>
      </c>
      <c r="F881" s="4">
        <v>7882</v>
      </c>
      <c r="G881" s="4">
        <f>1.3*Table3[[#This Row],[Income]]</f>
        <v>10246.6</v>
      </c>
      <c r="H881" s="4">
        <v>915.38</v>
      </c>
      <c r="I881" s="5" t="s">
        <v>42</v>
      </c>
    </row>
    <row r="882" spans="1:9" ht="18" customHeight="1" x14ac:dyDescent="0.25">
      <c r="A882" s="2">
        <v>2021</v>
      </c>
      <c r="B882" s="2" t="s">
        <v>10</v>
      </c>
      <c r="C882" s="2" t="s">
        <v>15</v>
      </c>
      <c r="D882" s="6" t="s">
        <v>25</v>
      </c>
      <c r="E882" s="7">
        <v>46</v>
      </c>
      <c r="F882" s="4">
        <v>6134</v>
      </c>
      <c r="G882" s="4">
        <f>1.3*Table3[[#This Row],[Income]]</f>
        <v>7974.2</v>
      </c>
      <c r="H882" s="4">
        <v>40</v>
      </c>
      <c r="I882" s="5" t="s">
        <v>42</v>
      </c>
    </row>
    <row r="883" spans="1:9" ht="18" customHeight="1" x14ac:dyDescent="0.25">
      <c r="A883" s="2">
        <v>2021</v>
      </c>
      <c r="B883" s="2" t="s">
        <v>10</v>
      </c>
      <c r="C883" s="2" t="s">
        <v>15</v>
      </c>
      <c r="D883" s="6" t="s">
        <v>23</v>
      </c>
      <c r="E883" s="7">
        <v>34</v>
      </c>
      <c r="F883" s="4">
        <v>5857</v>
      </c>
      <c r="G883" s="4">
        <f>1.3*Table3[[#This Row],[Income]]</f>
        <v>7614.1</v>
      </c>
      <c r="H883" s="4">
        <v>915.36000000000013</v>
      </c>
      <c r="I883" s="5" t="s">
        <v>42</v>
      </c>
    </row>
    <row r="884" spans="1:9" ht="18" customHeight="1" x14ac:dyDescent="0.25">
      <c r="A884" s="2">
        <v>2021</v>
      </c>
      <c r="B884" s="2" t="s">
        <v>10</v>
      </c>
      <c r="C884" s="2" t="s">
        <v>13</v>
      </c>
      <c r="D884" s="3" t="s">
        <v>34</v>
      </c>
      <c r="E884" s="4">
        <v>7</v>
      </c>
      <c r="F884" s="4">
        <v>6732</v>
      </c>
      <c r="G884" s="4">
        <f>1.3*Table3[[#This Row],[Income]]</f>
        <v>8751.6</v>
      </c>
      <c r="H884" s="4">
        <v>40</v>
      </c>
      <c r="I884" s="5" t="s">
        <v>42</v>
      </c>
    </row>
    <row r="885" spans="1:9" ht="18" customHeight="1" x14ac:dyDescent="0.25">
      <c r="A885" s="2">
        <v>2021</v>
      </c>
      <c r="B885" s="2" t="s">
        <v>10</v>
      </c>
      <c r="C885" s="2" t="s">
        <v>15</v>
      </c>
      <c r="D885" s="6" t="s">
        <v>27</v>
      </c>
      <c r="E885" s="7">
        <v>3</v>
      </c>
      <c r="F885" s="4">
        <v>3623</v>
      </c>
      <c r="G885" s="4">
        <f>1.3*Table3[[#This Row],[Income]]</f>
        <v>4709.9000000000005</v>
      </c>
      <c r="H885" s="4">
        <v>915.46</v>
      </c>
      <c r="I885" s="5" t="s">
        <v>42</v>
      </c>
    </row>
    <row r="886" spans="1:9" ht="18" customHeight="1" x14ac:dyDescent="0.25">
      <c r="A886" s="2">
        <v>2021</v>
      </c>
      <c r="B886" s="2" t="s">
        <v>10</v>
      </c>
      <c r="C886" s="2" t="s">
        <v>32</v>
      </c>
      <c r="D886" s="6" t="s">
        <v>32</v>
      </c>
      <c r="E886" s="7">
        <v>2</v>
      </c>
      <c r="F886" s="4">
        <v>7472</v>
      </c>
      <c r="G886" s="4">
        <f>1.3*Table3[[#This Row],[Income]]</f>
        <v>9713.6</v>
      </c>
      <c r="H886" s="4">
        <v>1320</v>
      </c>
      <c r="I886" s="5" t="s">
        <v>40</v>
      </c>
    </row>
    <row r="887" spans="1:9" ht="18" customHeight="1" x14ac:dyDescent="0.25">
      <c r="A887" s="2">
        <v>2021</v>
      </c>
      <c r="B887" s="2" t="s">
        <v>11</v>
      </c>
      <c r="C887" s="2" t="s">
        <v>14</v>
      </c>
      <c r="D887" s="3" t="s">
        <v>36</v>
      </c>
      <c r="E887" s="4">
        <v>3566</v>
      </c>
      <c r="F887" s="4">
        <v>3050</v>
      </c>
      <c r="G887" s="4">
        <f>1.3*Table3[[#This Row],[Income]]</f>
        <v>3965</v>
      </c>
      <c r="H887" s="4">
        <v>915.46</v>
      </c>
      <c r="I887" s="5" t="s">
        <v>40</v>
      </c>
    </row>
    <row r="888" spans="1:9" ht="18" customHeight="1" x14ac:dyDescent="0.25">
      <c r="A888" s="2">
        <v>2021</v>
      </c>
      <c r="B888" s="2" t="s">
        <v>11</v>
      </c>
      <c r="C888" s="2" t="s">
        <v>14</v>
      </c>
      <c r="D888" s="3" t="s">
        <v>37</v>
      </c>
      <c r="E888" s="4">
        <v>2498</v>
      </c>
      <c r="F888" s="4">
        <v>6116</v>
      </c>
      <c r="G888" s="4">
        <f>1.3*Table3[[#This Row],[Income]]</f>
        <v>7950.8</v>
      </c>
      <c r="H888" s="4">
        <v>1600</v>
      </c>
      <c r="I888" s="5" t="s">
        <v>40</v>
      </c>
    </row>
    <row r="889" spans="1:9" ht="18" customHeight="1" x14ac:dyDescent="0.25">
      <c r="A889" s="2">
        <v>2021</v>
      </c>
      <c r="B889" s="2" t="s">
        <v>11</v>
      </c>
      <c r="C889" s="2" t="s">
        <v>13</v>
      </c>
      <c r="D889" s="3" t="s">
        <v>35</v>
      </c>
      <c r="E889" s="4">
        <v>1245</v>
      </c>
      <c r="F889" s="4">
        <v>3901</v>
      </c>
      <c r="G889" s="4">
        <f>1.3*Table3[[#This Row],[Income]]</f>
        <v>5071.3</v>
      </c>
      <c r="H889" s="4">
        <v>915.44</v>
      </c>
      <c r="I889" s="5" t="s">
        <v>40</v>
      </c>
    </row>
    <row r="890" spans="1:9" ht="18" customHeight="1" x14ac:dyDescent="0.25">
      <c r="A890" s="2">
        <v>2021</v>
      </c>
      <c r="B890" s="2" t="s">
        <v>11</v>
      </c>
      <c r="C890" s="2" t="s">
        <v>38</v>
      </c>
      <c r="D890" s="6" t="s">
        <v>30</v>
      </c>
      <c r="E890" s="7">
        <v>644</v>
      </c>
      <c r="F890" s="4">
        <v>5649</v>
      </c>
      <c r="G890" s="4">
        <f>1.3*Table3[[#This Row],[Income]]</f>
        <v>7343.7</v>
      </c>
      <c r="H890" s="4">
        <v>1148.7</v>
      </c>
      <c r="I890" s="5" t="s">
        <v>40</v>
      </c>
    </row>
    <row r="891" spans="1:9" ht="18" customHeight="1" x14ac:dyDescent="0.25">
      <c r="A891" s="2">
        <v>2021</v>
      </c>
      <c r="B891" s="2" t="s">
        <v>11</v>
      </c>
      <c r="C891" s="2" t="s">
        <v>12</v>
      </c>
      <c r="D891" s="6" t="s">
        <v>29</v>
      </c>
      <c r="E891" s="7">
        <v>643</v>
      </c>
      <c r="F891" s="4">
        <v>7305</v>
      </c>
      <c r="G891" s="4">
        <f>1.3*Table3[[#This Row],[Income]]</f>
        <v>9496.5</v>
      </c>
      <c r="H891" s="4">
        <v>1400</v>
      </c>
      <c r="I891" s="5" t="s">
        <v>40</v>
      </c>
    </row>
    <row r="892" spans="1:9" ht="18" customHeight="1" x14ac:dyDescent="0.25">
      <c r="A892" s="2">
        <v>2021</v>
      </c>
      <c r="B892" s="2" t="s">
        <v>11</v>
      </c>
      <c r="C892" s="2" t="s">
        <v>38</v>
      </c>
      <c r="D892" s="6" t="s">
        <v>31</v>
      </c>
      <c r="E892" s="7">
        <v>455</v>
      </c>
      <c r="F892" s="4">
        <v>6876</v>
      </c>
      <c r="G892" s="4">
        <f>1.3*Table3[[#This Row],[Income]]</f>
        <v>8938.8000000000011</v>
      </c>
      <c r="H892" s="4">
        <v>915.72000000000014</v>
      </c>
      <c r="I892" s="5" t="s">
        <v>40</v>
      </c>
    </row>
    <row r="893" spans="1:9" ht="18" customHeight="1" x14ac:dyDescent="0.25">
      <c r="A893" s="2">
        <v>2021</v>
      </c>
      <c r="B893" s="2" t="s">
        <v>11</v>
      </c>
      <c r="C893" s="2" t="s">
        <v>12</v>
      </c>
      <c r="D893" s="6" t="s">
        <v>28</v>
      </c>
      <c r="E893" s="8">
        <v>345</v>
      </c>
      <c r="F893" s="4">
        <v>3301</v>
      </c>
      <c r="G893" s="4">
        <f>1.3*Table3[[#This Row],[Income]]</f>
        <v>4291.3</v>
      </c>
      <c r="H893" s="4">
        <v>1400</v>
      </c>
      <c r="I893" s="5" t="s">
        <v>40</v>
      </c>
    </row>
    <row r="894" spans="1:9" ht="18" customHeight="1" x14ac:dyDescent="0.25">
      <c r="A894" s="2">
        <v>2021</v>
      </c>
      <c r="B894" s="2" t="s">
        <v>11</v>
      </c>
      <c r="C894" s="2" t="s">
        <v>13</v>
      </c>
      <c r="D894" s="3" t="s">
        <v>33</v>
      </c>
      <c r="E894" s="4">
        <v>122</v>
      </c>
      <c r="F894" s="4">
        <v>7029</v>
      </c>
      <c r="G894" s="4">
        <f>1.3*Table3[[#This Row],[Income]]</f>
        <v>9137.7000000000007</v>
      </c>
      <c r="H894" s="4">
        <v>20</v>
      </c>
      <c r="I894" s="5" t="s">
        <v>40</v>
      </c>
    </row>
    <row r="895" spans="1:9" ht="18" customHeight="1" x14ac:dyDescent="0.25">
      <c r="A895" s="2">
        <v>2021</v>
      </c>
      <c r="B895" s="2" t="s">
        <v>11</v>
      </c>
      <c r="C895" s="2" t="s">
        <v>15</v>
      </c>
      <c r="D895" s="6" t="s">
        <v>26</v>
      </c>
      <c r="E895" s="7">
        <v>78</v>
      </c>
      <c r="F895" s="4">
        <v>7473</v>
      </c>
      <c r="G895" s="4">
        <f>1.3*Table3[[#This Row],[Income]]</f>
        <v>9714.9</v>
      </c>
      <c r="H895" s="4">
        <v>915.44</v>
      </c>
      <c r="I895" s="5" t="s">
        <v>40</v>
      </c>
    </row>
    <row r="896" spans="1:9" ht="18" customHeight="1" x14ac:dyDescent="0.25">
      <c r="A896" s="2">
        <v>2021</v>
      </c>
      <c r="B896" s="2" t="s">
        <v>11</v>
      </c>
      <c r="C896" s="2" t="s">
        <v>15</v>
      </c>
      <c r="D896" s="6" t="s">
        <v>24</v>
      </c>
      <c r="E896" s="7">
        <v>76</v>
      </c>
      <c r="F896" s="4">
        <v>226</v>
      </c>
      <c r="G896" s="4">
        <f>1.3*Table3[[#This Row],[Income]]</f>
        <v>293.8</v>
      </c>
      <c r="H896" s="4">
        <v>915.38</v>
      </c>
      <c r="I896" s="5" t="s">
        <v>40</v>
      </c>
    </row>
    <row r="897" spans="1:9" ht="18" customHeight="1" x14ac:dyDescent="0.25">
      <c r="A897" s="2">
        <v>2021</v>
      </c>
      <c r="B897" s="2" t="s">
        <v>11</v>
      </c>
      <c r="C897" s="2" t="s">
        <v>15</v>
      </c>
      <c r="D897" s="6" t="s">
        <v>25</v>
      </c>
      <c r="E897" s="7">
        <v>46</v>
      </c>
      <c r="F897" s="4">
        <v>518</v>
      </c>
      <c r="G897" s="4">
        <f>1.3*Table3[[#This Row],[Income]]</f>
        <v>673.4</v>
      </c>
      <c r="H897" s="4">
        <v>40</v>
      </c>
      <c r="I897" s="5" t="s">
        <v>40</v>
      </c>
    </row>
    <row r="898" spans="1:9" ht="18" customHeight="1" x14ac:dyDescent="0.25">
      <c r="A898" s="2">
        <v>2021</v>
      </c>
      <c r="B898" s="2" t="s">
        <v>11</v>
      </c>
      <c r="C898" s="2" t="s">
        <v>15</v>
      </c>
      <c r="D898" s="6" t="s">
        <v>23</v>
      </c>
      <c r="E898" s="7">
        <v>34</v>
      </c>
      <c r="F898" s="4">
        <v>1983</v>
      </c>
      <c r="G898" s="4">
        <f>1.3*Table3[[#This Row],[Income]]</f>
        <v>2577.9</v>
      </c>
      <c r="H898" s="4">
        <v>915.36000000000013</v>
      </c>
      <c r="I898" s="5" t="s">
        <v>40</v>
      </c>
    </row>
    <row r="899" spans="1:9" ht="18" customHeight="1" x14ac:dyDescent="0.25">
      <c r="A899" s="2">
        <v>2021</v>
      </c>
      <c r="B899" s="2" t="s">
        <v>11</v>
      </c>
      <c r="C899" s="2" t="s">
        <v>13</v>
      </c>
      <c r="D899" s="3" t="s">
        <v>34</v>
      </c>
      <c r="E899" s="4">
        <v>7</v>
      </c>
      <c r="F899" s="4">
        <v>1556</v>
      </c>
      <c r="G899" s="4">
        <f>1.3*Table3[[#This Row],[Income]]</f>
        <v>2022.8000000000002</v>
      </c>
      <c r="H899" s="4">
        <v>40</v>
      </c>
      <c r="I899" s="5" t="s">
        <v>40</v>
      </c>
    </row>
    <row r="900" spans="1:9" ht="18" customHeight="1" x14ac:dyDescent="0.25">
      <c r="A900" s="2">
        <v>2021</v>
      </c>
      <c r="B900" s="2" t="s">
        <v>11</v>
      </c>
      <c r="C900" s="2" t="s">
        <v>15</v>
      </c>
      <c r="D900" s="6" t="s">
        <v>27</v>
      </c>
      <c r="E900" s="7">
        <v>3</v>
      </c>
      <c r="F900" s="4">
        <v>7135</v>
      </c>
      <c r="G900" s="4">
        <f>1.3*Table3[[#This Row],[Income]]</f>
        <v>9275.5</v>
      </c>
      <c r="H900" s="4">
        <v>915.46</v>
      </c>
      <c r="I900" s="5" t="s">
        <v>40</v>
      </c>
    </row>
    <row r="901" spans="1:9" ht="18" customHeight="1" x14ac:dyDescent="0.25">
      <c r="A901" s="2">
        <v>2021</v>
      </c>
      <c r="B901" s="2" t="s">
        <v>11</v>
      </c>
      <c r="C901" s="2" t="s">
        <v>32</v>
      </c>
      <c r="D901" s="6" t="s">
        <v>32</v>
      </c>
      <c r="E901" s="7">
        <v>2</v>
      </c>
      <c r="F901" s="4">
        <v>4840</v>
      </c>
      <c r="G901" s="4">
        <f>1.3*Table3[[#This Row],[Income]]</f>
        <v>6292</v>
      </c>
      <c r="H901" s="4">
        <v>1320</v>
      </c>
      <c r="I901" s="5"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3A650-E9B6-4610-AF42-3B4BB177CEDD}">
  <dimension ref="B2:M30"/>
  <sheetViews>
    <sheetView workbookViewId="0">
      <selection activeCell="M23" sqref="M23"/>
    </sheetView>
  </sheetViews>
  <sheetFormatPr defaultRowHeight="15" x14ac:dyDescent="0.25"/>
  <cols>
    <col min="2" max="2" width="13.140625" bestFit="1" customWidth="1"/>
    <col min="3" max="3" width="14.28515625" bestFit="1" customWidth="1"/>
    <col min="4" max="4" width="15.28515625" bestFit="1" customWidth="1"/>
    <col min="5" max="5" width="25" customWidth="1"/>
    <col min="6" max="6" width="15.28515625" customWidth="1"/>
    <col min="7" max="7" width="13.140625" bestFit="1" customWidth="1"/>
    <col min="8" max="8" width="25.7109375" bestFit="1" customWidth="1"/>
    <col min="9" max="9" width="15.28515625" bestFit="1" customWidth="1"/>
    <col min="10" max="10" width="13.85546875" bestFit="1" customWidth="1"/>
    <col min="11" max="11" width="18.7109375" customWidth="1"/>
    <col min="12" max="12" width="11.5703125" bestFit="1" customWidth="1"/>
    <col min="13" max="13" width="14.28515625" customWidth="1"/>
  </cols>
  <sheetData>
    <row r="2" spans="2:13" x14ac:dyDescent="0.25">
      <c r="I2" t="s">
        <v>48</v>
      </c>
      <c r="J2" t="s">
        <v>49</v>
      </c>
      <c r="K2" t="s">
        <v>50</v>
      </c>
      <c r="L2" t="s">
        <v>51</v>
      </c>
      <c r="M2" t="s">
        <v>52</v>
      </c>
    </row>
    <row r="3" spans="2:13" x14ac:dyDescent="0.25">
      <c r="B3" s="11" t="s">
        <v>43</v>
      </c>
      <c r="C3" t="s">
        <v>45</v>
      </c>
      <c r="D3" t="s">
        <v>47</v>
      </c>
      <c r="H3" s="12" t="s">
        <v>12</v>
      </c>
      <c r="I3">
        <v>1</v>
      </c>
      <c r="J3">
        <v>3</v>
      </c>
      <c r="K3" s="15">
        <f>VLOOKUP(H3,$B$4:$C$9,2,0)</f>
        <v>102492</v>
      </c>
      <c r="L3" s="17" t="str">
        <f>IF(K3=MAX($K$3:$K$8),K3,"")</f>
        <v/>
      </c>
      <c r="M3" s="17">
        <f>IF(K3=MAX($K$3:$K$8), "", K3)</f>
        <v>102492</v>
      </c>
    </row>
    <row r="4" spans="2:13" x14ac:dyDescent="0.25">
      <c r="B4" s="12" t="s">
        <v>12</v>
      </c>
      <c r="C4" s="16">
        <v>102492</v>
      </c>
      <c r="D4" s="14">
        <v>0.13592869088463991</v>
      </c>
      <c r="H4" s="12" t="s">
        <v>38</v>
      </c>
      <c r="I4">
        <v>7</v>
      </c>
      <c r="J4">
        <v>2</v>
      </c>
      <c r="K4" s="15">
        <f t="shared" ref="K4:K8" si="0">VLOOKUP(H4,$B$4:$C$9,2,0)</f>
        <v>110402</v>
      </c>
      <c r="L4" s="17" t="str">
        <f t="shared" ref="L4:L8" si="1">IF(K4=MAX($K$3:$K$8),K4,"")</f>
        <v/>
      </c>
      <c r="M4" s="17">
        <f t="shared" ref="M4:M8" si="2">IF(K4=MAX($K$3:$K$8), "", K4)</f>
        <v>110402</v>
      </c>
    </row>
    <row r="5" spans="2:13" x14ac:dyDescent="0.25">
      <c r="B5" s="12" t="s">
        <v>38</v>
      </c>
      <c r="C5" s="16">
        <v>110402</v>
      </c>
      <c r="D5" s="14">
        <v>0.14641922619371284</v>
      </c>
      <c r="H5" s="12" t="s">
        <v>13</v>
      </c>
      <c r="I5">
        <v>4</v>
      </c>
      <c r="J5">
        <v>1</v>
      </c>
      <c r="K5" s="15">
        <f t="shared" si="0"/>
        <v>127658</v>
      </c>
      <c r="L5" s="17" t="str">
        <f t="shared" si="1"/>
        <v/>
      </c>
      <c r="M5" s="17">
        <f t="shared" si="2"/>
        <v>127658</v>
      </c>
    </row>
    <row r="6" spans="2:13" x14ac:dyDescent="0.25">
      <c r="B6" s="12" t="s">
        <v>13</v>
      </c>
      <c r="C6" s="16">
        <v>127658</v>
      </c>
      <c r="D6" s="14">
        <v>0.16930477325987747</v>
      </c>
      <c r="H6" s="12" t="s">
        <v>14</v>
      </c>
      <c r="I6">
        <v>2</v>
      </c>
      <c r="J6">
        <v>8</v>
      </c>
      <c r="K6" s="15">
        <f t="shared" si="0"/>
        <v>100881</v>
      </c>
      <c r="L6" s="17" t="str">
        <f t="shared" si="1"/>
        <v/>
      </c>
      <c r="M6" s="17">
        <f t="shared" si="2"/>
        <v>100881</v>
      </c>
    </row>
    <row r="7" spans="2:13" x14ac:dyDescent="0.25">
      <c r="B7" s="12" t="s">
        <v>14</v>
      </c>
      <c r="C7" s="16">
        <v>100881</v>
      </c>
      <c r="D7" s="14">
        <v>0.13379212294748233</v>
      </c>
      <c r="H7" s="12" t="s">
        <v>15</v>
      </c>
      <c r="I7">
        <v>6</v>
      </c>
      <c r="J7">
        <v>6</v>
      </c>
      <c r="K7" s="15">
        <f t="shared" si="0"/>
        <v>247215</v>
      </c>
      <c r="L7" s="17">
        <f t="shared" si="1"/>
        <v>247215</v>
      </c>
      <c r="M7" s="17" t="str">
        <f t="shared" si="2"/>
        <v/>
      </c>
    </row>
    <row r="8" spans="2:13" x14ac:dyDescent="0.25">
      <c r="B8" s="12" t="s">
        <v>32</v>
      </c>
      <c r="C8" s="16">
        <v>65365</v>
      </c>
      <c r="D8" s="14">
        <v>8.6689486786036843E-2</v>
      </c>
      <c r="H8" s="12" t="s">
        <v>32</v>
      </c>
      <c r="I8">
        <v>5</v>
      </c>
      <c r="J8">
        <v>9</v>
      </c>
      <c r="K8" s="15">
        <f t="shared" si="0"/>
        <v>65365</v>
      </c>
      <c r="L8" s="17" t="str">
        <f t="shared" si="1"/>
        <v/>
      </c>
      <c r="M8" s="17">
        <f t="shared" si="2"/>
        <v>65365</v>
      </c>
    </row>
    <row r="9" spans="2:13" x14ac:dyDescent="0.25">
      <c r="B9" s="12" t="s">
        <v>15</v>
      </c>
      <c r="C9" s="16">
        <v>247215</v>
      </c>
      <c r="D9" s="14">
        <v>0.3278656999282506</v>
      </c>
    </row>
    <row r="10" spans="2:13" x14ac:dyDescent="0.25">
      <c r="B10" s="12" t="s">
        <v>44</v>
      </c>
      <c r="C10" s="13">
        <v>754013</v>
      </c>
      <c r="D10" s="14">
        <v>1</v>
      </c>
    </row>
    <row r="13" spans="2:13" x14ac:dyDescent="0.25">
      <c r="B13" t="s">
        <v>45</v>
      </c>
      <c r="C13" t="s">
        <v>53</v>
      </c>
      <c r="E13" t="s">
        <v>21</v>
      </c>
      <c r="F13" t="s">
        <v>54</v>
      </c>
    </row>
    <row r="14" spans="2:13" x14ac:dyDescent="0.25">
      <c r="B14" s="20">
        <v>754013</v>
      </c>
      <c r="C14" s="20">
        <v>980216.89999999967</v>
      </c>
      <c r="E14" s="18">
        <f>GETPIVOTDATA("Sum of Income",$B$13)/GETPIVOTDATA("Sum of Target Income",$B$13)</f>
        <v>0.7692307692307695</v>
      </c>
      <c r="F14" s="19">
        <f>100% - E14</f>
        <v>0.2307692307692305</v>
      </c>
    </row>
    <row r="17" spans="2:10" x14ac:dyDescent="0.25">
      <c r="B17" s="11" t="s">
        <v>43</v>
      </c>
      <c r="C17" t="s">
        <v>45</v>
      </c>
      <c r="D17" t="s">
        <v>46</v>
      </c>
      <c r="E17" s="21" t="s">
        <v>56</v>
      </c>
      <c r="G17" s="11" t="s">
        <v>43</v>
      </c>
      <c r="H17" t="s">
        <v>47</v>
      </c>
      <c r="I17" t="s">
        <v>46</v>
      </c>
      <c r="J17" t="s">
        <v>57</v>
      </c>
    </row>
    <row r="18" spans="2:10" x14ac:dyDescent="0.25">
      <c r="B18" s="12" t="s">
        <v>0</v>
      </c>
      <c r="C18" s="20">
        <v>60839</v>
      </c>
      <c r="D18" s="20">
        <v>60839</v>
      </c>
      <c r="E18" s="20">
        <f>AVERAGE(C18:C29)</f>
        <v>62834.416666666664</v>
      </c>
      <c r="G18" s="12" t="s">
        <v>12</v>
      </c>
      <c r="H18" s="19">
        <v>0.13592869088463991</v>
      </c>
      <c r="I18" s="20">
        <v>102492</v>
      </c>
      <c r="J18" s="20">
        <v>44069</v>
      </c>
    </row>
    <row r="19" spans="2:10" x14ac:dyDescent="0.25">
      <c r="B19" s="12" t="s">
        <v>1</v>
      </c>
      <c r="C19" s="20">
        <v>54542</v>
      </c>
      <c r="D19" s="20">
        <v>54542</v>
      </c>
      <c r="E19" s="20"/>
      <c r="G19" s="12" t="s">
        <v>38</v>
      </c>
      <c r="H19" s="19">
        <v>0.14641922619371284</v>
      </c>
      <c r="I19" s="20">
        <v>110402</v>
      </c>
      <c r="J19" s="20">
        <v>59704</v>
      </c>
    </row>
    <row r="20" spans="2:10" x14ac:dyDescent="0.25">
      <c r="B20" s="12" t="s">
        <v>2</v>
      </c>
      <c r="C20" s="20">
        <v>55109</v>
      </c>
      <c r="D20" s="20">
        <v>55109</v>
      </c>
      <c r="E20" s="20"/>
      <c r="G20" s="12" t="s">
        <v>13</v>
      </c>
      <c r="H20" s="19">
        <v>0.16930477325987747</v>
      </c>
      <c r="I20" s="20">
        <v>127658</v>
      </c>
      <c r="J20" s="20">
        <v>69150</v>
      </c>
    </row>
    <row r="21" spans="2:10" x14ac:dyDescent="0.25">
      <c r="B21" s="12" t="s">
        <v>3</v>
      </c>
      <c r="C21" s="20">
        <v>57166</v>
      </c>
      <c r="D21" s="20">
        <v>57166</v>
      </c>
      <c r="E21" s="20"/>
      <c r="G21" s="12" t="s">
        <v>14</v>
      </c>
      <c r="H21" s="19">
        <v>0.13379212294748233</v>
      </c>
      <c r="I21" s="20">
        <v>100881</v>
      </c>
      <c r="J21" s="20">
        <v>81472</v>
      </c>
    </row>
    <row r="22" spans="2:10" x14ac:dyDescent="0.25">
      <c r="B22" s="12" t="s">
        <v>4</v>
      </c>
      <c r="C22" s="20">
        <v>61306</v>
      </c>
      <c r="D22" s="20">
        <v>61306</v>
      </c>
      <c r="E22" s="20"/>
      <c r="G22" s="12" t="s">
        <v>32</v>
      </c>
      <c r="H22" s="19">
        <v>8.6689486786036843E-2</v>
      </c>
      <c r="I22" s="20">
        <v>65365</v>
      </c>
      <c r="J22" s="20">
        <v>14802</v>
      </c>
    </row>
    <row r="23" spans="2:10" x14ac:dyDescent="0.25">
      <c r="B23" s="12" t="s">
        <v>5</v>
      </c>
      <c r="C23" s="20">
        <v>76316</v>
      </c>
      <c r="D23" s="20">
        <v>76316</v>
      </c>
      <c r="E23" s="20"/>
      <c r="G23" s="12" t="s">
        <v>15</v>
      </c>
      <c r="H23" s="19">
        <v>0.3278656999282506</v>
      </c>
      <c r="I23" s="20">
        <v>247215</v>
      </c>
      <c r="J23" s="20">
        <v>104612</v>
      </c>
    </row>
    <row r="24" spans="2:10" x14ac:dyDescent="0.25">
      <c r="B24" s="12" t="s">
        <v>6</v>
      </c>
      <c r="C24" s="20">
        <v>47482</v>
      </c>
      <c r="D24" s="20">
        <v>47482</v>
      </c>
      <c r="E24" s="20"/>
      <c r="G24" s="12" t="s">
        <v>44</v>
      </c>
      <c r="H24" s="19">
        <v>1</v>
      </c>
      <c r="I24" s="20">
        <v>754013</v>
      </c>
      <c r="J24" s="20">
        <v>373809</v>
      </c>
    </row>
    <row r="25" spans="2:10" x14ac:dyDescent="0.25">
      <c r="B25" s="12" t="s">
        <v>7</v>
      </c>
      <c r="C25" s="20">
        <v>62344</v>
      </c>
      <c r="D25" s="20">
        <v>62344</v>
      </c>
      <c r="E25" s="20"/>
    </row>
    <row r="26" spans="2:10" x14ac:dyDescent="0.25">
      <c r="B26" s="12" t="s">
        <v>8</v>
      </c>
      <c r="C26" s="20">
        <v>73138</v>
      </c>
      <c r="D26" s="20">
        <v>73138</v>
      </c>
      <c r="E26" s="20"/>
    </row>
    <row r="27" spans="2:10" x14ac:dyDescent="0.25">
      <c r="B27" s="12" t="s">
        <v>9</v>
      </c>
      <c r="C27" s="20">
        <v>66306</v>
      </c>
      <c r="D27" s="20">
        <v>66306</v>
      </c>
      <c r="E27" s="20"/>
    </row>
    <row r="28" spans="2:10" x14ac:dyDescent="0.25">
      <c r="B28" s="12" t="s">
        <v>10</v>
      </c>
      <c r="C28" s="20">
        <v>72507</v>
      </c>
      <c r="D28" s="20">
        <v>72507</v>
      </c>
      <c r="E28" s="20"/>
    </row>
    <row r="29" spans="2:10" x14ac:dyDescent="0.25">
      <c r="B29" s="12" t="s">
        <v>11</v>
      </c>
      <c r="C29" s="20">
        <v>66958</v>
      </c>
      <c r="D29" s="20">
        <v>66958</v>
      </c>
      <c r="E29" s="20"/>
    </row>
    <row r="30" spans="2:10" x14ac:dyDescent="0.25">
      <c r="B30" s="12" t="s">
        <v>44</v>
      </c>
      <c r="C30" s="20">
        <v>754013</v>
      </c>
      <c r="D30" s="20">
        <v>754013</v>
      </c>
      <c r="E30" s="22"/>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2C43B-9C83-4A33-9ED9-F779A445F5F0}">
  <dimension ref="AA32"/>
  <sheetViews>
    <sheetView showGridLines="0" showRowColHeaders="0" tabSelected="1" zoomScaleNormal="100" workbookViewId="0">
      <selection activeCell="AA34" sqref="AA34"/>
    </sheetView>
  </sheetViews>
  <sheetFormatPr defaultRowHeight="15" x14ac:dyDescent="0.25"/>
  <cols>
    <col min="1" max="16384" width="9.140625" style="10"/>
  </cols>
  <sheetData>
    <row r="32" spans="27:27" x14ac:dyDescent="0.25">
      <c r="AA32" s="10" t="s">
        <v>55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 Tables</vt:lpstr>
      <vt:lpstr>Earnings Overview</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Jaber Abedin</dc:creator>
  <cp:keywords/>
  <dc:description>Copyright © 2022 Other Level's. All rights reserved
"Any illegal reproduction of this content in any form will result in immediate action against the person concerned."</dc:description>
  <cp:lastModifiedBy>Jaber Abedin</cp:lastModifiedBy>
  <dcterms:created xsi:type="dcterms:W3CDTF">2015-06-05T18:17:20Z</dcterms:created>
  <dcterms:modified xsi:type="dcterms:W3CDTF">2022-05-11T17:03:35Z</dcterms:modified>
  <cp:category/>
</cp:coreProperties>
</file>