
<file path=[Content_Types].xml><?xml version="1.0" encoding="utf-8"?>
<Types xmlns="http://schemas.openxmlformats.org/package/2006/content-types">
  <Default Extension="data" ContentType="application/vnd.openxmlformats-officedocument.model+data"/>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7ef063c1585960a9/Documents/PROJECT/"/>
    </mc:Choice>
  </mc:AlternateContent>
  <xr:revisionPtr revIDLastSave="15" documentId="8_{B8086C7D-2449-4E6B-96AC-104A6AE610D1}" xr6:coauthVersionLast="47" xr6:coauthVersionMax="47" xr10:uidLastSave="{C6F1D0C4-F302-42A4-B851-D5F41958FA83}"/>
  <bookViews>
    <workbookView xWindow="-110" yWindow="-110" windowWidth="19420" windowHeight="11020" activeTab="1" xr2:uid="{C18E8CE0-31C2-4369-9B0E-86DB7BEF9C68}"/>
  </bookViews>
  <sheets>
    <sheet name="PIVOT TABLE" sheetId="1" r:id="rId1"/>
    <sheet name="DASHBOARD" sheetId="8" r:id="rId2"/>
  </sheets>
  <definedNames>
    <definedName name="Slicer_age_grade">#N/A</definedName>
    <definedName name="Slicer_gender">#N/A</definedName>
  </definedNames>
  <calcPr calcId="191029"/>
  <pivotCaches>
    <pivotCache cacheId="3163" r:id="rId3"/>
    <pivotCache cacheId="3166" r:id="rId4"/>
    <pivotCache cacheId="3169" r:id="rId5"/>
    <pivotCache cacheId="3172" r:id="rId6"/>
    <pivotCache cacheId="3175" r:id="rId7"/>
    <pivotCache cacheId="3178" r:id="rId8"/>
    <pivotCache cacheId="3181" r:id="rId9"/>
    <pivotCache cacheId="3184" r:id="rId10"/>
    <pivotCache cacheId="3187" r:id="rId11"/>
    <pivotCache cacheId="3190"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fc049a6-27f2-4884-b960-15ab4f98af17" name="customers" connection="Excel CHOCOLATE SALES DATASET"/>
          <x15:modelTable id="product_acea615d-0187-4dd0-a165-076afb760608" name="product" connection="Excel CHOCOLATE SALES DATASET"/>
          <x15:modelTable id="sales_c4ca289b-6da8-443f-ac3f-254a1556486a" name="sales" connection="Excel CHOCOLATE SALES DATASET"/>
          <x15:modelTable id="store_a742a7c8-cc45-4224-8ea4-97c9ce78785f" name="store" connection="Excel CHOCOLATE SALES DATASET"/>
        </x15:modelTables>
        <x15:modelRelationships>
          <x15:modelRelationship fromTable="sales" fromColumn="product_id" toTable="product" toColumn="product id"/>
          <x15:modelRelationship fromTable="sales" fromColumn="store_id" toTable="store" toColumn="store_id"/>
          <x15:modelRelationship fromTable="sales" fromColumn="customer_id" toTable="customers" toColumn="customer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 i="1" l="1"/>
  <c r="M51" i="1" s="1"/>
  <c r="L52" i="1"/>
  <c r="M52" i="1" s="1"/>
  <c r="L53" i="1"/>
  <c r="M53" i="1" s="1"/>
  <c r="L54" i="1"/>
  <c r="M54" i="1" s="1"/>
  <c r="L55" i="1"/>
  <c r="M55" i="1" s="1"/>
  <c r="K50" i="1" a="1"/>
  <c r="K50" i="1" s="1"/>
  <c r="L50" i="1"/>
  <c r="M5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B830A8-7AB2-486F-BBD5-BB3F08D4DBED}" name="Excel CHOCOLATE SALES DATASET" type="100" refreshedVersion="8">
    <extLst>
      <ext xmlns:x15="http://schemas.microsoft.com/office/spreadsheetml/2010/11/main" uri="{DE250136-89BD-433C-8126-D09CA5730AF9}">
        <x15:connection id="b7888438-d887-413b-99a3-43ba4a770237"/>
      </ext>
    </extLst>
  </connection>
  <connection id="2" xr16:uid="{2447F7D4-0381-4F21-94E5-B84BD5FBDF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<sst xmlns="http://schemas.openxmlformats.org/spreadsheetml/2006/main" count="78" uniqueCount="56">
  <si>
    <t>Row Labels</t>
  </si>
  <si>
    <t>Grand Total</t>
  </si>
  <si>
    <t>Sum of revenue</t>
  </si>
  <si>
    <t>Sum of profit</t>
  </si>
  <si>
    <t>Berlin</t>
  </si>
  <si>
    <t>London</t>
  </si>
  <si>
    <t>Melbourne</t>
  </si>
  <si>
    <t>New York</t>
  </si>
  <si>
    <t>Paris</t>
  </si>
  <si>
    <t>Sydney</t>
  </si>
  <si>
    <t>Toronto</t>
  </si>
  <si>
    <t>1. Profit by City</t>
  </si>
  <si>
    <t>Cadbury</t>
  </si>
  <si>
    <t>Ferrero</t>
  </si>
  <si>
    <t>Godiva</t>
  </si>
  <si>
    <t>Hershey</t>
  </si>
  <si>
    <t>Lindt</t>
  </si>
  <si>
    <t>Mars</t>
  </si>
  <si>
    <t>Australia</t>
  </si>
  <si>
    <t>Canada</t>
  </si>
  <si>
    <t>France</t>
  </si>
  <si>
    <t>Germany</t>
  </si>
  <si>
    <t>UK</t>
  </si>
  <si>
    <t>Dark</t>
  </si>
  <si>
    <t>Milk</t>
  </si>
  <si>
    <t>Praline</t>
  </si>
  <si>
    <t>Truffle</t>
  </si>
  <si>
    <t>Airport</t>
  </si>
  <si>
    <t>Mall</t>
  </si>
  <si>
    <t>Online</t>
  </si>
  <si>
    <t>Retail</t>
  </si>
  <si>
    <t>Female</t>
  </si>
  <si>
    <t>3. Revenue by Country</t>
  </si>
  <si>
    <t>8. Revenue by Month</t>
  </si>
  <si>
    <t>Feb</t>
  </si>
  <si>
    <t>Mar</t>
  </si>
  <si>
    <t>Apr</t>
  </si>
  <si>
    <t>May</t>
  </si>
  <si>
    <t>Jun</t>
  </si>
  <si>
    <t>Aug</t>
  </si>
  <si>
    <t>Sep</t>
  </si>
  <si>
    <t>Oct</t>
  </si>
  <si>
    <t>Nov</t>
  </si>
  <si>
    <t>40-49</t>
  </si>
  <si>
    <t>4. Profit by Chocolate Brand</t>
  </si>
  <si>
    <t>5. Revenue by Category</t>
  </si>
  <si>
    <t>6. Store type by Revenue</t>
  </si>
  <si>
    <t>7. Revenue by Gender - slicer</t>
  </si>
  <si>
    <t>2. Revenue by Age Grade - slicer</t>
  </si>
  <si>
    <t>KPIS</t>
  </si>
  <si>
    <t>Sum of cogs</t>
  </si>
  <si>
    <t>Count of customer_id</t>
  </si>
  <si>
    <t>Category</t>
  </si>
  <si>
    <t>Helper</t>
  </si>
  <si>
    <t>%Revenue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</si>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</sst>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0;\(\$#,##0\);\$#,##0"/>
    <numFmt numFmtId="165" formatCode="&quot;$&quot;#,##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10" fontId="0" fillId="0" borderId="0" xfId="0" applyNumberFormat="1"/>
    <xf numFmtId="9" fontId="0" fillId="0" borderId="0" xfId="0" applyNumberFormat="1"/>
    <xf numFmtId="164" fontId="0" fillId="0" borderId="0" xfId="0" applyNumberFormat="1"/>
    <xf numFmtId="3" fontId="0" fillId="0" borderId="0" xfId="0" applyNumberFormat="1"/>
    <xf numFmtId="165" fontId="0" fillId="0" borderId="0" xfId="0" applyNumberFormat="1"/>
    <xf numFmtId="9" fontId="0" fillId="0" borderId="0" xfId="2" applyFont="1"/>
    <xf numFmtId="44" fontId="0" fillId="0" borderId="0" xfId="1" applyFont="1"/>
    <xf numFmtId="5" fontId="0" fillId="0" borderId="0" xfId="0" applyNumberFormat="1"/>
  </cellXfs>
  <cellStyles count="3">
    <cellStyle name="Currency" xfId="1" builtinId="4"/>
    <cellStyle name="Normal" xfId="0" builtinId="0"/>
    <cellStyle name="Percent" xfId="2" builtinId="5"/>
  </cellStyles>
  <dxfs count="1020">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
      <numFmt numFmtId="13" formatCode="0%"/>
    </dxf>
    <dxf>
      <numFmt numFmtId="166" formatCode="&quot;$&quot;#,##0.00"/>
    </dxf>
    <dxf>
      <numFmt numFmtId="166" formatCode="&quot;$&quot;#,##0.00"/>
    </dxf>
    <dxf>
      <numFmt numFmtId="3" formatCode="#,##0"/>
    </dxf>
    <dxf>
      <numFmt numFmtId="165" formatCode="&quot;$&quot;#,##0"/>
    </dxf>
    <dxf>
      <numFmt numFmtId="165" formatCode="&quot;$&quot;#,##0"/>
    </dxf>
    <dxf>
      <numFmt numFmtId="11" formatCode="&quot;$&quot;#,##0.00_);\(&quot;$&quot;#,##0.00\)"/>
    </dxf>
    <dxf>
      <numFmt numFmtId="9" formatCode="&quot;$&quot;#,##0_);\(&quot;$&quot;#,##0\)"/>
    </dxf>
    <dxf>
      <numFmt numFmtId="164" formatCode="\$#,##0;\(\$#,##0\);\$#,##0"/>
    </dxf>
    <dxf>
      <numFmt numFmtId="164" formatCode="\$#,##0;\(\$#,##0\);\$#,##0"/>
    </dxf>
    <dxf>
      <numFmt numFmtId="164" formatCode="\$#,##0;\(\$#,##0\);\$#,##0"/>
    </dxf>
    <dxf>
      <numFmt numFmtId="164" formatCode="\$#,##0;\(\$#,##0\);\$#,##0"/>
    </dxf>
    <dxf>
      <numFmt numFmtId="13" formatCode="0%"/>
    </dxf>
    <dxf>
      <numFmt numFmtId="164" formatCode="\$#,##0;\(\$#,##0\);\$#,##0"/>
    </dxf>
    <dxf>
      <numFmt numFmtId="164" formatCode="\$#,##0;\(\$#,##0\);\$#,##0"/>
    </dxf>
    <dxf>
      <numFmt numFmtId="164" formatCode="\$#,##0;\(\$#,##0\);\$#,##0"/>
    </dxf>
    <dxf>
      <numFmt numFmtId="164" formatCode="\$#,##0;\(\$#,##0\);\$#,##0"/>
    </dxf>
  </dxfs>
  <tableStyles count="0" defaultTableStyle="TableStyleMedium2" defaultPivotStyle="PivotStyleLight16"/>
  <colors>
    <mruColors>
      <color rgb="FF160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TABLE'!$C$76</c:f>
              <c:strCache>
                <c:ptCount val="1"/>
                <c:pt idx="0">
                  <c:v>Total</c:v>
                </c:pt>
              </c:strCache>
            </c:strRef>
          </c:tx>
          <c:spPr>
            <a:ln w="28575" cap="rnd">
              <a:solidFill>
                <a:schemeClr val="accent1"/>
              </a:solidFill>
              <a:round/>
            </a:ln>
            <a:effectLst/>
          </c:spPr>
          <c:marker>
            <c:symbol val="none"/>
          </c:marker>
          <c:cat>
            <c:strRef>
              <c:f>'PIVOT TABLE'!$B$77:$B$86</c:f>
              <c:strCache>
                <c:ptCount val="9"/>
                <c:pt idx="0">
                  <c:v>Feb</c:v>
                </c:pt>
                <c:pt idx="1">
                  <c:v>Mar</c:v>
                </c:pt>
                <c:pt idx="2">
                  <c:v>Apr</c:v>
                </c:pt>
                <c:pt idx="3">
                  <c:v>May</c:v>
                </c:pt>
                <c:pt idx="4">
                  <c:v>Jun</c:v>
                </c:pt>
                <c:pt idx="5">
                  <c:v>Aug</c:v>
                </c:pt>
                <c:pt idx="6">
                  <c:v>Sep</c:v>
                </c:pt>
                <c:pt idx="7">
                  <c:v>Oct</c:v>
                </c:pt>
                <c:pt idx="8">
                  <c:v>Nov</c:v>
                </c:pt>
              </c:strCache>
            </c:strRef>
          </c:cat>
          <c:val>
            <c:numRef>
              <c:f>'PIVOT TABLE'!$C$77:$C$86</c:f>
              <c:numCache>
                <c:formatCode>\$#,##0;\(\$#,##0\);\$#,##0</c:formatCode>
                <c:ptCount val="9"/>
                <c:pt idx="0">
                  <c:v>18.22</c:v>
                </c:pt>
                <c:pt idx="1">
                  <c:v>37.08</c:v>
                </c:pt>
                <c:pt idx="2">
                  <c:v>13.52</c:v>
                </c:pt>
                <c:pt idx="3">
                  <c:v>40.65</c:v>
                </c:pt>
                <c:pt idx="4">
                  <c:v>23.14</c:v>
                </c:pt>
                <c:pt idx="5">
                  <c:v>60.98</c:v>
                </c:pt>
                <c:pt idx="6">
                  <c:v>10.54</c:v>
                </c:pt>
                <c:pt idx="7">
                  <c:v>57.399000000000001</c:v>
                </c:pt>
                <c:pt idx="8">
                  <c:v>20.58</c:v>
                </c:pt>
              </c:numCache>
            </c:numRef>
          </c:val>
          <c:smooth val="0"/>
          <c:extLst>
            <c:ext xmlns:c16="http://schemas.microsoft.com/office/drawing/2014/chart" uri="{C3380CC4-5D6E-409C-BE32-E72D297353CC}">
              <c16:uniqueId val="{00000000-020B-4742-9D93-52EF61F253A4}"/>
            </c:ext>
          </c:extLst>
        </c:ser>
        <c:dLbls>
          <c:showLegendKey val="0"/>
          <c:showVal val="0"/>
          <c:showCatName val="0"/>
          <c:showSerName val="0"/>
          <c:showPercent val="0"/>
          <c:showBubbleSize val="0"/>
        </c:dLbls>
        <c:smooth val="0"/>
        <c:axId val="420194544"/>
        <c:axId val="420190704"/>
      </c:lineChart>
      <c:catAx>
        <c:axId val="4201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90704"/>
        <c:crosses val="autoZero"/>
        <c:auto val="1"/>
        <c:lblAlgn val="ctr"/>
        <c:lblOffset val="100"/>
        <c:noMultiLvlLbl val="0"/>
      </c:catAx>
      <c:valAx>
        <c:axId val="420190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f>
              <c:strCache>
                <c:ptCount val="1"/>
                <c:pt idx="0">
                  <c:v>Total</c:v>
                </c:pt>
              </c:strCache>
            </c:strRef>
          </c:tx>
          <c:spPr>
            <a:solidFill>
              <a:schemeClr val="accent1"/>
            </a:solidFill>
            <a:ln>
              <a:noFill/>
            </a:ln>
            <a:effectLst/>
          </c:spPr>
          <c:invertIfNegative val="0"/>
          <c:cat>
            <c:strRef>
              <c:f>'PIVOT TABLE'!$B$6:$B$13</c:f>
              <c:strCache>
                <c:ptCount val="7"/>
                <c:pt idx="0">
                  <c:v>Toronto</c:v>
                </c:pt>
                <c:pt idx="1">
                  <c:v>London</c:v>
                </c:pt>
                <c:pt idx="2">
                  <c:v>Melbourne</c:v>
                </c:pt>
                <c:pt idx="3">
                  <c:v>Paris</c:v>
                </c:pt>
                <c:pt idx="4">
                  <c:v>Sydney</c:v>
                </c:pt>
                <c:pt idx="5">
                  <c:v>Berlin</c:v>
                </c:pt>
                <c:pt idx="6">
                  <c:v>New York</c:v>
                </c:pt>
              </c:strCache>
            </c:strRef>
          </c:cat>
          <c:val>
            <c:numRef>
              <c:f>'PIVOT TABLE'!$C$6:$C$13</c:f>
              <c:numCache>
                <c:formatCode>\$#,##0;\(\$#,##0\);\$#,##0</c:formatCode>
                <c:ptCount val="7"/>
                <c:pt idx="0">
                  <c:v>39.058999999999997</c:v>
                </c:pt>
                <c:pt idx="1">
                  <c:v>24.9</c:v>
                </c:pt>
                <c:pt idx="2">
                  <c:v>15.56</c:v>
                </c:pt>
                <c:pt idx="3">
                  <c:v>14.09</c:v>
                </c:pt>
                <c:pt idx="4">
                  <c:v>10.35</c:v>
                </c:pt>
                <c:pt idx="5">
                  <c:v>4.79</c:v>
                </c:pt>
                <c:pt idx="6">
                  <c:v>3.07</c:v>
                </c:pt>
              </c:numCache>
            </c:numRef>
          </c:val>
          <c:extLst>
            <c:ext xmlns:c16="http://schemas.microsoft.com/office/drawing/2014/chart" uri="{C3380CC4-5D6E-409C-BE32-E72D297353CC}">
              <c16:uniqueId val="{00000000-85A0-4985-AC79-14B366BA6A34}"/>
            </c:ext>
          </c:extLst>
        </c:ser>
        <c:dLbls>
          <c:showLegendKey val="0"/>
          <c:showVal val="0"/>
          <c:showCatName val="0"/>
          <c:showSerName val="0"/>
          <c:showPercent val="0"/>
          <c:showBubbleSize val="0"/>
        </c:dLbls>
        <c:gapWidth val="219"/>
        <c:overlap val="-27"/>
        <c:axId val="523921968"/>
        <c:axId val="523922448"/>
      </c:barChart>
      <c:catAx>
        <c:axId val="5239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22448"/>
        <c:crosses val="autoZero"/>
        <c:auto val="1"/>
        <c:lblAlgn val="ctr"/>
        <c:lblOffset val="100"/>
        <c:noMultiLvlLbl val="0"/>
      </c:catAx>
      <c:valAx>
        <c:axId val="523922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2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TABLE'!$C$26</c:f>
              <c:strCache>
                <c:ptCount val="1"/>
                <c:pt idx="0">
                  <c:v>Total</c:v>
                </c:pt>
              </c:strCache>
            </c:strRef>
          </c:tx>
          <c:spPr>
            <a:solidFill>
              <a:schemeClr val="accent1"/>
            </a:solidFill>
            <a:ln>
              <a:noFill/>
            </a:ln>
            <a:effectLst/>
          </c:spPr>
          <c:invertIfNegative val="0"/>
          <c:cat>
            <c:strRef>
              <c:f>'PIVOT TABLE'!$B$27:$B$32</c:f>
              <c:strCache>
                <c:ptCount val="5"/>
                <c:pt idx="0">
                  <c:v>UK</c:v>
                </c:pt>
                <c:pt idx="1">
                  <c:v>France</c:v>
                </c:pt>
                <c:pt idx="2">
                  <c:v>Germany</c:v>
                </c:pt>
                <c:pt idx="3">
                  <c:v>Canada</c:v>
                </c:pt>
                <c:pt idx="4">
                  <c:v>Australia</c:v>
                </c:pt>
              </c:strCache>
            </c:strRef>
          </c:cat>
          <c:val>
            <c:numRef>
              <c:f>'PIVOT TABLE'!$C$27:$C$32</c:f>
              <c:numCache>
                <c:formatCode>\$#,##0;\(\$#,##0\);\$#,##0</c:formatCode>
                <c:ptCount val="5"/>
                <c:pt idx="0">
                  <c:v>93.25</c:v>
                </c:pt>
                <c:pt idx="1">
                  <c:v>88.27</c:v>
                </c:pt>
                <c:pt idx="2">
                  <c:v>40.409999999999997</c:v>
                </c:pt>
                <c:pt idx="3">
                  <c:v>39.598999999999997</c:v>
                </c:pt>
                <c:pt idx="4">
                  <c:v>20.58</c:v>
                </c:pt>
              </c:numCache>
            </c:numRef>
          </c:val>
          <c:extLst>
            <c:ext xmlns:c16="http://schemas.microsoft.com/office/drawing/2014/chart" uri="{C3380CC4-5D6E-409C-BE32-E72D297353CC}">
              <c16:uniqueId val="{00000000-2CDA-47B8-A503-A05ABA13D4CE}"/>
            </c:ext>
          </c:extLst>
        </c:ser>
        <c:dLbls>
          <c:showLegendKey val="0"/>
          <c:showVal val="0"/>
          <c:showCatName val="0"/>
          <c:showSerName val="0"/>
          <c:showPercent val="0"/>
          <c:showBubbleSize val="0"/>
        </c:dLbls>
        <c:gapWidth val="219"/>
        <c:overlap val="-27"/>
        <c:axId val="420198864"/>
        <c:axId val="420199344"/>
      </c:barChart>
      <c:catAx>
        <c:axId val="4201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99344"/>
        <c:crosses val="autoZero"/>
        <c:auto val="1"/>
        <c:lblAlgn val="ctr"/>
        <c:lblOffset val="100"/>
        <c:noMultiLvlLbl val="0"/>
      </c:catAx>
      <c:valAx>
        <c:axId val="420199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9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TABLE!PivotTable31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TABLE'!$C$37</c:f>
              <c:strCache>
                <c:ptCount val="1"/>
                <c:pt idx="0">
                  <c:v>Total</c:v>
                </c:pt>
              </c:strCache>
            </c:strRef>
          </c:tx>
          <c:spPr>
            <a:solidFill>
              <a:schemeClr val="accent1"/>
            </a:solidFill>
            <a:ln>
              <a:noFill/>
            </a:ln>
            <a:effectLst/>
          </c:spPr>
          <c:invertIfNegative val="0"/>
          <c:cat>
            <c:strRef>
              <c:f>'PIVOT TABLE'!$B$38:$B$44</c:f>
              <c:strCache>
                <c:ptCount val="6"/>
                <c:pt idx="0">
                  <c:v>Ferrero</c:v>
                </c:pt>
                <c:pt idx="1">
                  <c:v>Cadbury</c:v>
                </c:pt>
                <c:pt idx="2">
                  <c:v>Mars</c:v>
                </c:pt>
                <c:pt idx="3">
                  <c:v>Lindt</c:v>
                </c:pt>
                <c:pt idx="4">
                  <c:v>Hershey</c:v>
                </c:pt>
                <c:pt idx="5">
                  <c:v>Godiva</c:v>
                </c:pt>
              </c:strCache>
            </c:strRef>
          </c:cat>
          <c:val>
            <c:numRef>
              <c:f>'PIVOT TABLE'!$C$38:$C$44</c:f>
              <c:numCache>
                <c:formatCode>\$#,##0;\(\$#,##0\);\$#,##0</c:formatCode>
                <c:ptCount val="6"/>
                <c:pt idx="0">
                  <c:v>39.82</c:v>
                </c:pt>
                <c:pt idx="1">
                  <c:v>33.119</c:v>
                </c:pt>
                <c:pt idx="2">
                  <c:v>20.350000000000001</c:v>
                </c:pt>
                <c:pt idx="3">
                  <c:v>11.02</c:v>
                </c:pt>
                <c:pt idx="4">
                  <c:v>4.4400000000000004</c:v>
                </c:pt>
                <c:pt idx="5">
                  <c:v>3.07</c:v>
                </c:pt>
              </c:numCache>
            </c:numRef>
          </c:val>
          <c:extLst>
            <c:ext xmlns:c16="http://schemas.microsoft.com/office/drawing/2014/chart" uri="{C3380CC4-5D6E-409C-BE32-E72D297353CC}">
              <c16:uniqueId val="{00000000-B516-4597-863E-B8F9B6284763}"/>
            </c:ext>
          </c:extLst>
        </c:ser>
        <c:dLbls>
          <c:showLegendKey val="0"/>
          <c:showVal val="0"/>
          <c:showCatName val="0"/>
          <c:showSerName val="0"/>
          <c:showPercent val="0"/>
          <c:showBubbleSize val="0"/>
        </c:dLbls>
        <c:gapWidth val="182"/>
        <c:axId val="455426272"/>
        <c:axId val="455431552"/>
      </c:barChart>
      <c:catAx>
        <c:axId val="455426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31552"/>
        <c:crosses val="autoZero"/>
        <c:auto val="1"/>
        <c:lblAlgn val="ctr"/>
        <c:lblOffset val="100"/>
        <c:noMultiLvlLbl val="0"/>
      </c:catAx>
      <c:valAx>
        <c:axId val="455431552"/>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TABLE!PivotTable34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F7-43DE-9A01-6CB94CD52E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F7-43DE-9A01-6CB94CD52E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F7-43DE-9A01-6CB94CD52E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F7-43DE-9A01-6CB94CD52EA1}"/>
              </c:ext>
            </c:extLst>
          </c:dPt>
          <c:cat>
            <c:strRef>
              <c:f>'PIVOT TABLE'!$B$62:$B$66</c:f>
              <c:strCache>
                <c:ptCount val="4"/>
                <c:pt idx="0">
                  <c:v>Airport</c:v>
                </c:pt>
                <c:pt idx="1">
                  <c:v>Mall</c:v>
                </c:pt>
                <c:pt idx="2">
                  <c:v>Online</c:v>
                </c:pt>
                <c:pt idx="3">
                  <c:v>Retail</c:v>
                </c:pt>
              </c:strCache>
            </c:strRef>
          </c:cat>
          <c:val>
            <c:numRef>
              <c:f>'PIVOT TABLE'!$C$62:$C$66</c:f>
              <c:numCache>
                <c:formatCode>0%</c:formatCode>
                <c:ptCount val="4"/>
                <c:pt idx="0">
                  <c:v>0.36914809523978326</c:v>
                </c:pt>
                <c:pt idx="1">
                  <c:v>0.27567004243040816</c:v>
                </c:pt>
                <c:pt idx="2">
                  <c:v>0.31370853109968133</c:v>
                </c:pt>
                <c:pt idx="3">
                  <c:v>4.1473331230127364E-2</c:v>
                </c:pt>
              </c:numCache>
            </c:numRef>
          </c:val>
          <c:extLst>
            <c:ext xmlns:c16="http://schemas.microsoft.com/office/drawing/2014/chart" uri="{C3380CC4-5D6E-409C-BE32-E72D297353CC}">
              <c16:uniqueId val="{00000000-3BAD-4069-914B-426D73FFB7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40777595501"/>
          <c:y val="9.2329547175673075E-3"/>
          <c:w val="0.6888888402118486"/>
          <c:h val="0.99076704528243276"/>
        </c:manualLayout>
      </c:layout>
      <c:doughnutChart>
        <c:varyColors val="1"/>
        <c:ser>
          <c:idx val="0"/>
          <c:order val="0"/>
          <c:tx>
            <c:strRef>
              <c:f>'PIVOT TABLE'!$K$50</c:f>
              <c:strCache>
                <c:ptCount val="1"/>
                <c:pt idx="0">
                  <c:v>Dark</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C-B13C-433F-866C-817FB069F61C}"/>
              </c:ext>
            </c:extLst>
          </c:dPt>
          <c:dPt>
            <c:idx val="1"/>
            <c:bubble3D val="0"/>
            <c:spPr>
              <a:noFill/>
              <a:ln w="19050">
                <a:noFill/>
              </a:ln>
              <a:effectLst/>
            </c:spPr>
            <c:extLst>
              <c:ext xmlns:c16="http://schemas.microsoft.com/office/drawing/2014/chart" uri="{C3380CC4-5D6E-409C-BE32-E72D297353CC}">
                <c16:uniqueId val="{00000006-B13C-433F-866C-817FB069F61C}"/>
              </c:ext>
            </c:extLst>
          </c:dPt>
          <c:cat>
            <c:strRef>
              <c:f>'PIVOT TABLE'!$L$49:$M$49</c:f>
              <c:strCache>
                <c:ptCount val="2"/>
                <c:pt idx="0">
                  <c:v>%Revenue</c:v>
                </c:pt>
                <c:pt idx="1">
                  <c:v>Helper</c:v>
                </c:pt>
              </c:strCache>
            </c:strRef>
          </c:cat>
          <c:val>
            <c:numRef>
              <c:f>'PIVOT TABLE'!$L$50:$M$50</c:f>
              <c:numCache>
                <c:formatCode>0%</c:formatCode>
                <c:ptCount val="2"/>
                <c:pt idx="0">
                  <c:v>0.19083049459606036</c:v>
                </c:pt>
                <c:pt idx="1">
                  <c:v>0.80916950540393962</c:v>
                </c:pt>
              </c:numCache>
            </c:numRef>
          </c:val>
          <c:extLst>
            <c:ext xmlns:c16="http://schemas.microsoft.com/office/drawing/2014/chart" uri="{C3380CC4-5D6E-409C-BE32-E72D297353CC}">
              <c16:uniqueId val="{00000000-B13C-433F-866C-817FB069F61C}"/>
            </c:ext>
          </c:extLst>
        </c:ser>
        <c:ser>
          <c:idx val="1"/>
          <c:order val="1"/>
          <c:tx>
            <c:strRef>
              <c:f>'PIVOT TABLE'!$K$51</c:f>
              <c:strCache>
                <c:ptCount val="1"/>
                <c:pt idx="0">
                  <c:v>Milk</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D-B13C-433F-866C-817FB069F61C}"/>
              </c:ext>
            </c:extLst>
          </c:dPt>
          <c:dPt>
            <c:idx val="1"/>
            <c:bubble3D val="0"/>
            <c:spPr>
              <a:noFill/>
              <a:ln w="19050">
                <a:noFill/>
              </a:ln>
              <a:effectLst/>
            </c:spPr>
            <c:extLst>
              <c:ext xmlns:c16="http://schemas.microsoft.com/office/drawing/2014/chart" uri="{C3380CC4-5D6E-409C-BE32-E72D297353CC}">
                <c16:uniqueId val="{00000007-B13C-433F-866C-817FB069F61C}"/>
              </c:ext>
            </c:extLst>
          </c:dPt>
          <c:cat>
            <c:strRef>
              <c:f>'PIVOT TABLE'!$L$49:$M$49</c:f>
              <c:strCache>
                <c:ptCount val="2"/>
                <c:pt idx="0">
                  <c:v>%Revenue</c:v>
                </c:pt>
                <c:pt idx="1">
                  <c:v>Helper</c:v>
                </c:pt>
              </c:strCache>
            </c:strRef>
          </c:cat>
          <c:val>
            <c:numRef>
              <c:f>'PIVOT TABLE'!$L$51:$M$51</c:f>
              <c:numCache>
                <c:formatCode>0%</c:formatCode>
                <c:ptCount val="2"/>
                <c:pt idx="0">
                  <c:v>7.7361941660847394E-2</c:v>
                </c:pt>
                <c:pt idx="1">
                  <c:v>0.92263805833915258</c:v>
                </c:pt>
              </c:numCache>
            </c:numRef>
          </c:val>
          <c:extLst>
            <c:ext xmlns:c16="http://schemas.microsoft.com/office/drawing/2014/chart" uri="{C3380CC4-5D6E-409C-BE32-E72D297353CC}">
              <c16:uniqueId val="{00000001-B13C-433F-866C-817FB069F61C}"/>
            </c:ext>
          </c:extLst>
        </c:ser>
        <c:ser>
          <c:idx val="2"/>
          <c:order val="2"/>
          <c:tx>
            <c:strRef>
              <c:f>'PIVOT TABLE'!$K$52</c:f>
              <c:strCache>
                <c:ptCount val="1"/>
                <c:pt idx="0">
                  <c:v>Praline</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E-B13C-433F-866C-817FB069F61C}"/>
              </c:ext>
            </c:extLst>
          </c:dPt>
          <c:dPt>
            <c:idx val="1"/>
            <c:bubble3D val="0"/>
            <c:spPr>
              <a:noFill/>
              <a:ln w="19050">
                <a:noFill/>
              </a:ln>
              <a:effectLst/>
            </c:spPr>
            <c:extLst>
              <c:ext xmlns:c16="http://schemas.microsoft.com/office/drawing/2014/chart" uri="{C3380CC4-5D6E-409C-BE32-E72D297353CC}">
                <c16:uniqueId val="{00000008-B13C-433F-866C-817FB069F61C}"/>
              </c:ext>
            </c:extLst>
          </c:dPt>
          <c:cat>
            <c:strRef>
              <c:f>'PIVOT TABLE'!$L$49:$M$49</c:f>
              <c:strCache>
                <c:ptCount val="2"/>
                <c:pt idx="0">
                  <c:v>%Revenue</c:v>
                </c:pt>
                <c:pt idx="1">
                  <c:v>Helper</c:v>
                </c:pt>
              </c:strCache>
            </c:strRef>
          </c:cat>
          <c:val>
            <c:numRef>
              <c:f>'PIVOT TABLE'!$L$52:$M$52</c:f>
              <c:numCache>
                <c:formatCode>0%</c:formatCode>
                <c:ptCount val="2"/>
                <c:pt idx="0">
                  <c:v>0.15251197232275465</c:v>
                </c:pt>
                <c:pt idx="1">
                  <c:v>0.8474880276772454</c:v>
                </c:pt>
              </c:numCache>
            </c:numRef>
          </c:val>
          <c:extLst>
            <c:ext xmlns:c16="http://schemas.microsoft.com/office/drawing/2014/chart" uri="{C3380CC4-5D6E-409C-BE32-E72D297353CC}">
              <c16:uniqueId val="{00000002-B13C-433F-866C-817FB069F61C}"/>
            </c:ext>
          </c:extLst>
        </c:ser>
        <c:ser>
          <c:idx val="3"/>
          <c:order val="3"/>
          <c:tx>
            <c:strRef>
              <c:f>'PIVOT TABLE'!$K$53</c:f>
              <c:strCache>
                <c:ptCount val="1"/>
                <c:pt idx="0">
                  <c:v>Truffle</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F-B13C-433F-866C-817FB069F61C}"/>
              </c:ext>
            </c:extLst>
          </c:dPt>
          <c:dPt>
            <c:idx val="1"/>
            <c:bubble3D val="0"/>
            <c:spPr>
              <a:noFill/>
              <a:ln w="19050">
                <a:noFill/>
              </a:ln>
              <a:effectLst/>
            </c:spPr>
            <c:extLst>
              <c:ext xmlns:c16="http://schemas.microsoft.com/office/drawing/2014/chart" uri="{C3380CC4-5D6E-409C-BE32-E72D297353CC}">
                <c16:uniqueId val="{00000009-B13C-433F-866C-817FB069F61C}"/>
              </c:ext>
            </c:extLst>
          </c:dPt>
          <c:cat>
            <c:strRef>
              <c:f>'PIVOT TABLE'!$L$49:$M$49</c:f>
              <c:strCache>
                <c:ptCount val="2"/>
                <c:pt idx="0">
                  <c:v>%Revenue</c:v>
                </c:pt>
                <c:pt idx="1">
                  <c:v>Helper</c:v>
                </c:pt>
              </c:strCache>
            </c:strRef>
          </c:cat>
          <c:val>
            <c:numRef>
              <c:f>'PIVOT TABLE'!$L$53:$M$53</c:f>
              <c:numCache>
                <c:formatCode>0%</c:formatCode>
                <c:ptCount val="2"/>
                <c:pt idx="0">
                  <c:v>7.9295591420337527E-2</c:v>
                </c:pt>
                <c:pt idx="1">
                  <c:v>0.92070440857966251</c:v>
                </c:pt>
              </c:numCache>
            </c:numRef>
          </c:val>
          <c:extLst>
            <c:ext xmlns:c16="http://schemas.microsoft.com/office/drawing/2014/chart" uri="{C3380CC4-5D6E-409C-BE32-E72D297353CC}">
              <c16:uniqueId val="{00000003-B13C-433F-866C-817FB069F61C}"/>
            </c:ext>
          </c:extLst>
        </c:ser>
        <c:ser>
          <c:idx val="4"/>
          <c:order val="4"/>
          <c:tx>
            <c:strRef>
              <c:f>'PIVOT TABLE'!$K$54</c:f>
              <c:strCache>
                <c:ptCount val="1"/>
                <c:pt idx="0">
                  <c:v>Grand 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0-B13C-433F-866C-817FB069F61C}"/>
              </c:ext>
            </c:extLst>
          </c:dPt>
          <c:dPt>
            <c:idx val="1"/>
            <c:bubble3D val="0"/>
            <c:spPr>
              <a:noFill/>
              <a:ln w="19050">
                <a:noFill/>
              </a:ln>
              <a:effectLst/>
            </c:spPr>
            <c:extLst>
              <c:ext xmlns:c16="http://schemas.microsoft.com/office/drawing/2014/chart" uri="{C3380CC4-5D6E-409C-BE32-E72D297353CC}">
                <c16:uniqueId val="{0000000A-B13C-433F-866C-817FB069F61C}"/>
              </c:ext>
            </c:extLst>
          </c:dPt>
          <c:cat>
            <c:strRef>
              <c:f>'PIVOT TABLE'!$L$49:$M$49</c:f>
              <c:strCache>
                <c:ptCount val="2"/>
                <c:pt idx="0">
                  <c:v>%Revenue</c:v>
                </c:pt>
                <c:pt idx="1">
                  <c:v>Helper</c:v>
                </c:pt>
              </c:strCache>
            </c:strRef>
          </c:cat>
          <c:val>
            <c:numRef>
              <c:f>'PIVOT TABLE'!$L$54:$M$54</c:f>
              <c:numCache>
                <c:formatCode>0%</c:formatCode>
                <c:ptCount val="2"/>
                <c:pt idx="0">
                  <c:v>0.49999999999999989</c:v>
                </c:pt>
                <c:pt idx="1">
                  <c:v>0.50000000000000011</c:v>
                </c:pt>
              </c:numCache>
            </c:numRef>
          </c:val>
          <c:extLst>
            <c:ext xmlns:c16="http://schemas.microsoft.com/office/drawing/2014/chart" uri="{C3380CC4-5D6E-409C-BE32-E72D297353CC}">
              <c16:uniqueId val="{00000004-B13C-433F-866C-817FB069F61C}"/>
            </c:ext>
          </c:extLst>
        </c:ser>
        <c:ser>
          <c:idx val="5"/>
          <c:order val="5"/>
          <c:tx>
            <c:strRef>
              <c:f>'PIVOT TABLE'!$K$55</c:f>
              <c:strCache>
                <c:ptCount val="1"/>
                <c:pt idx="0">
                  <c:v>0</c:v>
                </c:pt>
              </c:strCache>
            </c:strRef>
          </c:tx>
          <c:explosion val="2"/>
          <c:dPt>
            <c:idx val="0"/>
            <c:bubble3D val="0"/>
            <c:spPr>
              <a:solidFill>
                <a:srgbClr val="C00000"/>
              </a:solidFill>
              <a:ln w="19050">
                <a:solidFill>
                  <a:schemeClr val="lt1"/>
                </a:solidFill>
              </a:ln>
              <a:effectLst/>
            </c:spPr>
            <c:extLst>
              <c:ext xmlns:c16="http://schemas.microsoft.com/office/drawing/2014/chart" uri="{C3380CC4-5D6E-409C-BE32-E72D297353CC}">
                <c16:uniqueId val="{00000011-B13C-433F-866C-817FB069F61C}"/>
              </c:ext>
            </c:extLst>
          </c:dPt>
          <c:dPt>
            <c:idx val="1"/>
            <c:bubble3D val="0"/>
            <c:spPr>
              <a:noFill/>
              <a:ln w="19050">
                <a:noFill/>
              </a:ln>
              <a:effectLst/>
            </c:spPr>
            <c:extLst>
              <c:ext xmlns:c16="http://schemas.microsoft.com/office/drawing/2014/chart" uri="{C3380CC4-5D6E-409C-BE32-E72D297353CC}">
                <c16:uniqueId val="{0000000B-B13C-433F-866C-817FB069F61C}"/>
              </c:ext>
            </c:extLst>
          </c:dPt>
          <c:cat>
            <c:strRef>
              <c:f>'PIVOT TABLE'!$L$49:$M$49</c:f>
              <c:strCache>
                <c:ptCount val="2"/>
                <c:pt idx="0">
                  <c:v>%Revenue</c:v>
                </c:pt>
                <c:pt idx="1">
                  <c:v>Helper</c:v>
                </c:pt>
              </c:strCache>
            </c:strRef>
          </c:cat>
          <c:val>
            <c:numRef>
              <c:f>'PIVOT TABLE'!$L$55:$M$55</c:f>
              <c:numCache>
                <c:formatCode>0%</c:formatCode>
                <c:ptCount val="2"/>
                <c:pt idx="0">
                  <c:v>0</c:v>
                </c:pt>
                <c:pt idx="1">
                  <c:v>1</c:v>
                </c:pt>
              </c:numCache>
            </c:numRef>
          </c:val>
          <c:extLst>
            <c:ext xmlns:c16="http://schemas.microsoft.com/office/drawing/2014/chart" uri="{C3380CC4-5D6E-409C-BE32-E72D297353CC}">
              <c16:uniqueId val="{00000005-B13C-433F-866C-817FB069F61C}"/>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DATASET VISUALISATION.xlsx]PIVOT TABLE!PivotTable27</c:name>
    <c:fmtId val="9"/>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97225750007049E-3"/>
          <c:y val="0.13096858947159554"/>
          <c:w val="0.97044551742003204"/>
          <c:h val="0.75614520116681083"/>
        </c:manualLayout>
      </c:layout>
      <c:barChart>
        <c:barDir val="col"/>
        <c:grouping val="clustered"/>
        <c:varyColors val="0"/>
        <c:ser>
          <c:idx val="0"/>
          <c:order val="0"/>
          <c:tx>
            <c:strRef>
              <c:f>'PIVOT TABLE'!$C$5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TABLE'!$B$6:$B$13</c:f>
              <c:strCache>
                <c:ptCount val="7"/>
                <c:pt idx="0">
                  <c:v>Toronto</c:v>
                </c:pt>
                <c:pt idx="1">
                  <c:v>London</c:v>
                </c:pt>
                <c:pt idx="2">
                  <c:v>Melbourne</c:v>
                </c:pt>
                <c:pt idx="3">
                  <c:v>Paris</c:v>
                </c:pt>
                <c:pt idx="4">
                  <c:v>Sydney</c:v>
                </c:pt>
                <c:pt idx="5">
                  <c:v>Berlin</c:v>
                </c:pt>
                <c:pt idx="6">
                  <c:v>New York</c:v>
                </c:pt>
              </c:strCache>
            </c:strRef>
          </c:cat>
          <c:val>
            <c:numRef>
              <c:f>'PIVOT TABLE'!$C$6:$C$13</c:f>
              <c:numCache>
                <c:formatCode>\$#,##0;\(\$#,##0\);\$#,##0</c:formatCode>
                <c:ptCount val="7"/>
                <c:pt idx="0">
                  <c:v>39.058999999999997</c:v>
                </c:pt>
                <c:pt idx="1">
                  <c:v>24.9</c:v>
                </c:pt>
                <c:pt idx="2">
                  <c:v>15.56</c:v>
                </c:pt>
                <c:pt idx="3">
                  <c:v>14.09</c:v>
                </c:pt>
                <c:pt idx="4">
                  <c:v>10.35</c:v>
                </c:pt>
                <c:pt idx="5">
                  <c:v>4.79</c:v>
                </c:pt>
                <c:pt idx="6">
                  <c:v>3.07</c:v>
                </c:pt>
              </c:numCache>
            </c:numRef>
          </c:val>
          <c:extLst>
            <c:ext xmlns:c16="http://schemas.microsoft.com/office/drawing/2014/chart" uri="{C3380CC4-5D6E-409C-BE32-E72D297353CC}">
              <c16:uniqueId val="{00000000-906C-41F4-8223-D3E715F149AD}"/>
            </c:ext>
          </c:extLst>
        </c:ser>
        <c:dLbls>
          <c:dLblPos val="outEnd"/>
          <c:showLegendKey val="0"/>
          <c:showVal val="1"/>
          <c:showCatName val="0"/>
          <c:showSerName val="0"/>
          <c:showPercent val="0"/>
          <c:showBubbleSize val="0"/>
        </c:dLbls>
        <c:gapWidth val="219"/>
        <c:overlap val="-27"/>
        <c:axId val="523921968"/>
        <c:axId val="523922448"/>
      </c:barChart>
      <c:catAx>
        <c:axId val="523921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50" b="0" i="0" u="none" strike="noStrike" kern="1200" baseline="0">
                <a:solidFill>
                  <a:schemeClr val="bg1">
                    <a:lumMod val="95000"/>
                  </a:schemeClr>
                </a:solidFill>
                <a:latin typeface="+mn-lt"/>
                <a:ea typeface="+mn-ea"/>
                <a:cs typeface="+mn-cs"/>
              </a:defRPr>
            </a:pPr>
            <a:endParaRPr lang="en-US"/>
          </a:p>
        </c:txPr>
        <c:crossAx val="523922448"/>
        <c:crosses val="autoZero"/>
        <c:auto val="1"/>
        <c:lblAlgn val="ctr"/>
        <c:lblOffset val="100"/>
        <c:noMultiLvlLbl val="0"/>
      </c:catAx>
      <c:valAx>
        <c:axId val="523922448"/>
        <c:scaling>
          <c:orientation val="minMax"/>
        </c:scaling>
        <c:delete val="1"/>
        <c:axPos val="l"/>
        <c:numFmt formatCode="\$#,##0;\(\$#,##0\);\$#,##0" sourceLinked="1"/>
        <c:majorTickMark val="out"/>
        <c:minorTickMark val="none"/>
        <c:tickLblPos val="nextTo"/>
        <c:crossAx val="52392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DATASET VISUALISATION.xlsx]PIVOT TABLE!PivotTable29</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effectLst>
                    <a:glow>
                      <a:schemeClr val="bg2"/>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26143987183169E-5"/>
          <c:y val="0.22381286137612788"/>
          <c:w val="0.99331724561069323"/>
          <c:h val="0.67737829292085672"/>
        </c:manualLayout>
      </c:layout>
      <c:barChart>
        <c:barDir val="col"/>
        <c:grouping val="clustered"/>
        <c:varyColors val="0"/>
        <c:ser>
          <c:idx val="0"/>
          <c:order val="0"/>
          <c:tx>
            <c:strRef>
              <c:f>'PIVOT TABLE'!$C$26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effectLst>
                      <a:glow>
                        <a:schemeClr val="bg2"/>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TABLE'!$B$27:$B$32</c:f>
              <c:strCache>
                <c:ptCount val="5"/>
                <c:pt idx="0">
                  <c:v>UK</c:v>
                </c:pt>
                <c:pt idx="1">
                  <c:v>France</c:v>
                </c:pt>
                <c:pt idx="2">
                  <c:v>Germany</c:v>
                </c:pt>
                <c:pt idx="3">
                  <c:v>Canada</c:v>
                </c:pt>
                <c:pt idx="4">
                  <c:v>Australia</c:v>
                </c:pt>
              </c:strCache>
            </c:strRef>
          </c:cat>
          <c:val>
            <c:numRef>
              <c:f>'PIVOT TABLE'!$C$27:$C$32</c:f>
              <c:numCache>
                <c:formatCode>\$#,##0;\(\$#,##0\);\$#,##0</c:formatCode>
                <c:ptCount val="5"/>
                <c:pt idx="0">
                  <c:v>93.25</c:v>
                </c:pt>
                <c:pt idx="1">
                  <c:v>88.27</c:v>
                </c:pt>
                <c:pt idx="2">
                  <c:v>40.409999999999997</c:v>
                </c:pt>
                <c:pt idx="3">
                  <c:v>39.598999999999997</c:v>
                </c:pt>
                <c:pt idx="4">
                  <c:v>20.58</c:v>
                </c:pt>
              </c:numCache>
            </c:numRef>
          </c:val>
          <c:extLst>
            <c:ext xmlns:c16="http://schemas.microsoft.com/office/drawing/2014/chart" uri="{C3380CC4-5D6E-409C-BE32-E72D297353CC}">
              <c16:uniqueId val="{00000000-A0A5-49BE-A0A4-A87B6711C067}"/>
            </c:ext>
          </c:extLst>
        </c:ser>
        <c:dLbls>
          <c:dLblPos val="outEnd"/>
          <c:showLegendKey val="0"/>
          <c:showVal val="1"/>
          <c:showCatName val="0"/>
          <c:showSerName val="0"/>
          <c:showPercent val="0"/>
          <c:showBubbleSize val="0"/>
        </c:dLbls>
        <c:gapWidth val="219"/>
        <c:overlap val="-27"/>
        <c:axId val="420198864"/>
        <c:axId val="420199344"/>
      </c:barChart>
      <c:catAx>
        <c:axId val="4201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20199344"/>
        <c:crosses val="autoZero"/>
        <c:auto val="1"/>
        <c:lblAlgn val="ctr"/>
        <c:lblOffset val="100"/>
        <c:noMultiLvlLbl val="0"/>
      </c:catAx>
      <c:valAx>
        <c:axId val="420199344"/>
        <c:scaling>
          <c:orientation val="minMax"/>
        </c:scaling>
        <c:delete val="1"/>
        <c:axPos val="l"/>
        <c:numFmt formatCode="\$#,##0;\(\$#,##0\);\$#,##0" sourceLinked="1"/>
        <c:majorTickMark val="none"/>
        <c:minorTickMark val="none"/>
        <c:tickLblPos val="nextTo"/>
        <c:crossAx val="42019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DATASET VISUALISATION.xlsx]PIVOT TABLE!PivotTable31</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3166780863037"/>
          <c:y val="0.17486671798222372"/>
          <c:w val="0.77134780881217213"/>
          <c:h val="0.81949242014738199"/>
        </c:manualLayout>
      </c:layout>
      <c:barChart>
        <c:barDir val="bar"/>
        <c:grouping val="clustered"/>
        <c:varyColors val="0"/>
        <c:ser>
          <c:idx val="0"/>
          <c:order val="0"/>
          <c:tx>
            <c:strRef>
              <c:f>'PIVOT TABLE'!$C$37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TABLE'!$B$38:$B$44</c:f>
              <c:strCache>
                <c:ptCount val="6"/>
                <c:pt idx="0">
                  <c:v>Ferrero</c:v>
                </c:pt>
                <c:pt idx="1">
                  <c:v>Cadbury</c:v>
                </c:pt>
                <c:pt idx="2">
                  <c:v>Mars</c:v>
                </c:pt>
                <c:pt idx="3">
                  <c:v>Lindt</c:v>
                </c:pt>
                <c:pt idx="4">
                  <c:v>Hershey</c:v>
                </c:pt>
                <c:pt idx="5">
                  <c:v>Godiva</c:v>
                </c:pt>
              </c:strCache>
            </c:strRef>
          </c:cat>
          <c:val>
            <c:numRef>
              <c:f>'PIVOT TABLE'!$C$38:$C$44</c:f>
              <c:numCache>
                <c:formatCode>\$#,##0;\(\$#,##0\);\$#,##0</c:formatCode>
                <c:ptCount val="6"/>
                <c:pt idx="0">
                  <c:v>39.82</c:v>
                </c:pt>
                <c:pt idx="1">
                  <c:v>33.119</c:v>
                </c:pt>
                <c:pt idx="2">
                  <c:v>20.350000000000001</c:v>
                </c:pt>
                <c:pt idx="3">
                  <c:v>11.02</c:v>
                </c:pt>
                <c:pt idx="4">
                  <c:v>4.4400000000000004</c:v>
                </c:pt>
                <c:pt idx="5">
                  <c:v>3.07</c:v>
                </c:pt>
              </c:numCache>
            </c:numRef>
          </c:val>
          <c:extLst>
            <c:ext xmlns:c16="http://schemas.microsoft.com/office/drawing/2014/chart" uri="{C3380CC4-5D6E-409C-BE32-E72D297353CC}">
              <c16:uniqueId val="{00000000-63C1-4DB3-9D01-B9F60FBC1BF2}"/>
            </c:ext>
          </c:extLst>
        </c:ser>
        <c:dLbls>
          <c:dLblPos val="outEnd"/>
          <c:showLegendKey val="0"/>
          <c:showVal val="1"/>
          <c:showCatName val="0"/>
          <c:showSerName val="0"/>
          <c:showPercent val="0"/>
          <c:showBubbleSize val="0"/>
        </c:dLbls>
        <c:gapWidth val="182"/>
        <c:axId val="455426272"/>
        <c:axId val="455431552"/>
      </c:barChart>
      <c:catAx>
        <c:axId val="455426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55431552"/>
        <c:crosses val="autoZero"/>
        <c:auto val="1"/>
        <c:lblAlgn val="ctr"/>
        <c:lblOffset val="100"/>
        <c:noMultiLvlLbl val="0"/>
      </c:catAx>
      <c:valAx>
        <c:axId val="455431552"/>
        <c:scaling>
          <c:orientation val="minMax"/>
        </c:scaling>
        <c:delete val="1"/>
        <c:axPos val="t"/>
        <c:numFmt formatCode="\$#,##0;\(\$#,##0\);\$#,##0" sourceLinked="1"/>
        <c:majorTickMark val="none"/>
        <c:minorTickMark val="none"/>
        <c:tickLblPos val="nextTo"/>
        <c:crossAx val="45542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DATASET VISUALISATION.xlsx]PIVOT TABLE!PivotTable37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4265221441094E-2"/>
          <c:y val="0.15568608992256058"/>
          <c:w val="0.97947519566050634"/>
          <c:h val="0.71899446984204773"/>
        </c:manualLayout>
      </c:layout>
      <c:lineChart>
        <c:grouping val="standard"/>
        <c:varyColors val="0"/>
        <c:ser>
          <c:idx val="0"/>
          <c:order val="0"/>
          <c:tx>
            <c:strRef>
              <c:f>'PIVOT TABLE'!$C$76</c:f>
              <c:strCache>
                <c:ptCount val="1"/>
                <c:pt idx="0">
                  <c:v>Total</c:v>
                </c:pt>
              </c:strCache>
            </c:strRef>
          </c:tx>
          <c:spPr>
            <a:ln w="34925" cap="rnd">
              <a:solidFill>
                <a:schemeClr val="accent2"/>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TABLE'!$B$77:$B$86</c:f>
              <c:strCache>
                <c:ptCount val="9"/>
                <c:pt idx="0">
                  <c:v>Feb</c:v>
                </c:pt>
                <c:pt idx="1">
                  <c:v>Mar</c:v>
                </c:pt>
                <c:pt idx="2">
                  <c:v>Apr</c:v>
                </c:pt>
                <c:pt idx="3">
                  <c:v>May</c:v>
                </c:pt>
                <c:pt idx="4">
                  <c:v>Jun</c:v>
                </c:pt>
                <c:pt idx="5">
                  <c:v>Aug</c:v>
                </c:pt>
                <c:pt idx="6">
                  <c:v>Sep</c:v>
                </c:pt>
                <c:pt idx="7">
                  <c:v>Oct</c:v>
                </c:pt>
                <c:pt idx="8">
                  <c:v>Nov</c:v>
                </c:pt>
              </c:strCache>
            </c:strRef>
          </c:cat>
          <c:val>
            <c:numRef>
              <c:f>'PIVOT TABLE'!$C$77:$C$86</c:f>
              <c:numCache>
                <c:formatCode>\$#,##0;\(\$#,##0\);\$#,##0</c:formatCode>
                <c:ptCount val="9"/>
                <c:pt idx="0">
                  <c:v>18.22</c:v>
                </c:pt>
                <c:pt idx="1">
                  <c:v>37.08</c:v>
                </c:pt>
                <c:pt idx="2">
                  <c:v>13.52</c:v>
                </c:pt>
                <c:pt idx="3">
                  <c:v>40.65</c:v>
                </c:pt>
                <c:pt idx="4">
                  <c:v>23.14</c:v>
                </c:pt>
                <c:pt idx="5">
                  <c:v>60.98</c:v>
                </c:pt>
                <c:pt idx="6">
                  <c:v>10.54</c:v>
                </c:pt>
                <c:pt idx="7">
                  <c:v>57.399000000000001</c:v>
                </c:pt>
                <c:pt idx="8">
                  <c:v>20.58</c:v>
                </c:pt>
              </c:numCache>
            </c:numRef>
          </c:val>
          <c:smooth val="0"/>
          <c:extLst>
            <c:ext xmlns:c16="http://schemas.microsoft.com/office/drawing/2014/chart" uri="{C3380CC4-5D6E-409C-BE32-E72D297353CC}">
              <c16:uniqueId val="{00000000-748C-40EE-BA7B-64E9E35DCB0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0194544"/>
        <c:axId val="420190704"/>
      </c:lineChart>
      <c:catAx>
        <c:axId val="420194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20190704"/>
        <c:crosses val="autoZero"/>
        <c:auto val="1"/>
        <c:lblAlgn val="ctr"/>
        <c:lblOffset val="100"/>
        <c:noMultiLvlLbl val="0"/>
      </c:catAx>
      <c:valAx>
        <c:axId val="420190704"/>
        <c:scaling>
          <c:orientation val="minMax"/>
        </c:scaling>
        <c:delete val="1"/>
        <c:axPos val="l"/>
        <c:numFmt formatCode="\$#,##0;\(\$#,##0\);\$#,##0" sourceLinked="1"/>
        <c:majorTickMark val="none"/>
        <c:minorTickMark val="none"/>
        <c:tickLblPos val="nextTo"/>
        <c:crossAx val="42019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DATASET VISUALISATION.xlsx]PIVOT TABLE!PivotTable34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6">
              <a:lumMod val="75000"/>
              <a:alpha val="69000"/>
            </a:schemeClr>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8.3442502379510244E-2"/>
          <c:y val="0.13254268374272057"/>
          <c:w val="0.7558182070029047"/>
          <c:h val="0.75104594665309865"/>
        </c:manualLayout>
      </c:layout>
      <c:pieChart>
        <c:varyColors val="1"/>
        <c:ser>
          <c:idx val="0"/>
          <c:order val="0"/>
          <c:tx>
            <c:strRef>
              <c:f>'PIVOT TABLE'!$C$61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063-482D-9F34-A94B1482B511}"/>
              </c:ext>
            </c:extLst>
          </c:dPt>
          <c:dPt>
            <c:idx val="1"/>
            <c:bubble3D val="0"/>
            <c:spPr>
              <a:solidFill>
                <a:schemeClr val="accent2"/>
              </a:solidFill>
              <a:ln w="19050">
                <a:noFill/>
              </a:ln>
              <a:effectLst/>
            </c:spPr>
            <c:extLst>
              <c:ext xmlns:c16="http://schemas.microsoft.com/office/drawing/2014/chart" uri="{C3380CC4-5D6E-409C-BE32-E72D297353CC}">
                <c16:uniqueId val="{00000003-B063-482D-9F34-A94B1482B511}"/>
              </c:ext>
            </c:extLst>
          </c:dPt>
          <c:dPt>
            <c:idx val="2"/>
            <c:bubble3D val="0"/>
            <c:spPr>
              <a:solidFill>
                <a:schemeClr val="accent6">
                  <a:lumMod val="75000"/>
                  <a:alpha val="69000"/>
                </a:schemeClr>
              </a:solidFill>
              <a:ln w="19050">
                <a:noFill/>
              </a:ln>
              <a:effectLst/>
            </c:spPr>
            <c:extLst>
              <c:ext xmlns:c16="http://schemas.microsoft.com/office/drawing/2014/chart" uri="{C3380CC4-5D6E-409C-BE32-E72D297353CC}">
                <c16:uniqueId val="{00000005-B063-482D-9F34-A94B1482B511}"/>
              </c:ext>
            </c:extLst>
          </c:dPt>
          <c:dPt>
            <c:idx val="3"/>
            <c:bubble3D val="0"/>
            <c:spPr>
              <a:solidFill>
                <a:schemeClr val="accent4"/>
              </a:solidFill>
              <a:ln w="19050">
                <a:noFill/>
              </a:ln>
              <a:effectLst/>
            </c:spPr>
            <c:extLst>
              <c:ext xmlns:c16="http://schemas.microsoft.com/office/drawing/2014/chart" uri="{C3380CC4-5D6E-409C-BE32-E72D297353CC}">
                <c16:uniqueId val="{00000007-B063-482D-9F34-A94B1482B5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TABLE'!$B$62:$B$66</c:f>
              <c:strCache>
                <c:ptCount val="4"/>
                <c:pt idx="0">
                  <c:v>Airport</c:v>
                </c:pt>
                <c:pt idx="1">
                  <c:v>Mall</c:v>
                </c:pt>
                <c:pt idx="2">
                  <c:v>Online</c:v>
                </c:pt>
                <c:pt idx="3">
                  <c:v>Retail</c:v>
                </c:pt>
              </c:strCache>
            </c:strRef>
          </c:cat>
          <c:val>
            <c:numRef>
              <c:f>'PIVOT TABLE'!$C$62:$C$66</c:f>
              <c:numCache>
                <c:formatCode>0%</c:formatCode>
                <c:ptCount val="4"/>
                <c:pt idx="0">
                  <c:v>0.36914809523978326</c:v>
                </c:pt>
                <c:pt idx="1">
                  <c:v>0.27567004243040816</c:v>
                </c:pt>
                <c:pt idx="2">
                  <c:v>0.31370853109968133</c:v>
                </c:pt>
                <c:pt idx="3">
                  <c:v>4.1473331230127364E-2</c:v>
                </c:pt>
              </c:numCache>
            </c:numRef>
          </c:val>
          <c:extLst>
            <c:ext xmlns:c16="http://schemas.microsoft.com/office/drawing/2014/chart" uri="{C3380CC4-5D6E-409C-BE32-E72D297353CC}">
              <c16:uniqueId val="{00000008-B063-482D-9F34-A94B1482B5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2.0380222742427467E-2"/>
          <c:y val="0.87841400972419437"/>
          <c:w val="0.91955971719751251"/>
          <c:h val="0.10655995869368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51948291657739E-2"/>
          <c:y val="0.10578946431288505"/>
          <c:w val="0.86009837288451685"/>
          <c:h val="0.90932952150928525"/>
        </c:manualLayout>
      </c:layout>
      <c:doughnutChart>
        <c:varyColors val="1"/>
        <c:ser>
          <c:idx val="0"/>
          <c:order val="0"/>
          <c:tx>
            <c:strRef>
              <c:f>'PIVOT TABLE'!$K$50</c:f>
              <c:strCache>
                <c:ptCount val="1"/>
                <c:pt idx="0">
                  <c:v>Dark</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52BF-43A6-8E76-73DAC3926B0B}"/>
              </c:ext>
            </c:extLst>
          </c:dPt>
          <c:dPt>
            <c:idx val="1"/>
            <c:bubble3D val="0"/>
            <c:spPr>
              <a:noFill/>
              <a:ln w="19050">
                <a:noFill/>
              </a:ln>
              <a:effectLst/>
            </c:spPr>
            <c:extLst>
              <c:ext xmlns:c16="http://schemas.microsoft.com/office/drawing/2014/chart" uri="{C3380CC4-5D6E-409C-BE32-E72D297353CC}">
                <c16:uniqueId val="{00000003-52BF-43A6-8E76-73DAC3926B0B}"/>
              </c:ext>
            </c:extLst>
          </c:dPt>
          <c:cat>
            <c:strRef>
              <c:f>'PIVOT TABLE'!$L$49:$M$49</c:f>
              <c:strCache>
                <c:ptCount val="2"/>
                <c:pt idx="0">
                  <c:v>%Revenue</c:v>
                </c:pt>
                <c:pt idx="1">
                  <c:v>Helper</c:v>
                </c:pt>
              </c:strCache>
            </c:strRef>
          </c:cat>
          <c:val>
            <c:numRef>
              <c:f>'PIVOT TABLE'!$L$50:$M$50</c:f>
              <c:numCache>
                <c:formatCode>0%</c:formatCode>
                <c:ptCount val="2"/>
                <c:pt idx="0">
                  <c:v>0.19083049459606036</c:v>
                </c:pt>
                <c:pt idx="1">
                  <c:v>0.80916950540393962</c:v>
                </c:pt>
              </c:numCache>
            </c:numRef>
          </c:val>
          <c:extLst>
            <c:ext xmlns:c16="http://schemas.microsoft.com/office/drawing/2014/chart" uri="{C3380CC4-5D6E-409C-BE32-E72D297353CC}">
              <c16:uniqueId val="{00000004-52BF-43A6-8E76-73DAC3926B0B}"/>
            </c:ext>
          </c:extLst>
        </c:ser>
        <c:ser>
          <c:idx val="1"/>
          <c:order val="1"/>
          <c:tx>
            <c:strRef>
              <c:f>'PIVOT TABLE'!$K$51</c:f>
              <c:strCache>
                <c:ptCount val="1"/>
                <c:pt idx="0">
                  <c:v>Milk</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6-52BF-43A6-8E76-73DAC3926B0B}"/>
              </c:ext>
            </c:extLst>
          </c:dPt>
          <c:dPt>
            <c:idx val="1"/>
            <c:bubble3D val="0"/>
            <c:spPr>
              <a:noFill/>
              <a:ln w="19050">
                <a:noFill/>
              </a:ln>
              <a:effectLst/>
            </c:spPr>
            <c:extLst>
              <c:ext xmlns:c16="http://schemas.microsoft.com/office/drawing/2014/chart" uri="{C3380CC4-5D6E-409C-BE32-E72D297353CC}">
                <c16:uniqueId val="{00000008-52BF-43A6-8E76-73DAC3926B0B}"/>
              </c:ext>
            </c:extLst>
          </c:dPt>
          <c:cat>
            <c:strRef>
              <c:f>'PIVOT TABLE'!$L$49:$M$49</c:f>
              <c:strCache>
                <c:ptCount val="2"/>
                <c:pt idx="0">
                  <c:v>%Revenue</c:v>
                </c:pt>
                <c:pt idx="1">
                  <c:v>Helper</c:v>
                </c:pt>
              </c:strCache>
            </c:strRef>
          </c:cat>
          <c:val>
            <c:numRef>
              <c:f>'PIVOT TABLE'!$L$51:$M$51</c:f>
              <c:numCache>
                <c:formatCode>0%</c:formatCode>
                <c:ptCount val="2"/>
                <c:pt idx="0">
                  <c:v>7.7361941660847394E-2</c:v>
                </c:pt>
                <c:pt idx="1">
                  <c:v>0.92263805833915258</c:v>
                </c:pt>
              </c:numCache>
            </c:numRef>
          </c:val>
          <c:extLst>
            <c:ext xmlns:c16="http://schemas.microsoft.com/office/drawing/2014/chart" uri="{C3380CC4-5D6E-409C-BE32-E72D297353CC}">
              <c16:uniqueId val="{00000009-52BF-43A6-8E76-73DAC3926B0B}"/>
            </c:ext>
          </c:extLst>
        </c:ser>
        <c:ser>
          <c:idx val="2"/>
          <c:order val="2"/>
          <c:tx>
            <c:strRef>
              <c:f>'PIVOT TABLE'!$K$52</c:f>
              <c:strCache>
                <c:ptCount val="1"/>
                <c:pt idx="0">
                  <c:v>Praline</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B-52BF-43A6-8E76-73DAC3926B0B}"/>
              </c:ext>
            </c:extLst>
          </c:dPt>
          <c:dPt>
            <c:idx val="1"/>
            <c:bubble3D val="0"/>
            <c:spPr>
              <a:noFill/>
              <a:ln w="19050">
                <a:noFill/>
              </a:ln>
              <a:effectLst/>
            </c:spPr>
            <c:extLst>
              <c:ext xmlns:c16="http://schemas.microsoft.com/office/drawing/2014/chart" uri="{C3380CC4-5D6E-409C-BE32-E72D297353CC}">
                <c16:uniqueId val="{0000000D-52BF-43A6-8E76-73DAC3926B0B}"/>
              </c:ext>
            </c:extLst>
          </c:dPt>
          <c:cat>
            <c:strRef>
              <c:f>'PIVOT TABLE'!$L$49:$M$49</c:f>
              <c:strCache>
                <c:ptCount val="2"/>
                <c:pt idx="0">
                  <c:v>%Revenue</c:v>
                </c:pt>
                <c:pt idx="1">
                  <c:v>Helper</c:v>
                </c:pt>
              </c:strCache>
            </c:strRef>
          </c:cat>
          <c:val>
            <c:numRef>
              <c:f>'PIVOT TABLE'!$L$52:$M$52</c:f>
              <c:numCache>
                <c:formatCode>0%</c:formatCode>
                <c:ptCount val="2"/>
                <c:pt idx="0">
                  <c:v>0.15251197232275465</c:v>
                </c:pt>
                <c:pt idx="1">
                  <c:v>0.8474880276772454</c:v>
                </c:pt>
              </c:numCache>
            </c:numRef>
          </c:val>
          <c:extLst>
            <c:ext xmlns:c16="http://schemas.microsoft.com/office/drawing/2014/chart" uri="{C3380CC4-5D6E-409C-BE32-E72D297353CC}">
              <c16:uniqueId val="{0000000E-52BF-43A6-8E76-73DAC3926B0B}"/>
            </c:ext>
          </c:extLst>
        </c:ser>
        <c:ser>
          <c:idx val="3"/>
          <c:order val="3"/>
          <c:tx>
            <c:strRef>
              <c:f>'PIVOT TABLE'!$K$53</c:f>
              <c:strCache>
                <c:ptCount val="1"/>
                <c:pt idx="0">
                  <c:v>Truffle</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0-52BF-43A6-8E76-73DAC3926B0B}"/>
              </c:ext>
            </c:extLst>
          </c:dPt>
          <c:dPt>
            <c:idx val="1"/>
            <c:bubble3D val="0"/>
            <c:spPr>
              <a:noFill/>
              <a:ln w="19050">
                <a:noFill/>
              </a:ln>
              <a:effectLst/>
            </c:spPr>
            <c:extLst>
              <c:ext xmlns:c16="http://schemas.microsoft.com/office/drawing/2014/chart" uri="{C3380CC4-5D6E-409C-BE32-E72D297353CC}">
                <c16:uniqueId val="{00000012-52BF-43A6-8E76-73DAC3926B0B}"/>
              </c:ext>
            </c:extLst>
          </c:dPt>
          <c:cat>
            <c:strRef>
              <c:f>'PIVOT TABLE'!$L$49:$M$49</c:f>
              <c:strCache>
                <c:ptCount val="2"/>
                <c:pt idx="0">
                  <c:v>%Revenue</c:v>
                </c:pt>
                <c:pt idx="1">
                  <c:v>Helper</c:v>
                </c:pt>
              </c:strCache>
            </c:strRef>
          </c:cat>
          <c:val>
            <c:numRef>
              <c:f>'PIVOT TABLE'!$L$53:$M$53</c:f>
              <c:numCache>
                <c:formatCode>0%</c:formatCode>
                <c:ptCount val="2"/>
                <c:pt idx="0">
                  <c:v>7.9295591420337527E-2</c:v>
                </c:pt>
                <c:pt idx="1">
                  <c:v>0.92070440857966251</c:v>
                </c:pt>
              </c:numCache>
            </c:numRef>
          </c:val>
          <c:extLst>
            <c:ext xmlns:c16="http://schemas.microsoft.com/office/drawing/2014/chart" uri="{C3380CC4-5D6E-409C-BE32-E72D297353CC}">
              <c16:uniqueId val="{00000013-52BF-43A6-8E76-73DAC3926B0B}"/>
            </c:ext>
          </c:extLst>
        </c:ser>
        <c:ser>
          <c:idx val="4"/>
          <c:order val="4"/>
          <c:tx>
            <c:strRef>
              <c:f>'PIVOT TABLE'!$K$54</c:f>
              <c:strCache>
                <c:ptCount val="1"/>
                <c:pt idx="0">
                  <c:v>Grand 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5-52BF-43A6-8E76-73DAC3926B0B}"/>
              </c:ext>
            </c:extLst>
          </c:dPt>
          <c:dPt>
            <c:idx val="1"/>
            <c:bubble3D val="0"/>
            <c:spPr>
              <a:noFill/>
              <a:ln w="19050">
                <a:noFill/>
              </a:ln>
              <a:effectLst/>
            </c:spPr>
            <c:extLst>
              <c:ext xmlns:c16="http://schemas.microsoft.com/office/drawing/2014/chart" uri="{C3380CC4-5D6E-409C-BE32-E72D297353CC}">
                <c16:uniqueId val="{00000017-52BF-43A6-8E76-73DAC3926B0B}"/>
              </c:ext>
            </c:extLst>
          </c:dPt>
          <c:cat>
            <c:strRef>
              <c:f>'PIVOT TABLE'!$L$49:$M$49</c:f>
              <c:strCache>
                <c:ptCount val="2"/>
                <c:pt idx="0">
                  <c:v>%Revenue</c:v>
                </c:pt>
                <c:pt idx="1">
                  <c:v>Helper</c:v>
                </c:pt>
              </c:strCache>
            </c:strRef>
          </c:cat>
          <c:val>
            <c:numRef>
              <c:f>'PIVOT TABLE'!$L$54:$M$54</c:f>
              <c:numCache>
                <c:formatCode>0%</c:formatCode>
                <c:ptCount val="2"/>
                <c:pt idx="0">
                  <c:v>0.49999999999999989</c:v>
                </c:pt>
                <c:pt idx="1">
                  <c:v>0.50000000000000011</c:v>
                </c:pt>
              </c:numCache>
            </c:numRef>
          </c:val>
          <c:extLst>
            <c:ext xmlns:c16="http://schemas.microsoft.com/office/drawing/2014/chart" uri="{C3380CC4-5D6E-409C-BE32-E72D297353CC}">
              <c16:uniqueId val="{00000018-52BF-43A6-8E76-73DAC3926B0B}"/>
            </c:ext>
          </c:extLst>
        </c:ser>
        <c:ser>
          <c:idx val="5"/>
          <c:order val="5"/>
          <c:tx>
            <c:strRef>
              <c:f>'PIVOT TABLE'!$K$55</c:f>
              <c:strCache>
                <c:ptCount val="1"/>
                <c:pt idx="0">
                  <c:v>0</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1A-52BF-43A6-8E76-73DAC3926B0B}"/>
              </c:ext>
            </c:extLst>
          </c:dPt>
          <c:dPt>
            <c:idx val="1"/>
            <c:bubble3D val="0"/>
            <c:spPr>
              <a:noFill/>
              <a:ln w="19050">
                <a:noFill/>
              </a:ln>
              <a:effectLst/>
            </c:spPr>
            <c:extLst>
              <c:ext xmlns:c16="http://schemas.microsoft.com/office/drawing/2014/chart" uri="{C3380CC4-5D6E-409C-BE32-E72D297353CC}">
                <c16:uniqueId val="{0000001C-52BF-43A6-8E76-73DAC3926B0B}"/>
              </c:ext>
            </c:extLst>
          </c:dPt>
          <c:cat>
            <c:strRef>
              <c:f>'PIVOT TABLE'!$L$49:$M$49</c:f>
              <c:strCache>
                <c:ptCount val="2"/>
                <c:pt idx="0">
                  <c:v>%Revenue</c:v>
                </c:pt>
                <c:pt idx="1">
                  <c:v>Helper</c:v>
                </c:pt>
              </c:strCache>
            </c:strRef>
          </c:cat>
          <c:val>
            <c:numRef>
              <c:f>'PIVOT TABLE'!$L$55:$M$55</c:f>
              <c:numCache>
                <c:formatCode>0%</c:formatCode>
                <c:ptCount val="2"/>
                <c:pt idx="0">
                  <c:v>0</c:v>
                </c:pt>
                <c:pt idx="1">
                  <c:v>1</c:v>
                </c:pt>
              </c:numCache>
            </c:numRef>
          </c:val>
          <c:extLst>
            <c:ext xmlns:c16="http://schemas.microsoft.com/office/drawing/2014/chart" uri="{C3380CC4-5D6E-409C-BE32-E72D297353CC}">
              <c16:uniqueId val="{0000001D-52BF-43A6-8E76-73DAC3926B0B}"/>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image" Target="../media/image1.jfi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343417</xdr:colOff>
      <xdr:row>75</xdr:row>
      <xdr:rowOff>174948</xdr:rowOff>
    </xdr:from>
    <xdr:to>
      <xdr:col>10</xdr:col>
      <xdr:colOff>108856</xdr:colOff>
      <xdr:row>89</xdr:row>
      <xdr:rowOff>4405</xdr:rowOff>
    </xdr:to>
    <xdr:graphicFrame macro="">
      <xdr:nvGraphicFramePr>
        <xdr:cNvPr id="2" name="Chart 1">
          <a:extLst>
            <a:ext uri="{FF2B5EF4-FFF2-40B4-BE49-F238E27FC236}">
              <a16:creationId xmlns:a16="http://schemas.microsoft.com/office/drawing/2014/main" id="{70FC604E-527A-737E-63D9-05B749DBA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427653</xdr:colOff>
      <xdr:row>2</xdr:row>
      <xdr:rowOff>90714</xdr:rowOff>
    </xdr:from>
    <xdr:to>
      <xdr:col>7</xdr:col>
      <xdr:colOff>508000</xdr:colOff>
      <xdr:row>13</xdr:row>
      <xdr:rowOff>22412</xdr:rowOff>
    </xdr:to>
    <xdr:graphicFrame macro="">
      <xdr:nvGraphicFramePr>
        <xdr:cNvPr id="3" name="Chart 2">
          <a:extLst>
            <a:ext uri="{FF2B5EF4-FFF2-40B4-BE49-F238E27FC236}">
              <a16:creationId xmlns:a16="http://schemas.microsoft.com/office/drawing/2014/main" id="{DD0B56F1-7C3E-2F80-D89F-EE033E2AC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382296</xdr:colOff>
      <xdr:row>24</xdr:row>
      <xdr:rowOff>142550</xdr:rowOff>
    </xdr:from>
    <xdr:to>
      <xdr:col>9</xdr:col>
      <xdr:colOff>298063</xdr:colOff>
      <xdr:row>33</xdr:row>
      <xdr:rowOff>123112</xdr:rowOff>
    </xdr:to>
    <xdr:graphicFrame macro="">
      <xdr:nvGraphicFramePr>
        <xdr:cNvPr id="6" name="Chart 5">
          <a:extLst>
            <a:ext uri="{FF2B5EF4-FFF2-40B4-BE49-F238E27FC236}">
              <a16:creationId xmlns:a16="http://schemas.microsoft.com/office/drawing/2014/main" id="{347ADE68-19B8-3B2A-5893-079461F56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487266</xdr:colOff>
      <xdr:row>35</xdr:row>
      <xdr:rowOff>73349</xdr:rowOff>
    </xdr:from>
    <xdr:to>
      <xdr:col>9</xdr:col>
      <xdr:colOff>155511</xdr:colOff>
      <xdr:row>46</xdr:row>
      <xdr:rowOff>123113</xdr:rowOff>
    </xdr:to>
    <xdr:graphicFrame macro="">
      <xdr:nvGraphicFramePr>
        <xdr:cNvPr id="7" name="Chart 6">
          <a:extLst>
            <a:ext uri="{FF2B5EF4-FFF2-40B4-BE49-F238E27FC236}">
              <a16:creationId xmlns:a16="http://schemas.microsoft.com/office/drawing/2014/main" id="{157EAA34-0CAA-8C79-5550-EA6770638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453841</xdr:colOff>
      <xdr:row>59</xdr:row>
      <xdr:rowOff>29882</xdr:rowOff>
    </xdr:from>
    <xdr:to>
      <xdr:col>6</xdr:col>
      <xdr:colOff>724647</xdr:colOff>
      <xdr:row>67</xdr:row>
      <xdr:rowOff>97118</xdr:rowOff>
    </xdr:to>
    <xdr:graphicFrame macro="">
      <xdr:nvGraphicFramePr>
        <xdr:cNvPr id="8" name="Chart 7">
          <a:extLst>
            <a:ext uri="{FF2B5EF4-FFF2-40B4-BE49-F238E27FC236}">
              <a16:creationId xmlns:a16="http://schemas.microsoft.com/office/drawing/2014/main" id="{BE39B639-BA6A-DA4F-2F62-621563857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612589</xdr:colOff>
      <xdr:row>29</xdr:row>
      <xdr:rowOff>166594</xdr:rowOff>
    </xdr:from>
    <xdr:to>
      <xdr:col>14</xdr:col>
      <xdr:colOff>228713</xdr:colOff>
      <xdr:row>38</xdr:row>
      <xdr:rowOff>156882</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D8D0B0E0-13EA-BF5C-42CD-9DA697F6D1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46765" y="5582770"/>
              <a:ext cx="1748116" cy="1671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589804</xdr:colOff>
      <xdr:row>29</xdr:row>
      <xdr:rowOff>127373</xdr:rowOff>
    </xdr:from>
    <xdr:to>
      <xdr:col>12</xdr:col>
      <xdr:colOff>59191</xdr:colOff>
      <xdr:row>38</xdr:row>
      <xdr:rowOff>164353</xdr:rowOff>
    </xdr:to>
    <mc:AlternateContent xmlns:mc="http://schemas.openxmlformats.org/markup-compatibility/2006" xmlns:a14="http://schemas.microsoft.com/office/drawing/2010/main">
      <mc:Choice Requires="a14">
        <xdr:graphicFrame macro="">
          <xdr:nvGraphicFramePr>
            <xdr:cNvPr id="20" name="age grade">
              <a:extLst>
                <a:ext uri="{FF2B5EF4-FFF2-40B4-BE49-F238E27FC236}">
                  <a16:creationId xmlns:a16="http://schemas.microsoft.com/office/drawing/2014/main" id="{74F9E438-4F47-2490-406C-2C61C954A6B6}"/>
                </a:ext>
              </a:extLst>
            </xdr:cNvPr>
            <xdr:cNvGraphicFramePr/>
          </xdr:nvGraphicFramePr>
          <xdr:xfrm>
            <a:off x="0" y="0"/>
            <a:ext cx="0" cy="0"/>
          </xdr:xfrm>
          <a:graphic>
            <a:graphicData uri="http://schemas.microsoft.com/office/drawing/2010/slicer">
              <sle:slicer xmlns:sle="http://schemas.microsoft.com/office/drawing/2010/slicer" name="age grade"/>
            </a:graphicData>
          </a:graphic>
        </xdr:graphicFrame>
      </mc:Choice>
      <mc:Fallback xmlns="">
        <xdr:sp macro="" textlink="">
          <xdr:nvSpPr>
            <xdr:cNvPr id="0" name=""/>
            <xdr:cNvSpPr>
              <a:spLocks noTextEdit="1"/>
            </xdr:cNvSpPr>
          </xdr:nvSpPr>
          <xdr:spPr>
            <a:xfrm>
              <a:off x="7985686" y="5543549"/>
              <a:ext cx="1778373" cy="1717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44</xdr:row>
      <xdr:rowOff>87924</xdr:rowOff>
    </xdr:from>
    <xdr:to>
      <xdr:col>7</xdr:col>
      <xdr:colOff>205154</xdr:colOff>
      <xdr:row>57</xdr:row>
      <xdr:rowOff>117232</xdr:rowOff>
    </xdr:to>
    <xdr:graphicFrame macro="">
      <xdr:nvGraphicFramePr>
        <xdr:cNvPr id="5" name="Chart 4">
          <a:extLst>
            <a:ext uri="{FF2B5EF4-FFF2-40B4-BE49-F238E27FC236}">
              <a16:creationId xmlns:a16="http://schemas.microsoft.com/office/drawing/2014/main" id="{92C178BC-7EE0-2E66-4D4B-AE30F1007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438150</xdr:colOff>
      <xdr:row>0</xdr:row>
      <xdr:rowOff>50800</xdr:rowOff>
    </xdr:from>
    <xdr:to>
      <xdr:col>18</xdr:col>
      <xdr:colOff>222250</xdr:colOff>
      <xdr:row>29</xdr:row>
      <xdr:rowOff>38100</xdr:rowOff>
    </xdr:to>
    <xdr:sp macro="" textlink="">
      <xdr:nvSpPr>
        <xdr:cNvPr id="2" name="Rectangle 1">
          <a:extLst>
            <a:ext uri="{FF2B5EF4-FFF2-40B4-BE49-F238E27FC236}">
              <a16:creationId xmlns:a16="http://schemas.microsoft.com/office/drawing/2014/main" id="{103009DB-BB16-5FCC-1727-24874D65BA9D}"/>
            </a:ext>
          </a:extLst>
        </xdr:cNvPr>
        <xdr:cNvSpPr/>
      </xdr:nvSpPr>
      <xdr:spPr>
        <a:xfrm>
          <a:off x="1050198" y="50800"/>
          <a:ext cx="10188919" cy="5312119"/>
        </a:xfrm>
        <a:prstGeom prst="rect">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6</xdr:col>
      <xdr:colOff>118893</xdr:colOff>
      <xdr:row>17</xdr:row>
      <xdr:rowOff>0</xdr:rowOff>
    </xdr:from>
    <xdr:to>
      <xdr:col>12</xdr:col>
      <xdr:colOff>0</xdr:colOff>
      <xdr:row>29</xdr:row>
      <xdr:rowOff>38100</xdr:rowOff>
    </xdr:to>
    <xdr:graphicFrame macro="">
      <xdr:nvGraphicFramePr>
        <xdr:cNvPr id="4" name="Chart 3">
          <a:extLst>
            <a:ext uri="{FF2B5EF4-FFF2-40B4-BE49-F238E27FC236}">
              <a16:creationId xmlns:a16="http://schemas.microsoft.com/office/drawing/2014/main" id="{816931D4-560C-4458-ABDD-1EAC4D5C0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59531</xdr:colOff>
      <xdr:row>3</xdr:row>
      <xdr:rowOff>133350</xdr:rowOff>
    </xdr:from>
    <xdr:to>
      <xdr:col>18</xdr:col>
      <xdr:colOff>222250</xdr:colOff>
      <xdr:row>16</xdr:row>
      <xdr:rowOff>119063</xdr:rowOff>
    </xdr:to>
    <xdr:graphicFrame macro="">
      <xdr:nvGraphicFramePr>
        <xdr:cNvPr id="5" name="Chart 4">
          <a:extLst>
            <a:ext uri="{FF2B5EF4-FFF2-40B4-BE49-F238E27FC236}">
              <a16:creationId xmlns:a16="http://schemas.microsoft.com/office/drawing/2014/main" id="{373F3B4B-06AF-4DD5-AB07-5BD2520D3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444500</xdr:colOff>
      <xdr:row>17</xdr:row>
      <xdr:rowOff>11125</xdr:rowOff>
    </xdr:from>
    <xdr:to>
      <xdr:col>6</xdr:col>
      <xdr:colOff>42393</xdr:colOff>
      <xdr:row>29</xdr:row>
      <xdr:rowOff>38100</xdr:rowOff>
    </xdr:to>
    <xdr:graphicFrame macro="">
      <xdr:nvGraphicFramePr>
        <xdr:cNvPr id="6" name="Chart 5">
          <a:extLst>
            <a:ext uri="{FF2B5EF4-FFF2-40B4-BE49-F238E27FC236}">
              <a16:creationId xmlns:a16="http://schemas.microsoft.com/office/drawing/2014/main" id="{6C744A7F-8DA1-4409-8612-748D89EE7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95250</xdr:colOff>
      <xdr:row>17</xdr:row>
      <xdr:rowOff>0</xdr:rowOff>
    </xdr:from>
    <xdr:to>
      <xdr:col>18</xdr:col>
      <xdr:colOff>222250</xdr:colOff>
      <xdr:row>29</xdr:row>
      <xdr:rowOff>38100</xdr:rowOff>
    </xdr:to>
    <xdr:graphicFrame macro="">
      <xdr:nvGraphicFramePr>
        <xdr:cNvPr id="7" name="Chart 6">
          <a:extLst>
            <a:ext uri="{FF2B5EF4-FFF2-40B4-BE49-F238E27FC236}">
              <a16:creationId xmlns:a16="http://schemas.microsoft.com/office/drawing/2014/main" id="{B1BFAE78-3851-43B4-AF31-9688A94DF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114300</xdr:colOff>
      <xdr:row>3</xdr:row>
      <xdr:rowOff>120650</xdr:rowOff>
    </xdr:from>
    <xdr:to>
      <xdr:col>7</xdr:col>
      <xdr:colOff>588698</xdr:colOff>
      <xdr:row>16</xdr:row>
      <xdr:rowOff>105834</xdr:rowOff>
    </xdr:to>
    <xdr:graphicFrame macro="">
      <xdr:nvGraphicFramePr>
        <xdr:cNvPr id="11" name="Chart 10">
          <a:extLst>
            <a:ext uri="{FF2B5EF4-FFF2-40B4-BE49-F238E27FC236}">
              <a16:creationId xmlns:a16="http://schemas.microsoft.com/office/drawing/2014/main" id="{D6325012-0829-4A9E-90B1-37E4F975A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127000</xdr:colOff>
      <xdr:row>0</xdr:row>
      <xdr:rowOff>38100</xdr:rowOff>
    </xdr:from>
    <xdr:to>
      <xdr:col>8</xdr:col>
      <xdr:colOff>12700</xdr:colOff>
      <xdr:row>3</xdr:row>
      <xdr:rowOff>19050</xdr:rowOff>
    </xdr:to>
    <xdr:sp macro="" textlink="">
      <xdr:nvSpPr>
        <xdr:cNvPr id="12" name="Rectangle 11">
          <a:extLst>
            <a:ext uri="{FF2B5EF4-FFF2-40B4-BE49-F238E27FC236}">
              <a16:creationId xmlns:a16="http://schemas.microsoft.com/office/drawing/2014/main" id="{3D38BDCE-A71D-3B8B-51F8-6429673D1FF0}"/>
            </a:ext>
          </a:extLst>
        </xdr:cNvPr>
        <xdr:cNvSpPr/>
      </xdr:nvSpPr>
      <xdr:spPr>
        <a:xfrm>
          <a:off x="2554111" y="38100"/>
          <a:ext cx="2312811" cy="531283"/>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109363</xdr:colOff>
      <xdr:row>0</xdr:row>
      <xdr:rowOff>38100</xdr:rowOff>
    </xdr:from>
    <xdr:to>
      <xdr:col>11</xdr:col>
      <xdr:colOff>585613</xdr:colOff>
      <xdr:row>3</xdr:row>
      <xdr:rowOff>28223</xdr:rowOff>
    </xdr:to>
    <xdr:sp macro="" textlink="">
      <xdr:nvSpPr>
        <xdr:cNvPr id="13" name="Rectangle 12">
          <a:extLst>
            <a:ext uri="{FF2B5EF4-FFF2-40B4-BE49-F238E27FC236}">
              <a16:creationId xmlns:a16="http://schemas.microsoft.com/office/drawing/2014/main" id="{24FC82A0-9787-2F8F-99C4-FE01E4A39C68}"/>
            </a:ext>
          </a:extLst>
        </xdr:cNvPr>
        <xdr:cNvSpPr/>
      </xdr:nvSpPr>
      <xdr:spPr>
        <a:xfrm>
          <a:off x="4963585" y="38100"/>
          <a:ext cx="2296584" cy="540456"/>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62795</xdr:colOff>
      <xdr:row>0</xdr:row>
      <xdr:rowOff>38100</xdr:rowOff>
    </xdr:from>
    <xdr:to>
      <xdr:col>15</xdr:col>
      <xdr:colOff>162277</xdr:colOff>
      <xdr:row>3</xdr:row>
      <xdr:rowOff>49389</xdr:rowOff>
    </xdr:to>
    <xdr:sp macro="" textlink="">
      <xdr:nvSpPr>
        <xdr:cNvPr id="14" name="Rectangle 13">
          <a:extLst>
            <a:ext uri="{FF2B5EF4-FFF2-40B4-BE49-F238E27FC236}">
              <a16:creationId xmlns:a16="http://schemas.microsoft.com/office/drawing/2014/main" id="{4AE0E2B8-1B66-BEE5-F693-62005E80BB36}"/>
            </a:ext>
          </a:extLst>
        </xdr:cNvPr>
        <xdr:cNvSpPr/>
      </xdr:nvSpPr>
      <xdr:spPr>
        <a:xfrm>
          <a:off x="7344128" y="38100"/>
          <a:ext cx="1919816" cy="561622"/>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268112</xdr:colOff>
      <xdr:row>0</xdr:row>
      <xdr:rowOff>38100</xdr:rowOff>
    </xdr:from>
    <xdr:to>
      <xdr:col>18</xdr:col>
      <xdr:colOff>222251</xdr:colOff>
      <xdr:row>3</xdr:row>
      <xdr:rowOff>49389</xdr:rowOff>
    </xdr:to>
    <xdr:sp macro="" textlink="">
      <xdr:nvSpPr>
        <xdr:cNvPr id="15" name="Rectangle 14">
          <a:extLst>
            <a:ext uri="{FF2B5EF4-FFF2-40B4-BE49-F238E27FC236}">
              <a16:creationId xmlns:a16="http://schemas.microsoft.com/office/drawing/2014/main" id="{47568357-027B-7479-FDDB-BC5AF669B163}"/>
            </a:ext>
          </a:extLst>
        </xdr:cNvPr>
        <xdr:cNvSpPr/>
      </xdr:nvSpPr>
      <xdr:spPr>
        <a:xfrm>
          <a:off x="9369779" y="38100"/>
          <a:ext cx="1774472" cy="561622"/>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304800</xdr:colOff>
      <xdr:row>0</xdr:row>
      <xdr:rowOff>31750</xdr:rowOff>
    </xdr:from>
    <xdr:to>
      <xdr:col>17</xdr:col>
      <xdr:colOff>533400</xdr:colOff>
      <xdr:row>1</xdr:row>
      <xdr:rowOff>107950</xdr:rowOff>
    </xdr:to>
    <xdr:sp macro="" textlink="">
      <xdr:nvSpPr>
        <xdr:cNvPr id="16" name="TextBox 15">
          <a:extLst>
            <a:ext uri="{FF2B5EF4-FFF2-40B4-BE49-F238E27FC236}">
              <a16:creationId xmlns:a16="http://schemas.microsoft.com/office/drawing/2014/main" id="{C6A10305-E602-79BD-08C1-FD7EAE3A99C3}"/>
            </a:ext>
          </a:extLst>
        </xdr:cNvPr>
        <xdr:cNvSpPr txBox="1"/>
      </xdr:nvSpPr>
      <xdr:spPr>
        <a:xfrm>
          <a:off x="9432925" y="31750"/>
          <a:ext cx="1445683" cy="26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Total</a:t>
          </a:r>
          <a:r>
            <a:rPr lang="en-US" sz="1100" b="0" baseline="0">
              <a:solidFill>
                <a:schemeClr val="bg1"/>
              </a:solidFill>
            </a:rPr>
            <a:t> Customer</a:t>
          </a:r>
          <a:endParaRPr lang="en-US" sz="1100" b="0">
            <a:solidFill>
              <a:schemeClr val="bg1"/>
            </a:solidFill>
          </a:endParaRPr>
        </a:p>
      </xdr:txBody>
    </xdr:sp>
    <xdr:clientData/>
  </xdr:twoCellAnchor>
  <xdr:twoCellAnchor>
    <xdr:from>
      <xdr:col>12</xdr:col>
      <xdr:colOff>234950</xdr:colOff>
      <xdr:row>0</xdr:row>
      <xdr:rowOff>31750</xdr:rowOff>
    </xdr:from>
    <xdr:to>
      <xdr:col>14</xdr:col>
      <xdr:colOff>493889</xdr:colOff>
      <xdr:row>1</xdr:row>
      <xdr:rowOff>80434</xdr:rowOff>
    </xdr:to>
    <xdr:sp macro="" textlink="">
      <xdr:nvSpPr>
        <xdr:cNvPr id="17" name="TextBox 16">
          <a:extLst>
            <a:ext uri="{FF2B5EF4-FFF2-40B4-BE49-F238E27FC236}">
              <a16:creationId xmlns:a16="http://schemas.microsoft.com/office/drawing/2014/main" id="{6F7A28F2-218B-C086-5B8C-1762B2A21FE5}"/>
            </a:ext>
          </a:extLst>
        </xdr:cNvPr>
        <xdr:cNvSpPr txBox="1"/>
      </xdr:nvSpPr>
      <xdr:spPr>
        <a:xfrm>
          <a:off x="7537450" y="31750"/>
          <a:ext cx="1476022" cy="233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      </a:t>
          </a:r>
          <a:r>
            <a:rPr lang="en-US" sz="1100" b="0">
              <a:solidFill>
                <a:schemeClr val="bg1"/>
              </a:solidFill>
            </a:rPr>
            <a:t>Total Profit</a:t>
          </a:r>
        </a:p>
      </xdr:txBody>
    </xdr:sp>
    <xdr:clientData/>
  </xdr:twoCellAnchor>
  <xdr:twoCellAnchor>
    <xdr:from>
      <xdr:col>4</xdr:col>
      <xdr:colOff>247650</xdr:colOff>
      <xdr:row>0</xdr:row>
      <xdr:rowOff>31750</xdr:rowOff>
    </xdr:from>
    <xdr:to>
      <xdr:col>7</xdr:col>
      <xdr:colOff>482600</xdr:colOff>
      <xdr:row>1</xdr:row>
      <xdr:rowOff>69850</xdr:rowOff>
    </xdr:to>
    <xdr:sp macro="" textlink="">
      <xdr:nvSpPr>
        <xdr:cNvPr id="18" name="TextBox 17">
          <a:extLst>
            <a:ext uri="{FF2B5EF4-FFF2-40B4-BE49-F238E27FC236}">
              <a16:creationId xmlns:a16="http://schemas.microsoft.com/office/drawing/2014/main" id="{30830A52-566C-E2F0-E1D4-903236ABB753}"/>
            </a:ext>
          </a:extLst>
        </xdr:cNvPr>
        <xdr:cNvSpPr txBox="1"/>
      </xdr:nvSpPr>
      <xdr:spPr>
        <a:xfrm>
          <a:off x="2681817" y="31750"/>
          <a:ext cx="2060575" cy="22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Total Revenue</a:t>
          </a:r>
        </a:p>
      </xdr:txBody>
    </xdr:sp>
    <xdr:clientData/>
  </xdr:twoCellAnchor>
  <xdr:twoCellAnchor>
    <xdr:from>
      <xdr:col>8</xdr:col>
      <xdr:colOff>190500</xdr:colOff>
      <xdr:row>0</xdr:row>
      <xdr:rowOff>31750</xdr:rowOff>
    </xdr:from>
    <xdr:to>
      <xdr:col>11</xdr:col>
      <xdr:colOff>479777</xdr:colOff>
      <xdr:row>1</xdr:row>
      <xdr:rowOff>80434</xdr:rowOff>
    </xdr:to>
    <xdr:sp macro="" textlink="">
      <xdr:nvSpPr>
        <xdr:cNvPr id="19" name="TextBox 18">
          <a:extLst>
            <a:ext uri="{FF2B5EF4-FFF2-40B4-BE49-F238E27FC236}">
              <a16:creationId xmlns:a16="http://schemas.microsoft.com/office/drawing/2014/main" id="{AE80358C-925C-A357-0F79-87F906655757}"/>
            </a:ext>
          </a:extLst>
        </xdr:cNvPr>
        <xdr:cNvSpPr txBox="1"/>
      </xdr:nvSpPr>
      <xdr:spPr>
        <a:xfrm>
          <a:off x="5058833" y="31750"/>
          <a:ext cx="2114902" cy="233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Total</a:t>
          </a:r>
          <a:r>
            <a:rPr lang="en-US" sz="1100" b="0" baseline="0">
              <a:solidFill>
                <a:schemeClr val="bg1"/>
              </a:solidFill>
            </a:rPr>
            <a:t> COGS</a:t>
          </a:r>
          <a:endParaRPr lang="en-US" sz="1100" b="0">
            <a:solidFill>
              <a:schemeClr val="bg1"/>
            </a:solidFill>
          </a:endParaRPr>
        </a:p>
      </xdr:txBody>
    </xdr:sp>
    <xdr:clientData/>
  </xdr:twoCellAnchor>
  <xdr:twoCellAnchor>
    <xdr:from>
      <xdr:col>5</xdr:col>
      <xdr:colOff>9877</xdr:colOff>
      <xdr:row>1</xdr:row>
      <xdr:rowOff>60678</xdr:rowOff>
    </xdr:from>
    <xdr:to>
      <xdr:col>7</xdr:col>
      <xdr:colOff>35277</xdr:colOff>
      <xdr:row>3</xdr:row>
      <xdr:rowOff>9878</xdr:rowOff>
    </xdr:to>
    <xdr:sp macro="" textlink="'PIVOT TABLE'!$K$29">
      <xdr:nvSpPr>
        <xdr:cNvPr id="20" name="TextBox 19">
          <a:extLst>
            <a:ext uri="{FF2B5EF4-FFF2-40B4-BE49-F238E27FC236}">
              <a16:creationId xmlns:a16="http://schemas.microsoft.com/office/drawing/2014/main" id="{30666DC8-4E1D-CA5F-1F2C-0C9142C7F8E8}"/>
            </a:ext>
          </a:extLst>
        </xdr:cNvPr>
        <xdr:cNvSpPr txBox="1"/>
      </xdr:nvSpPr>
      <xdr:spPr>
        <a:xfrm>
          <a:off x="3043766" y="244122"/>
          <a:ext cx="1238955" cy="31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D2EE65-F166-4573-970B-053C99E375B3}" type="TxLink">
            <a:rPr lang="en-US" sz="1800" b="1" i="0" u="none" strike="noStrike">
              <a:solidFill>
                <a:schemeClr val="bg1"/>
              </a:solidFill>
              <a:latin typeface="Aptos Narrow"/>
            </a:rPr>
            <a:pPr algn="ctr"/>
            <a:t>$282</a:t>
          </a:fld>
          <a:endParaRPr lang="en-US" sz="1800" b="1">
            <a:solidFill>
              <a:schemeClr val="bg1"/>
            </a:solidFill>
          </a:endParaRPr>
        </a:p>
      </xdr:txBody>
    </xdr:sp>
    <xdr:clientData/>
  </xdr:twoCellAnchor>
  <xdr:twoCellAnchor>
    <xdr:from>
      <xdr:col>8</xdr:col>
      <xdr:colOff>601134</xdr:colOff>
      <xdr:row>1</xdr:row>
      <xdr:rowOff>76905</xdr:rowOff>
    </xdr:from>
    <xdr:to>
      <xdr:col>11</xdr:col>
      <xdr:colOff>80434</xdr:colOff>
      <xdr:row>3</xdr:row>
      <xdr:rowOff>38805</xdr:rowOff>
    </xdr:to>
    <xdr:sp macro="" textlink="'PIVOT TABLE'!$L$29">
      <xdr:nvSpPr>
        <xdr:cNvPr id="21" name="TextBox 20">
          <a:extLst>
            <a:ext uri="{FF2B5EF4-FFF2-40B4-BE49-F238E27FC236}">
              <a16:creationId xmlns:a16="http://schemas.microsoft.com/office/drawing/2014/main" id="{DA63FE40-F35F-11A0-2325-3B51EE78AD15}"/>
            </a:ext>
          </a:extLst>
        </xdr:cNvPr>
        <xdr:cNvSpPr txBox="1"/>
      </xdr:nvSpPr>
      <xdr:spPr>
        <a:xfrm>
          <a:off x="5455356" y="260349"/>
          <a:ext cx="1299634" cy="328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4D372C-594B-419C-8417-D026F382BF6F}" type="TxLink">
            <a:rPr lang="en-US" sz="1800" b="1" i="0" u="none" strike="noStrike">
              <a:solidFill>
                <a:schemeClr val="bg1"/>
              </a:solidFill>
              <a:latin typeface="Aptos Narrow"/>
            </a:rPr>
            <a:pPr algn="ctr"/>
            <a:t>$170</a:t>
          </a:fld>
          <a:endParaRPr lang="en-US" sz="1800" b="1">
            <a:solidFill>
              <a:schemeClr val="bg1"/>
            </a:solidFill>
          </a:endParaRPr>
        </a:p>
      </xdr:txBody>
    </xdr:sp>
    <xdr:clientData/>
  </xdr:twoCellAnchor>
  <xdr:twoCellAnchor>
    <xdr:from>
      <xdr:col>12</xdr:col>
      <xdr:colOff>448733</xdr:colOff>
      <xdr:row>1</xdr:row>
      <xdr:rowOff>84669</xdr:rowOff>
    </xdr:from>
    <xdr:to>
      <xdr:col>14</xdr:col>
      <xdr:colOff>437444</xdr:colOff>
      <xdr:row>3</xdr:row>
      <xdr:rowOff>7057</xdr:rowOff>
    </xdr:to>
    <xdr:sp macro="" textlink="'PIVOT TABLE'!$M$29">
      <xdr:nvSpPr>
        <xdr:cNvPr id="22" name="TextBox 21">
          <a:extLst>
            <a:ext uri="{FF2B5EF4-FFF2-40B4-BE49-F238E27FC236}">
              <a16:creationId xmlns:a16="http://schemas.microsoft.com/office/drawing/2014/main" id="{53CF08C4-2DC7-E05B-0BA6-A8D8A70E4C79}"/>
            </a:ext>
          </a:extLst>
        </xdr:cNvPr>
        <xdr:cNvSpPr txBox="1"/>
      </xdr:nvSpPr>
      <xdr:spPr>
        <a:xfrm>
          <a:off x="7730066" y="268113"/>
          <a:ext cx="1202267" cy="289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8C55A5-607E-4F1C-B2DA-876B69778429}" type="TxLink">
            <a:rPr lang="en-US" sz="1800" b="1" i="0" u="none" strike="noStrike">
              <a:solidFill>
                <a:schemeClr val="bg1"/>
              </a:solidFill>
              <a:latin typeface="Aptos Narrow"/>
            </a:rPr>
            <a:pPr algn="ctr"/>
            <a:t>$112</a:t>
          </a:fld>
          <a:endParaRPr lang="en-US" sz="1800" b="1">
            <a:solidFill>
              <a:schemeClr val="bg1"/>
            </a:solidFill>
          </a:endParaRPr>
        </a:p>
      </xdr:txBody>
    </xdr:sp>
    <xdr:clientData/>
  </xdr:twoCellAnchor>
  <xdr:twoCellAnchor>
    <xdr:from>
      <xdr:col>15</xdr:col>
      <xdr:colOff>386644</xdr:colOff>
      <xdr:row>1</xdr:row>
      <xdr:rowOff>71968</xdr:rowOff>
    </xdr:from>
    <xdr:to>
      <xdr:col>17</xdr:col>
      <xdr:colOff>462844</xdr:colOff>
      <xdr:row>3</xdr:row>
      <xdr:rowOff>71968</xdr:rowOff>
    </xdr:to>
    <xdr:sp macro="" textlink="'PIVOT TABLE'!$N$29">
      <xdr:nvSpPr>
        <xdr:cNvPr id="23" name="TextBox 22">
          <a:extLst>
            <a:ext uri="{FF2B5EF4-FFF2-40B4-BE49-F238E27FC236}">
              <a16:creationId xmlns:a16="http://schemas.microsoft.com/office/drawing/2014/main" id="{1B51FF6A-8E3E-4FC6-B787-CB3266AB10F9}"/>
            </a:ext>
          </a:extLst>
        </xdr:cNvPr>
        <xdr:cNvSpPr txBox="1"/>
      </xdr:nvSpPr>
      <xdr:spPr>
        <a:xfrm>
          <a:off x="9488311" y="255412"/>
          <a:ext cx="1289755"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5CD5A0-5C26-4E05-85B3-E950105C3F03}" type="TxLink">
            <a:rPr lang="en-US" sz="1800" b="1" i="0" u="none" strike="noStrike">
              <a:solidFill>
                <a:schemeClr val="bg1"/>
              </a:solidFill>
              <a:latin typeface="Aptos Narrow"/>
            </a:rPr>
            <a:pPr algn="ctr"/>
            <a:t>4,586</a:t>
          </a:fld>
          <a:endParaRPr lang="en-US" sz="1800" b="1">
            <a:solidFill>
              <a:schemeClr val="bg1"/>
            </a:solidFill>
          </a:endParaRPr>
        </a:p>
      </xdr:txBody>
    </xdr:sp>
    <xdr:clientData/>
  </xdr:twoCellAnchor>
  <xdr:oneCellAnchor>
    <xdr:from>
      <xdr:col>14</xdr:col>
      <xdr:colOff>119944</xdr:colOff>
      <xdr:row>16</xdr:row>
      <xdr:rowOff>119944</xdr:rowOff>
    </xdr:from>
    <xdr:ext cx="1636889" cy="264560"/>
    <xdr:sp macro="" textlink="">
      <xdr:nvSpPr>
        <xdr:cNvPr id="28" name="TextBox 27">
          <a:extLst>
            <a:ext uri="{FF2B5EF4-FFF2-40B4-BE49-F238E27FC236}">
              <a16:creationId xmlns:a16="http://schemas.microsoft.com/office/drawing/2014/main" id="{A557D42F-8352-6BB2-C72F-AB0856DA64B2}"/>
            </a:ext>
          </a:extLst>
        </xdr:cNvPr>
        <xdr:cNvSpPr txBox="1"/>
      </xdr:nvSpPr>
      <xdr:spPr>
        <a:xfrm>
          <a:off x="8639527" y="3083277"/>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Revenue</a:t>
          </a:r>
          <a:r>
            <a:rPr lang="en-US" sz="1100" b="0" baseline="0">
              <a:solidFill>
                <a:schemeClr val="bg1"/>
              </a:solidFill>
            </a:rPr>
            <a:t> by Month</a:t>
          </a:r>
          <a:endParaRPr lang="en-US" sz="1100" b="0">
            <a:solidFill>
              <a:schemeClr val="bg1"/>
            </a:solidFill>
          </a:endParaRPr>
        </a:p>
      </xdr:txBody>
    </xdr:sp>
    <xdr:clientData/>
  </xdr:oneCellAnchor>
  <xdr:oneCellAnchor>
    <xdr:from>
      <xdr:col>14</xdr:col>
      <xdr:colOff>124177</xdr:colOff>
      <xdr:row>3</xdr:row>
      <xdr:rowOff>139700</xdr:rowOff>
    </xdr:from>
    <xdr:ext cx="1636889" cy="264560"/>
    <xdr:sp macro="" textlink="">
      <xdr:nvSpPr>
        <xdr:cNvPr id="29" name="TextBox 28">
          <a:extLst>
            <a:ext uri="{FF2B5EF4-FFF2-40B4-BE49-F238E27FC236}">
              <a16:creationId xmlns:a16="http://schemas.microsoft.com/office/drawing/2014/main" id="{D08E0914-8464-083C-BD05-81FBBC374D43}"/>
            </a:ext>
          </a:extLst>
        </xdr:cNvPr>
        <xdr:cNvSpPr txBox="1"/>
      </xdr:nvSpPr>
      <xdr:spPr>
        <a:xfrm>
          <a:off x="8692852" y="690543"/>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Revenue</a:t>
          </a:r>
          <a:r>
            <a:rPr lang="en-US" sz="1100" b="0" baseline="0">
              <a:solidFill>
                <a:schemeClr val="bg1"/>
              </a:solidFill>
            </a:rPr>
            <a:t> by Country</a:t>
          </a:r>
          <a:endParaRPr lang="en-US" sz="1100" b="0">
            <a:solidFill>
              <a:schemeClr val="bg1"/>
            </a:solidFill>
          </a:endParaRPr>
        </a:p>
      </xdr:txBody>
    </xdr:sp>
    <xdr:clientData/>
  </xdr:oneCellAnchor>
  <xdr:oneCellAnchor>
    <xdr:from>
      <xdr:col>4</xdr:col>
      <xdr:colOff>499532</xdr:colOff>
      <xdr:row>3</xdr:row>
      <xdr:rowOff>139700</xdr:rowOff>
    </xdr:from>
    <xdr:ext cx="1636889" cy="264560"/>
    <xdr:sp macro="" textlink="">
      <xdr:nvSpPr>
        <xdr:cNvPr id="32" name="TextBox 31">
          <a:extLst>
            <a:ext uri="{FF2B5EF4-FFF2-40B4-BE49-F238E27FC236}">
              <a16:creationId xmlns:a16="http://schemas.microsoft.com/office/drawing/2014/main" id="{20910CF6-2128-3DA8-DA03-BA5AC2D2F94D}"/>
            </a:ext>
          </a:extLst>
        </xdr:cNvPr>
        <xdr:cNvSpPr txBox="1"/>
      </xdr:nvSpPr>
      <xdr:spPr>
        <a:xfrm>
          <a:off x="2933699" y="695325"/>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Revenue</a:t>
          </a:r>
          <a:r>
            <a:rPr lang="en-US" sz="1100" b="0" baseline="0">
              <a:solidFill>
                <a:schemeClr val="bg1"/>
              </a:solidFill>
            </a:rPr>
            <a:t> by Store Type</a:t>
          </a:r>
          <a:endParaRPr lang="en-US" sz="1100" b="0">
            <a:solidFill>
              <a:schemeClr val="bg1"/>
            </a:solidFill>
          </a:endParaRPr>
        </a:p>
      </xdr:txBody>
    </xdr:sp>
    <xdr:clientData/>
  </xdr:oneCellAnchor>
  <xdr:oneCellAnchor>
    <xdr:from>
      <xdr:col>7</xdr:col>
      <xdr:colOff>538602</xdr:colOff>
      <xdr:row>16</xdr:row>
      <xdr:rowOff>119944</xdr:rowOff>
    </xdr:from>
    <xdr:ext cx="1636889" cy="264560"/>
    <xdr:sp macro="" textlink="">
      <xdr:nvSpPr>
        <xdr:cNvPr id="33" name="TextBox 32">
          <a:extLst>
            <a:ext uri="{FF2B5EF4-FFF2-40B4-BE49-F238E27FC236}">
              <a16:creationId xmlns:a16="http://schemas.microsoft.com/office/drawing/2014/main" id="{6330A928-8F7F-C2F1-83AD-FA3C783DB04B}"/>
            </a:ext>
          </a:extLst>
        </xdr:cNvPr>
        <xdr:cNvSpPr txBox="1"/>
      </xdr:nvSpPr>
      <xdr:spPr>
        <a:xfrm>
          <a:off x="4798394" y="3083277"/>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Profit by City</a:t>
          </a:r>
        </a:p>
      </xdr:txBody>
    </xdr:sp>
    <xdr:clientData/>
  </xdr:oneCellAnchor>
  <xdr:oneCellAnchor>
    <xdr:from>
      <xdr:col>2</xdr:col>
      <xdr:colOff>402165</xdr:colOff>
      <xdr:row>16</xdr:row>
      <xdr:rowOff>119944</xdr:rowOff>
    </xdr:from>
    <xdr:ext cx="1636889" cy="264560"/>
    <xdr:sp macro="" textlink="">
      <xdr:nvSpPr>
        <xdr:cNvPr id="34" name="TextBox 33">
          <a:extLst>
            <a:ext uri="{FF2B5EF4-FFF2-40B4-BE49-F238E27FC236}">
              <a16:creationId xmlns:a16="http://schemas.microsoft.com/office/drawing/2014/main" id="{FFA2BFAC-6706-89AE-3C3D-A80AA9AC864D}"/>
            </a:ext>
          </a:extLst>
        </xdr:cNvPr>
        <xdr:cNvSpPr txBox="1"/>
      </xdr:nvSpPr>
      <xdr:spPr>
        <a:xfrm>
          <a:off x="1619248" y="3083277"/>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Profit by Chocolate Brand</a:t>
          </a:r>
        </a:p>
      </xdr:txBody>
    </xdr:sp>
    <xdr:clientData/>
  </xdr:oneCellAnchor>
  <xdr:twoCellAnchor>
    <xdr:from>
      <xdr:col>1</xdr:col>
      <xdr:colOff>451556</xdr:colOff>
      <xdr:row>0</xdr:row>
      <xdr:rowOff>49389</xdr:rowOff>
    </xdr:from>
    <xdr:to>
      <xdr:col>4</xdr:col>
      <xdr:colOff>77610</xdr:colOff>
      <xdr:row>7</xdr:row>
      <xdr:rowOff>176390</xdr:rowOff>
    </xdr:to>
    <xdr:sp macro="" textlink="">
      <xdr:nvSpPr>
        <xdr:cNvPr id="35" name="Rectangle 34">
          <a:extLst>
            <a:ext uri="{FF2B5EF4-FFF2-40B4-BE49-F238E27FC236}">
              <a16:creationId xmlns:a16="http://schemas.microsoft.com/office/drawing/2014/main" id="{279B111B-F2A8-E0D9-67DA-8CCAC8A20B62}"/>
            </a:ext>
          </a:extLst>
        </xdr:cNvPr>
        <xdr:cNvSpPr/>
      </xdr:nvSpPr>
      <xdr:spPr>
        <a:xfrm>
          <a:off x="1058334" y="49389"/>
          <a:ext cx="1446387" cy="14111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444500</xdr:colOff>
      <xdr:row>0</xdr:row>
      <xdr:rowOff>38100</xdr:rowOff>
    </xdr:from>
    <xdr:to>
      <xdr:col>4</xdr:col>
      <xdr:colOff>56445</xdr:colOff>
      <xdr:row>8</xdr:row>
      <xdr:rowOff>23987</xdr:rowOff>
    </xdr:to>
    <xdr:sp macro="" textlink="">
      <xdr:nvSpPr>
        <xdr:cNvPr id="38" name="TextBox 37">
          <a:extLst>
            <a:ext uri="{FF2B5EF4-FFF2-40B4-BE49-F238E27FC236}">
              <a16:creationId xmlns:a16="http://schemas.microsoft.com/office/drawing/2014/main" id="{F3A8BCC0-0F57-0255-3236-3E2BCCC58756}"/>
            </a:ext>
          </a:extLst>
        </xdr:cNvPr>
        <xdr:cNvSpPr txBox="1"/>
      </xdr:nvSpPr>
      <xdr:spPr>
        <a:xfrm>
          <a:off x="1053042" y="38100"/>
          <a:ext cx="1437570" cy="146755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a:p>
          <a:endParaRPr lang="en-US" sz="1100">
            <a:solidFill>
              <a:schemeClr val="bg1"/>
            </a:solidFill>
          </a:endParaRPr>
        </a:p>
        <a:p>
          <a:endParaRPr lang="en-US" sz="1100">
            <a:solidFill>
              <a:schemeClr val="bg1"/>
            </a:solidFill>
          </a:endParaRPr>
        </a:p>
        <a:p>
          <a:endParaRPr lang="en-US" sz="1100">
            <a:solidFill>
              <a:schemeClr val="bg1"/>
            </a:solidFill>
          </a:endParaRPr>
        </a:p>
        <a:p>
          <a:r>
            <a:rPr lang="en-US" sz="1300" b="1">
              <a:solidFill>
                <a:schemeClr val="bg1"/>
              </a:solidFill>
            </a:rPr>
            <a:t>Chocolate</a:t>
          </a:r>
          <a:r>
            <a:rPr lang="en-US" sz="1300" b="1" baseline="0">
              <a:solidFill>
                <a:schemeClr val="bg1"/>
              </a:solidFill>
            </a:rPr>
            <a:t> Sales Analysis By Odunola Adewale</a:t>
          </a:r>
          <a:r>
            <a:rPr lang="en-US" sz="1400" baseline="0">
              <a:solidFill>
                <a:schemeClr val="bg1"/>
              </a:solidFill>
            </a:rPr>
            <a:t> </a:t>
          </a:r>
          <a:endParaRPr lang="en-US" sz="1400">
            <a:solidFill>
              <a:schemeClr val="bg1"/>
            </a:solidFill>
          </a:endParaRPr>
        </a:p>
      </xdr:txBody>
    </xdr:sp>
    <xdr:clientData/>
  </xdr:twoCellAnchor>
  <xdr:twoCellAnchor>
    <xdr:from>
      <xdr:col>1</xdr:col>
      <xdr:colOff>444500</xdr:colOff>
      <xdr:row>8</xdr:row>
      <xdr:rowOff>127000</xdr:rowOff>
    </xdr:from>
    <xdr:to>
      <xdr:col>4</xdr:col>
      <xdr:colOff>42333</xdr:colOff>
      <xdr:row>16</xdr:row>
      <xdr:rowOff>49389</xdr:rowOff>
    </xdr:to>
    <xdr:sp macro="" textlink="">
      <xdr:nvSpPr>
        <xdr:cNvPr id="39" name="Rectangle 38">
          <a:extLst>
            <a:ext uri="{FF2B5EF4-FFF2-40B4-BE49-F238E27FC236}">
              <a16:creationId xmlns:a16="http://schemas.microsoft.com/office/drawing/2014/main" id="{B9844E13-46BF-6BA5-6A26-D01A37234BB9}"/>
            </a:ext>
          </a:extLst>
        </xdr:cNvPr>
        <xdr:cNvSpPr/>
      </xdr:nvSpPr>
      <xdr:spPr>
        <a:xfrm>
          <a:off x="1051278" y="1594556"/>
          <a:ext cx="1418166" cy="138994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486833</xdr:colOff>
      <xdr:row>13</xdr:row>
      <xdr:rowOff>21165</xdr:rowOff>
    </xdr:from>
    <xdr:to>
      <xdr:col>4</xdr:col>
      <xdr:colOff>7056</xdr:colOff>
      <xdr:row>16</xdr:row>
      <xdr:rowOff>5643</xdr:rowOff>
    </xdr:to>
    <mc:AlternateContent xmlns:mc="http://schemas.openxmlformats.org/markup-compatibility/2006" xmlns:a14="http://schemas.microsoft.com/office/drawing/2010/main">
      <mc:Choice Requires="a14">
        <xdr:graphicFrame macro="">
          <xdr:nvGraphicFramePr>
            <xdr:cNvPr id="27" name="gender 1">
              <a:extLst>
                <a:ext uri="{FF2B5EF4-FFF2-40B4-BE49-F238E27FC236}">
                  <a16:creationId xmlns:a16="http://schemas.microsoft.com/office/drawing/2014/main" id="{AF9FFB24-2207-4561-964B-1327B26BC92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92969" y="2460142"/>
              <a:ext cx="1338632" cy="54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486833</xdr:colOff>
      <xdr:row>8</xdr:row>
      <xdr:rowOff>155222</xdr:rowOff>
    </xdr:from>
    <xdr:to>
      <xdr:col>4</xdr:col>
      <xdr:colOff>14112</xdr:colOff>
      <xdr:row>12</xdr:row>
      <xdr:rowOff>119240</xdr:rowOff>
    </xdr:to>
    <mc:AlternateContent xmlns:mc="http://schemas.openxmlformats.org/markup-compatibility/2006" xmlns:a14="http://schemas.microsoft.com/office/drawing/2010/main">
      <mc:Choice Requires="a14">
        <xdr:graphicFrame macro="">
          <xdr:nvGraphicFramePr>
            <xdr:cNvPr id="25" name="age grade 1">
              <a:extLst>
                <a:ext uri="{FF2B5EF4-FFF2-40B4-BE49-F238E27FC236}">
                  <a16:creationId xmlns:a16="http://schemas.microsoft.com/office/drawing/2014/main" id="{2EEE90D7-75C4-4853-B5B2-113CCD67FFCE}"/>
                </a:ext>
              </a:extLst>
            </xdr:cNvPr>
            <xdr:cNvGraphicFramePr/>
          </xdr:nvGraphicFramePr>
          <xdr:xfrm>
            <a:off x="0" y="0"/>
            <a:ext cx="0" cy="0"/>
          </xdr:xfrm>
          <a:graphic>
            <a:graphicData uri="http://schemas.microsoft.com/office/drawing/2010/slicer">
              <sle:slicer xmlns:sle="http://schemas.microsoft.com/office/drawing/2010/slicer" name="age grade 1"/>
            </a:graphicData>
          </a:graphic>
        </xdr:graphicFrame>
      </mc:Choice>
      <mc:Fallback xmlns="">
        <xdr:sp macro="" textlink="">
          <xdr:nvSpPr>
            <xdr:cNvPr id="0" name=""/>
            <xdr:cNvSpPr>
              <a:spLocks noTextEdit="1"/>
            </xdr:cNvSpPr>
          </xdr:nvSpPr>
          <xdr:spPr>
            <a:xfrm>
              <a:off x="1092969" y="1656131"/>
              <a:ext cx="1345688" cy="714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128322</xdr:colOff>
      <xdr:row>0</xdr:row>
      <xdr:rowOff>38100</xdr:rowOff>
    </xdr:from>
    <xdr:to>
      <xdr:col>3</xdr:col>
      <xdr:colOff>257227</xdr:colOff>
      <xdr:row>3</xdr:row>
      <xdr:rowOff>96575</xdr:rowOff>
    </xdr:to>
    <xdr:pic>
      <xdr:nvPicPr>
        <xdr:cNvPr id="37" name="Picture 36">
          <a:extLst>
            <a:ext uri="{FF2B5EF4-FFF2-40B4-BE49-F238E27FC236}">
              <a16:creationId xmlns:a16="http://schemas.microsoft.com/office/drawing/2014/main" id="{93F36A82-2241-0B49-3D04-FD78158379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5405" y="38100"/>
          <a:ext cx="737447" cy="614100"/>
        </a:xfrm>
        <a:prstGeom prst="rect">
          <a:avLst/>
        </a:prstGeom>
      </xdr:spPr>
    </xdr:pic>
    <xdr:clientData/>
  </xdr:twoCellAnchor>
  <xdr:twoCellAnchor>
    <xdr:from>
      <xdr:col>8</xdr:col>
      <xdr:colOff>107108</xdr:colOff>
      <xdr:row>3</xdr:row>
      <xdr:rowOff>112207</xdr:rowOff>
    </xdr:from>
    <xdr:to>
      <xdr:col>12</xdr:col>
      <xdr:colOff>0</xdr:colOff>
      <xdr:row>16</xdr:row>
      <xdr:rowOff>89256</xdr:rowOff>
    </xdr:to>
    <xdr:sp macro="" textlink="">
      <xdr:nvSpPr>
        <xdr:cNvPr id="8" name="Rectangle 7">
          <a:extLst>
            <a:ext uri="{FF2B5EF4-FFF2-40B4-BE49-F238E27FC236}">
              <a16:creationId xmlns:a16="http://schemas.microsoft.com/office/drawing/2014/main" id="{45E32363-ED46-78A2-A971-5B086E4E6F98}"/>
            </a:ext>
          </a:extLst>
        </xdr:cNvPr>
        <xdr:cNvSpPr/>
      </xdr:nvSpPr>
      <xdr:spPr>
        <a:xfrm>
          <a:off x="5003494" y="663050"/>
          <a:ext cx="2341084" cy="2364037"/>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425737</xdr:colOff>
      <xdr:row>3</xdr:row>
      <xdr:rowOff>112207</xdr:rowOff>
    </xdr:from>
    <xdr:ext cx="1636889" cy="264560"/>
    <xdr:sp macro="" textlink="">
      <xdr:nvSpPr>
        <xdr:cNvPr id="30" name="TextBox 29">
          <a:extLst>
            <a:ext uri="{FF2B5EF4-FFF2-40B4-BE49-F238E27FC236}">
              <a16:creationId xmlns:a16="http://schemas.microsoft.com/office/drawing/2014/main" id="{D262DCE9-BC2A-6937-C092-74C6E1CEB451}"/>
            </a:ext>
          </a:extLst>
        </xdr:cNvPr>
        <xdr:cNvSpPr txBox="1"/>
      </xdr:nvSpPr>
      <xdr:spPr>
        <a:xfrm>
          <a:off x="5322123" y="663050"/>
          <a:ext cx="1636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chemeClr val="bg1"/>
              </a:solidFill>
            </a:rPr>
            <a:t>Revenue</a:t>
          </a:r>
          <a:r>
            <a:rPr lang="en-US" sz="1100" b="0" baseline="0">
              <a:solidFill>
                <a:schemeClr val="bg1"/>
              </a:solidFill>
            </a:rPr>
            <a:t> by Category</a:t>
          </a:r>
          <a:endParaRPr lang="en-US" sz="1100" b="0">
            <a:solidFill>
              <a:schemeClr val="bg1"/>
            </a:solidFill>
          </a:endParaRPr>
        </a:p>
      </xdr:txBody>
    </xdr:sp>
    <xdr:clientData/>
  </xdr:oneCellAnchor>
  <xdr:twoCellAnchor>
    <xdr:from>
      <xdr:col>8</xdr:col>
      <xdr:colOff>68855</xdr:colOff>
      <xdr:row>3</xdr:row>
      <xdr:rowOff>145362</xdr:rowOff>
    </xdr:from>
    <xdr:to>
      <xdr:col>12</xdr:col>
      <xdr:colOff>145362</xdr:colOff>
      <xdr:row>17</xdr:row>
      <xdr:rowOff>45903</xdr:rowOff>
    </xdr:to>
    <xdr:graphicFrame macro="">
      <xdr:nvGraphicFramePr>
        <xdr:cNvPr id="9" name="Chart 8">
          <a:extLst>
            <a:ext uri="{FF2B5EF4-FFF2-40B4-BE49-F238E27FC236}">
              <a16:creationId xmlns:a16="http://schemas.microsoft.com/office/drawing/2014/main" id="{DC2A98EA-E8E4-4D21-8C30-EF9705CA4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464764</xdr:colOff>
      <xdr:row>8</xdr:row>
      <xdr:rowOff>121271</xdr:rowOff>
    </xdr:from>
    <xdr:to>
      <xdr:col>9</xdr:col>
      <xdr:colOff>527801</xdr:colOff>
      <xdr:row>9</xdr:row>
      <xdr:rowOff>121270</xdr:rowOff>
    </xdr:to>
    <xdr:sp macro="" textlink="'PIVOT TABLE'!$K$50">
      <xdr:nvSpPr>
        <xdr:cNvPr id="50" name="TextBox 49">
          <a:extLst>
            <a:ext uri="{FF2B5EF4-FFF2-40B4-BE49-F238E27FC236}">
              <a16:creationId xmlns:a16="http://schemas.microsoft.com/office/drawing/2014/main" id="{57F3A5AD-3495-B889-E684-7C747B97A301}"/>
            </a:ext>
          </a:extLst>
        </xdr:cNvPr>
        <xdr:cNvSpPr txBox="1"/>
      </xdr:nvSpPr>
      <xdr:spPr>
        <a:xfrm>
          <a:off x="5318986" y="1588827"/>
          <a:ext cx="669815" cy="18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844B09-84A6-4E7A-9F68-115BAF4E6CBA}" type="TxLink">
            <a:rPr lang="en-US" sz="1100" b="0" i="0" u="none" strike="noStrike">
              <a:solidFill>
                <a:schemeClr val="bg1"/>
              </a:solidFill>
              <a:latin typeface="Aptos Narrow"/>
            </a:rPr>
            <a:pPr/>
            <a:t>Dark</a:t>
          </a:fld>
          <a:endParaRPr lang="en-US" sz="1100">
            <a:solidFill>
              <a:schemeClr val="bg1"/>
            </a:solidFill>
          </a:endParaRPr>
        </a:p>
      </xdr:txBody>
    </xdr:sp>
    <xdr:clientData/>
  </xdr:twoCellAnchor>
  <xdr:twoCellAnchor>
    <xdr:from>
      <xdr:col>10</xdr:col>
      <xdr:colOff>187519</xdr:colOff>
      <xdr:row>10</xdr:row>
      <xdr:rowOff>63039</xdr:rowOff>
    </xdr:from>
    <xdr:to>
      <xdr:col>10</xdr:col>
      <xdr:colOff>405801</xdr:colOff>
      <xdr:row>13</xdr:row>
      <xdr:rowOff>29966</xdr:rowOff>
    </xdr:to>
    <xdr:sp macro="" textlink="'PIVOT TABLE'!$L$50">
      <xdr:nvSpPr>
        <xdr:cNvPr id="48" name="TextBox 47">
          <a:extLst>
            <a:ext uri="{FF2B5EF4-FFF2-40B4-BE49-F238E27FC236}">
              <a16:creationId xmlns:a16="http://schemas.microsoft.com/office/drawing/2014/main" id="{8F3FD85E-ABF0-CBC1-681F-0524DAFFDAA7}"/>
            </a:ext>
          </a:extLst>
        </xdr:cNvPr>
        <xdr:cNvSpPr txBox="1"/>
      </xdr:nvSpPr>
      <xdr:spPr>
        <a:xfrm rot="5240432">
          <a:off x="6158257" y="2048928"/>
          <a:ext cx="517770" cy="21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A44831-4546-44EA-BD14-22535746E59D}" type="TxLink">
            <a:rPr lang="en-US" sz="1100" b="0" i="0" u="none" strike="noStrike">
              <a:solidFill>
                <a:schemeClr val="bg1"/>
              </a:solidFill>
              <a:latin typeface="Aptos Narrow"/>
            </a:rPr>
            <a:pPr/>
            <a:t>19%</a:t>
          </a:fld>
          <a:endParaRPr lang="en-US" sz="1100">
            <a:solidFill>
              <a:schemeClr val="bg1"/>
            </a:solidFill>
          </a:endParaRPr>
        </a:p>
      </xdr:txBody>
    </xdr:sp>
    <xdr:clientData/>
  </xdr:twoCellAnchor>
  <xdr:twoCellAnchor>
    <xdr:from>
      <xdr:col>8</xdr:col>
      <xdr:colOff>424599</xdr:colOff>
      <xdr:row>4</xdr:row>
      <xdr:rowOff>129027</xdr:rowOff>
    </xdr:from>
    <xdr:to>
      <xdr:col>10</xdr:col>
      <xdr:colOff>177067</xdr:colOff>
      <xdr:row>6</xdr:row>
      <xdr:rowOff>15303</xdr:rowOff>
    </xdr:to>
    <xdr:sp macro="" textlink="'PIVOT TABLE'!$K$54">
      <xdr:nvSpPr>
        <xdr:cNvPr id="49" name="TextBox 48">
          <a:extLst>
            <a:ext uri="{FF2B5EF4-FFF2-40B4-BE49-F238E27FC236}">
              <a16:creationId xmlns:a16="http://schemas.microsoft.com/office/drawing/2014/main" id="{7B47A2D9-B676-1567-8BFB-4A696CF72285}"/>
            </a:ext>
          </a:extLst>
        </xdr:cNvPr>
        <xdr:cNvSpPr txBox="1"/>
      </xdr:nvSpPr>
      <xdr:spPr>
        <a:xfrm>
          <a:off x="5278821" y="862805"/>
          <a:ext cx="966024" cy="253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Semi-dark</a:t>
          </a:r>
        </a:p>
      </xdr:txBody>
    </xdr:sp>
    <xdr:clientData/>
  </xdr:twoCellAnchor>
  <xdr:twoCellAnchor>
    <xdr:from>
      <xdr:col>10</xdr:col>
      <xdr:colOff>322348</xdr:colOff>
      <xdr:row>9</xdr:row>
      <xdr:rowOff>58848</xdr:rowOff>
    </xdr:from>
    <xdr:to>
      <xdr:col>10</xdr:col>
      <xdr:colOff>553727</xdr:colOff>
      <xdr:row>12</xdr:row>
      <xdr:rowOff>65462</xdr:rowOff>
    </xdr:to>
    <xdr:sp macro="" textlink="'PIVOT TABLE'!$L$51">
      <xdr:nvSpPr>
        <xdr:cNvPr id="47" name="TextBox 46">
          <a:extLst>
            <a:ext uri="{FF2B5EF4-FFF2-40B4-BE49-F238E27FC236}">
              <a16:creationId xmlns:a16="http://schemas.microsoft.com/office/drawing/2014/main" id="{6BB45B42-8BCA-86CA-A702-D1FDF054EB95}"/>
            </a:ext>
          </a:extLst>
        </xdr:cNvPr>
        <xdr:cNvSpPr txBox="1"/>
      </xdr:nvSpPr>
      <xdr:spPr>
        <a:xfrm rot="4980000">
          <a:off x="6227342" y="1872632"/>
          <a:ext cx="556947" cy="231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03D7E2-B744-421A-87B8-68E376C963CF}" type="TxLink">
            <a:rPr lang="en-US" sz="1100" b="0" i="0" u="none" strike="noStrike">
              <a:solidFill>
                <a:schemeClr val="bg1"/>
              </a:solidFill>
              <a:latin typeface="Aptos Narrow"/>
            </a:rPr>
            <a:pPr/>
            <a:t>8%</a:t>
          </a:fld>
          <a:endParaRPr lang="en-US" sz="1100">
            <a:solidFill>
              <a:schemeClr val="bg1"/>
            </a:solidFill>
          </a:endParaRPr>
        </a:p>
      </xdr:txBody>
    </xdr:sp>
    <xdr:clientData/>
  </xdr:twoCellAnchor>
  <xdr:twoCellAnchor>
    <xdr:from>
      <xdr:col>8</xdr:col>
      <xdr:colOff>464542</xdr:colOff>
      <xdr:row>7</xdr:row>
      <xdr:rowOff>47167</xdr:rowOff>
    </xdr:from>
    <xdr:to>
      <xdr:col>9</xdr:col>
      <xdr:colOff>527579</xdr:colOff>
      <xdr:row>8</xdr:row>
      <xdr:rowOff>47166</xdr:rowOff>
    </xdr:to>
    <xdr:sp macro="" textlink="'PIVOT TABLE'!$K$52">
      <xdr:nvSpPr>
        <xdr:cNvPr id="52" name="TextBox 51">
          <a:extLst>
            <a:ext uri="{FF2B5EF4-FFF2-40B4-BE49-F238E27FC236}">
              <a16:creationId xmlns:a16="http://schemas.microsoft.com/office/drawing/2014/main" id="{844A35D4-66C2-0BB8-42E7-F30FA7CF9EF5}"/>
            </a:ext>
          </a:extLst>
        </xdr:cNvPr>
        <xdr:cNvSpPr txBox="1"/>
      </xdr:nvSpPr>
      <xdr:spPr>
        <a:xfrm>
          <a:off x="5318764" y="1331278"/>
          <a:ext cx="669815" cy="18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1277A3-B884-4405-BC11-F25AFAA6569C}" type="TxLink">
            <a:rPr lang="en-US" sz="1100" b="0" i="0" u="none" strike="noStrike">
              <a:solidFill>
                <a:schemeClr val="bg1"/>
              </a:solidFill>
              <a:latin typeface="Aptos Narrow"/>
            </a:rPr>
            <a:pPr/>
            <a:t>Praline</a:t>
          </a:fld>
          <a:endParaRPr lang="en-US" sz="1100">
            <a:solidFill>
              <a:schemeClr val="bg1"/>
            </a:solidFill>
          </a:endParaRPr>
        </a:p>
      </xdr:txBody>
    </xdr:sp>
    <xdr:clientData/>
  </xdr:twoCellAnchor>
  <xdr:oneCellAnchor>
    <xdr:from>
      <xdr:col>10</xdr:col>
      <xdr:colOff>305930</xdr:colOff>
      <xdr:row>12</xdr:row>
      <xdr:rowOff>105042</xdr:rowOff>
    </xdr:from>
    <xdr:ext cx="264560" cy="433263"/>
    <xdr:sp macro="" textlink="'PIVOT TABLE'!L54">
      <xdr:nvSpPr>
        <xdr:cNvPr id="10" name="TextBox 9">
          <a:extLst>
            <a:ext uri="{FF2B5EF4-FFF2-40B4-BE49-F238E27FC236}">
              <a16:creationId xmlns:a16="http://schemas.microsoft.com/office/drawing/2014/main" id="{3C6279A6-457F-7EEE-2884-2EDA54ED861A}"/>
            </a:ext>
          </a:extLst>
        </xdr:cNvPr>
        <xdr:cNvSpPr txBox="1"/>
      </xdr:nvSpPr>
      <xdr:spPr>
        <a:xfrm rot="5832886">
          <a:off x="6342060" y="2392767"/>
          <a:ext cx="4332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91440" rIns="0" rtlCol="0" anchor="t">
          <a:spAutoFit/>
        </a:bodyPr>
        <a:lstStyle/>
        <a:p>
          <a:r>
            <a:rPr lang="en-US" sz="1100" b="0" i="0" u="none" strike="noStrike">
              <a:solidFill>
                <a:schemeClr val="bg1"/>
              </a:solidFill>
              <a:latin typeface="Aptos Narrow"/>
            </a:rPr>
            <a:t>33%</a:t>
          </a:r>
          <a:endParaRPr lang="en-US" sz="1100">
            <a:solidFill>
              <a:schemeClr val="bg1"/>
            </a:solidFill>
          </a:endParaRPr>
        </a:p>
      </xdr:txBody>
    </xdr:sp>
    <xdr:clientData/>
  </xdr:oneCellAnchor>
  <xdr:twoCellAnchor>
    <xdr:from>
      <xdr:col>8</xdr:col>
      <xdr:colOff>463598</xdr:colOff>
      <xdr:row>6</xdr:row>
      <xdr:rowOff>75054</xdr:rowOff>
    </xdr:from>
    <xdr:to>
      <xdr:col>9</xdr:col>
      <xdr:colOff>553092</xdr:colOff>
      <xdr:row>7</xdr:row>
      <xdr:rowOff>113149</xdr:rowOff>
    </xdr:to>
    <xdr:sp macro="" textlink="'PIVOT TABLE'!$K$53">
      <xdr:nvSpPr>
        <xdr:cNvPr id="51" name="TextBox 50">
          <a:extLst>
            <a:ext uri="{FF2B5EF4-FFF2-40B4-BE49-F238E27FC236}">
              <a16:creationId xmlns:a16="http://schemas.microsoft.com/office/drawing/2014/main" id="{6D67C332-6D10-45A7-CA8D-03E9073B138E}"/>
            </a:ext>
          </a:extLst>
        </xdr:cNvPr>
        <xdr:cNvSpPr txBox="1"/>
      </xdr:nvSpPr>
      <xdr:spPr>
        <a:xfrm>
          <a:off x="5317820" y="1175721"/>
          <a:ext cx="696272" cy="221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B0655-9394-4189-B4E4-41F7B8A2FD52}" type="TxLink">
            <a:rPr lang="en-US" sz="1100" b="0" i="0" u="none" strike="noStrike">
              <a:solidFill>
                <a:schemeClr val="bg1">
                  <a:lumMod val="95000"/>
                </a:schemeClr>
              </a:solidFill>
              <a:latin typeface="Aptos Narrow"/>
            </a:rPr>
            <a:pPr/>
            <a:t>Truffle</a:t>
          </a:fld>
          <a:endParaRPr lang="en-US" sz="1100">
            <a:solidFill>
              <a:schemeClr val="bg1">
                <a:lumMod val="95000"/>
              </a:schemeClr>
            </a:solidFill>
          </a:endParaRPr>
        </a:p>
      </xdr:txBody>
    </xdr:sp>
    <xdr:clientData/>
  </xdr:twoCellAnchor>
  <xdr:twoCellAnchor>
    <xdr:from>
      <xdr:col>11</xdr:col>
      <xdr:colOff>48314</xdr:colOff>
      <xdr:row>9</xdr:row>
      <xdr:rowOff>153571</xdr:rowOff>
    </xdr:from>
    <xdr:to>
      <xdr:col>11</xdr:col>
      <xdr:colOff>256873</xdr:colOff>
      <xdr:row>12</xdr:row>
      <xdr:rowOff>32104</xdr:rowOff>
    </xdr:to>
    <xdr:sp macro="" textlink="'PIVOT TABLE'!L53">
      <xdr:nvSpPr>
        <xdr:cNvPr id="46" name="TextBox 45">
          <a:extLst>
            <a:ext uri="{FF2B5EF4-FFF2-40B4-BE49-F238E27FC236}">
              <a16:creationId xmlns:a16="http://schemas.microsoft.com/office/drawing/2014/main" id="{C49A3531-9815-A7AC-AFAC-358692B1D9C5}"/>
            </a:ext>
          </a:extLst>
        </xdr:cNvPr>
        <xdr:cNvSpPr txBox="1"/>
      </xdr:nvSpPr>
      <xdr:spPr>
        <a:xfrm rot="4952305">
          <a:off x="6670436" y="1916509"/>
          <a:ext cx="429376" cy="208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fld id="{BD778CEE-D62E-4F98-8B12-B0F4B8372790}" type="TxLink">
            <a:rPr lang="en-US" sz="1100" b="0" i="0" u="none" strike="noStrike">
              <a:solidFill>
                <a:schemeClr val="lt1"/>
              </a:solidFill>
              <a:latin typeface="Aptos Narrow"/>
            </a:rPr>
            <a:pPr/>
            <a:t>8%</a:t>
          </a:fld>
          <a:endParaRPr lang="en-US" sz="1100">
            <a:solidFill>
              <a:schemeClr val="lt1"/>
            </a:solidFill>
          </a:endParaRPr>
        </a:p>
      </xdr:txBody>
    </xdr:sp>
    <xdr:clientData/>
  </xdr:twoCellAnchor>
  <xdr:twoCellAnchor>
    <xdr:from>
      <xdr:col>8</xdr:col>
      <xdr:colOff>446669</xdr:colOff>
      <xdr:row>5</xdr:row>
      <xdr:rowOff>110250</xdr:rowOff>
    </xdr:from>
    <xdr:to>
      <xdr:col>9</xdr:col>
      <xdr:colOff>509706</xdr:colOff>
      <xdr:row>6</xdr:row>
      <xdr:rowOff>148166</xdr:rowOff>
    </xdr:to>
    <xdr:sp macro="" textlink="'PIVOT TABLE'!$K$51">
      <xdr:nvSpPr>
        <xdr:cNvPr id="24" name="TextBox 23">
          <a:extLst>
            <a:ext uri="{FF2B5EF4-FFF2-40B4-BE49-F238E27FC236}">
              <a16:creationId xmlns:a16="http://schemas.microsoft.com/office/drawing/2014/main" id="{4F09CA4D-D798-6F06-A69C-A9BB2D91179B}"/>
            </a:ext>
          </a:extLst>
        </xdr:cNvPr>
        <xdr:cNvSpPr txBox="1"/>
      </xdr:nvSpPr>
      <xdr:spPr>
        <a:xfrm>
          <a:off x="5300891" y="1027472"/>
          <a:ext cx="669815" cy="22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White</a:t>
          </a:r>
        </a:p>
      </xdr:txBody>
    </xdr:sp>
    <xdr:clientData/>
  </xdr:twoCellAnchor>
  <xdr:oneCellAnchor>
    <xdr:from>
      <xdr:col>11</xdr:col>
      <xdr:colOff>99979</xdr:colOff>
      <xdr:row>8</xdr:row>
      <xdr:rowOff>182157</xdr:rowOff>
    </xdr:from>
    <xdr:ext cx="264560" cy="433263"/>
    <xdr:sp macro="" textlink="'PIVOT TABLE'!L54">
      <xdr:nvSpPr>
        <xdr:cNvPr id="42" name="TextBox 41">
          <a:extLst>
            <a:ext uri="{FF2B5EF4-FFF2-40B4-BE49-F238E27FC236}">
              <a16:creationId xmlns:a16="http://schemas.microsoft.com/office/drawing/2014/main" id="{ED7F176D-3E39-6C3B-08BE-43BF94480B5C}"/>
            </a:ext>
          </a:extLst>
        </xdr:cNvPr>
        <xdr:cNvSpPr txBox="1"/>
      </xdr:nvSpPr>
      <xdr:spPr>
        <a:xfrm rot="5149006">
          <a:off x="6748157" y="1735425"/>
          <a:ext cx="4332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91440" rIns="0" rtlCol="0" anchor="t">
          <a:spAutoFit/>
        </a:bodyPr>
        <a:lstStyle/>
        <a:p>
          <a:fld id="{8CDEF710-43DA-48A1-B657-A833E4D7E5DC}" type="TxLink">
            <a:rPr lang="en-US" sz="1100" b="0" i="0" u="none" strike="noStrike">
              <a:solidFill>
                <a:schemeClr val="bg1"/>
              </a:solidFill>
              <a:latin typeface="Aptos Narrow"/>
            </a:rPr>
            <a:pPr/>
            <a:t>50%</a:t>
          </a:fld>
          <a:endParaRPr lang="en-US" sz="1100">
            <a:solidFill>
              <a:schemeClr val="bg1"/>
            </a:solidFill>
          </a:endParaRPr>
        </a:p>
      </xdr:txBody>
    </xdr:sp>
    <xdr:clientData/>
  </xdr:oneCellAnchor>
  <xdr:twoCellAnchor>
    <xdr:from>
      <xdr:col>8</xdr:col>
      <xdr:colOff>464370</xdr:colOff>
      <xdr:row>7</xdr:row>
      <xdr:rowOff>174873</xdr:rowOff>
    </xdr:from>
    <xdr:to>
      <xdr:col>9</xdr:col>
      <xdr:colOff>527407</xdr:colOff>
      <xdr:row>8</xdr:row>
      <xdr:rowOff>174872</xdr:rowOff>
    </xdr:to>
    <xdr:sp macro="" textlink="'PIVOT TABLE'!$K$51">
      <xdr:nvSpPr>
        <xdr:cNvPr id="53" name="TextBox 52">
          <a:extLst>
            <a:ext uri="{FF2B5EF4-FFF2-40B4-BE49-F238E27FC236}">
              <a16:creationId xmlns:a16="http://schemas.microsoft.com/office/drawing/2014/main" id="{60E0D2DF-125A-CCEF-40F9-2D4FD1D88430}"/>
            </a:ext>
          </a:extLst>
        </xdr:cNvPr>
        <xdr:cNvSpPr txBox="1"/>
      </xdr:nvSpPr>
      <xdr:spPr>
        <a:xfrm>
          <a:off x="5318592" y="1458984"/>
          <a:ext cx="669815" cy="18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1CF9A-0549-481D-BF04-402CABBDD452}" type="TxLink">
            <a:rPr lang="en-US" sz="1100" b="0" i="0" u="none" strike="noStrike">
              <a:solidFill>
                <a:schemeClr val="bg1"/>
              </a:solidFill>
              <a:latin typeface="Aptos Narrow"/>
            </a:rPr>
            <a:pPr/>
            <a:t>Milk</a:t>
          </a:fld>
          <a:endParaRPr lang="en-US" sz="1100">
            <a:solidFill>
              <a:schemeClr val="bg1"/>
            </a:solidFill>
          </a:endParaRPr>
        </a:p>
      </xdr:txBody>
    </xdr:sp>
    <xdr:clientData/>
  </xdr:twoCellAnchor>
  <xdr:twoCellAnchor>
    <xdr:from>
      <xdr:col>9</xdr:col>
      <xdr:colOff>593064</xdr:colOff>
      <xdr:row>4</xdr:row>
      <xdr:rowOff>149441</xdr:rowOff>
    </xdr:from>
    <xdr:to>
      <xdr:col>10</xdr:col>
      <xdr:colOff>412622</xdr:colOff>
      <xdr:row>6</xdr:row>
      <xdr:rowOff>26589</xdr:rowOff>
    </xdr:to>
    <xdr:sp macro="" textlink="'PIVOT TABLE'!$K$54">
      <xdr:nvSpPr>
        <xdr:cNvPr id="26" name="TextBox 25">
          <a:extLst>
            <a:ext uri="{FF2B5EF4-FFF2-40B4-BE49-F238E27FC236}">
              <a16:creationId xmlns:a16="http://schemas.microsoft.com/office/drawing/2014/main" id="{A46CFDC1-31C7-4B9A-AE9F-41EF75E119B6}"/>
            </a:ext>
          </a:extLst>
        </xdr:cNvPr>
        <xdr:cNvSpPr txBox="1"/>
      </xdr:nvSpPr>
      <xdr:spPr>
        <a:xfrm>
          <a:off x="6054064" y="883219"/>
          <a:ext cx="426336" cy="244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1%</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85648149" createdVersion="5" refreshedVersion="8" minRefreshableVersion="3" recordCount="0" supportSubquery="1" supportAdvancedDrill="1" xr:uid="{62EC113E-1B38-48AA-A294-2AACFCEB789D}">
  <cacheSource type="external" connectionId="2"/>
  <cacheFields count="4">
    <cacheField name="[Measures].[Sum of profit]" caption="Sum of profit" numFmtId="0" hierarchy="38" level="32767"/>
    <cacheField name="[product].[brand].[brand]" caption="brand" numFmtId="0" hierarchy="8" level="1">
      <sharedItems containsBlank="1" count="7">
        <s v="Cadbury"/>
        <s v="Ferrero"/>
        <s v="Godiva"/>
        <s v="Hershey"/>
        <s v="Lindt"/>
        <s v="Mars"/>
        <m u="1"/>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86689812" createdVersion="5" refreshedVersion="8" minRefreshableVersion="3" recordCount="0" supportSubquery="1" supportAdvancedDrill="1" xr:uid="{3605F07A-F1BF-4D7B-8F47-C9AA045A00F3}">
  <cacheSource type="external" connectionId="2"/>
  <cacheFields count="4">
    <cacheField name="[Measures].[Sum of profit]" caption="Sum of profit" numFmtId="0" hierarchy="38" level="32767"/>
    <cacheField name="[store].[city].[city]" caption="city" numFmtId="0" hierarchy="29" level="1">
      <sharedItems count="7">
        <s v="Berlin"/>
        <s v="London"/>
        <s v="Melbourne"/>
        <s v="New York"/>
        <s v="Paris"/>
        <s v="Sydney"/>
        <s v="Toronto"/>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2" memberValueDatatype="130" unbalanced="0">
      <fieldsUsage count="2">
        <fieldUsage x="-1"/>
        <fieldUsage x="1"/>
      </fieldsUsage>
    </cacheHierarchy>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87615743" createdVersion="5" refreshedVersion="8" minRefreshableVersion="3" recordCount="0" supportSubquery="1" supportAdvancedDrill="1" xr:uid="{C4589149-53D4-453B-BC7F-34A7B1E3D34F}">
  <cacheSource type="external" connectionId="2"/>
  <cacheFields count="4">
    <cacheField name="[Measures].[Sum of revenue]" caption="Sum of revenue" numFmtId="0" hierarchy="39" level="32767"/>
    <cacheField name="[store].[country].[country]" caption="country" numFmtId="0" hierarchy="30" level="1">
      <sharedItems count="5">
        <s v="Australia"/>
        <s v="Canada"/>
        <s v="France"/>
        <s v="Germany"/>
        <s v="UK"/>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2" memberValueDatatype="130" unbalanced="0">
      <fieldsUsage count="2">
        <fieldUsage x="-1"/>
        <fieldUsage x="1"/>
      </fieldsUsage>
    </cacheHierarchy>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88425928" createdVersion="5" refreshedVersion="8" minRefreshableVersion="3" recordCount="0" supportSubquery="1" supportAdvancedDrill="1" xr:uid="{0540F0F0-8EF8-4E60-BEB2-7A68542C2815}">
  <cacheSource type="external" connectionId="2"/>
  <cacheFields count="4">
    <cacheField name="[Measures].[Sum of revenue]" caption="Sum of revenue" numFmtId="0" hierarchy="39" level="32767"/>
    <cacheField name="[store].[store_type].[store_type]" caption="store_type" numFmtId="0" hierarchy="31" level="1">
      <sharedItems count="4">
        <s v="Airport"/>
        <s v="Mall"/>
        <s v="Online"/>
        <s v="Retail"/>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1"/>
      </fieldsUsage>
    </cacheHierarchy>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89351852" createdVersion="5" refreshedVersion="8" minRefreshableVersion="3" recordCount="0" supportSubquery="1" supportAdvancedDrill="1" xr:uid="{19A1E79C-967B-433F-9DC7-03B4E6B230B5}">
  <cacheSource type="external" connectionId="2"/>
  <cacheFields count="3">
    <cacheField name="[Measures].[Sum of revenue]" caption="Sum of revenue" numFmtId="0" hierarchy="39" level="32767"/>
    <cacheField name="[customers].[gender].[gender]" caption="gender" numFmtId="0" hierarchy="3" level="1">
      <sharedItems count="1">
        <s v="Female"/>
      </sharedItems>
    </cacheField>
    <cacheField name="[customers].[age grade].[age grade]" caption="age grade" numFmtId="0" hierarchy="2"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90277776" createdVersion="5" refreshedVersion="8" minRefreshableVersion="3" recordCount="0" supportSubquery="1" supportAdvancedDrill="1" xr:uid="{71966EF0-B748-419F-BE93-3533AA0540CC}">
  <cacheSource type="external" connectionId="2"/>
  <cacheFields count="4">
    <cacheField name="[Measures].[Sum of revenue]" caption="Sum of revenue" numFmtId="0" hierarchy="39" level="32767"/>
    <cacheField name="[sales].[order_date (Month)].[order_date (Month)]" caption="order_date (Month)" numFmtId="0" hierarchy="26" level="1">
      <sharedItems count="9">
        <s v="Feb"/>
        <s v="Mar"/>
        <s v="Apr"/>
        <s v="May"/>
        <s v="Jun"/>
        <s v="Aug"/>
        <s v="Sep"/>
        <s v="Oct"/>
        <s v="Nov"/>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1"/>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90740737" createdVersion="5" refreshedVersion="8" minRefreshableVersion="3" recordCount="0" supportSubquery="1" supportAdvancedDrill="1" xr:uid="{FB96F95A-104A-4E86-9277-2D5007AACD19}">
  <cacheSource type="external" connectionId="2"/>
  <cacheFields count="2">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91203707" createdVersion="5" refreshedVersion="8" minRefreshableVersion="3" recordCount="0" supportSubquery="1" supportAdvancedDrill="1" xr:uid="{90CFB7F0-2D2F-43BF-811F-8E920DB4C349}">
  <cacheSource type="external" connectionId="2"/>
  <cacheFields count="3">
    <cacheField name="[Measures].[Sum of revenue]" caption="Sum of revenue" numFmtId="0" hierarchy="39" level="32767"/>
    <cacheField name="[customers].[age grade].[age grade]" caption="age grade" numFmtId="0" hierarchy="2" level="1">
      <sharedItems count="1">
        <s v="40-49"/>
      </sharedItems>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91782407" createdVersion="5" refreshedVersion="8" minRefreshableVersion="3" recordCount="0" supportSubquery="1" supportAdvancedDrill="1" xr:uid="{6B7978E4-8BA0-4DDE-A8D4-1658D6BEBA49}">
  <cacheSource type="external" connectionId="2"/>
  <cacheFields count="4">
    <cacheField name="[Measures].[Sum of revenue]" caption="Sum of revenue" numFmtId="0" hierarchy="39" level="32767"/>
    <cacheField name="[product].[category].[category]" caption="category" numFmtId="0" hierarchy="9" level="1">
      <sharedItems containsBlank="1" count="5">
        <s v="Dark"/>
        <s v="Milk"/>
        <s v="Praline"/>
        <s v="Truffle"/>
        <m u="1"/>
      </sharedItems>
    </cacheField>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4.769392476854" createdVersion="5" refreshedVersion="8" minRefreshableVersion="3" recordCount="0" supportSubquery="1" supportAdvancedDrill="1" xr:uid="{BBAF6F2A-5E56-48EB-BE51-B5E934C30B15}">
  <cacheSource type="external" connectionId="2"/>
  <cacheFields count="7">
    <cacheField name="[product].[category].[category]" caption="category" numFmtId="0" hierarchy="9" level="1">
      <sharedItems containsBlank="1" count="6">
        <s v="Dark"/>
        <s v="Milk"/>
        <s v="Praline"/>
        <s v="Truffle"/>
        <s v="White"/>
        <m/>
      </sharedItems>
    </cacheField>
    <cacheField name="[Measures].[Sum of revenue]" caption="Sum of revenue" numFmtId="0" hierarchy="39" level="32767"/>
    <cacheField name="[Measures].[Sum of cogs]" caption="Sum of cogs" numFmtId="0" hierarchy="42" level="32767"/>
    <cacheField name="[Measures].[Sum of profit]" caption="Sum of profit" numFmtId="0" hierarchy="38" level="32767"/>
    <cacheField name="[Measures].[Count of customer_id]" caption="Count of customer_id" numFmtId="0" hierarchy="43" level="32767"/>
    <cacheField name="[customers].[age grade].[age grade]" caption="age grade" numFmtId="0" hierarchy="2" level="1">
      <sharedItems containsSemiMixedTypes="0" containsNonDate="0" containsString="0"/>
    </cacheField>
    <cacheField name="[customers].[gender].[gender]" caption="gender" numFmtId="0" hierarchy="3"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fieldsUsage count="2">
        <fieldUsage x="-1"/>
        <fieldUsage x="5"/>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6"/>
      </fieldsUsage>
    </cacheHierarchy>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dimensions count="5">
    <dimension name="customers" uniqueName="[customers]" caption="customers"/>
    <dimension measure="1" name="Measures" uniqueName="[Measures]" caption="Measures"/>
    <dimension name="product" uniqueName="[product]" caption="product"/>
    <dimension name="sales" uniqueName="[sales]" caption="sales"/>
    <dimension name="store" uniqueName="[store]" caption="store"/>
  </dimensions>
  <measureGroups count="4">
    <measureGroup name="customers" caption="customers"/>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unola" refreshedDate="46122.533842476849" createdVersion="3" refreshedVersion="8" minRefreshableVersion="3" recordCount="0" supportSubquery="1" supportAdvancedDrill="1" xr:uid="{DAEAD804-6AC0-4813-A8B5-8D825A5E168C}">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age grade]" caption="age grade" attribute="1" defaultMemberUniqueName="[customers].[age grade].[All]" allUniqueName="[customers].[age grad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loyalty_member]" caption="loyalty_member" attribute="1" defaultMemberUniqueName="[customers].[loyalty_member].[All]" allUniqueName="[customers].[loyalty_member].[All]" dimensionUniqueName="[customers]" displayFolder="" count="0" memberValueDatatype="5" unbalanced="0"/>
    <cacheHierarchy uniqueName="[customers].[join_date]" caption="join_date" attribute="1" time="1" defaultMemberUniqueName="[customers].[join_date].[All]" allUniqueName="[customers].[join_date].[All]" dimensionUniqueName="[customers]" displayFolder="" count="0" memberValueDatatype="7"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coa_percent]" caption="cocoa_percent" attribute="1" defaultMemberUniqueName="[product].[cocoa_percent].[All]" allUniqueName="[product].[cocoa_percent].[All]" dimensionUniqueName="[product]" displayFolder="" count="0" memberValueDatatype="5" unbalanced="0"/>
    <cacheHierarchy uniqueName="[product].[weight_g]" caption="weight_g" attribute="1" defaultMemberUniqueName="[product].[weight_g].[All]" allUniqueName="[product].[weight_g].[All]" dimensionUniqueName="[product]" displayFolder="" count="0" memberValueDatatype="5"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6" unbalanced="0"/>
    <cacheHierarchy uniqueName="[sales].[cogs]" caption="cogs" attribute="1" defaultMemberUniqueName="[sales].[cogs].[All]" allUniqueName="[sales].[cog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country]" caption="country" attribute="1" defaultMemberUniqueName="[store].[country].[All]" allUniqueName="[store].[countr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3"/>
        </ext>
      </extLst>
    </cacheHierarchy>
    <cacheHierarchy uniqueName="[Measures].[Count of brand]" caption="Count of brand" measure="1" displayFolder="" measureGroup="product"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142596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E9870-DFAC-4423-83E3-5DC82AD87FFF}" name="PivotTable34" cacheId="3172" applyNumberFormats="0" applyBorderFormats="0" applyFontFormats="0" applyPatternFormats="0" applyAlignmentFormats="0" applyWidthHeightFormats="1" dataCaption="Values" tag="9b7fe68e-084d-4a09-8415-05f4b2f6dd06" updatedVersion="8" minRefreshableVersion="3" useAutoFormatting="1" subtotalHiddenItems="1" itemPrintTitles="1" createdVersion="5" indent="0" outline="1" outlineData="1" multipleFieldFilters="0" chartFormat="7">
  <location ref="B61:C6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showDataAs="percentOfTotal" baseField="0" baseItem="0" numFmtId="9"/>
  </dataFields>
  <formats count="1">
    <format dxfId="25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C59B23-E88A-4FA5-91C1-BFF31672E919}" name="PivotTable39" cacheId="3184" applyNumberFormats="0" applyBorderFormats="0" applyFontFormats="0" applyPatternFormats="0" applyAlignmentFormats="0" applyWidthHeightFormats="1" dataCaption="Values" tag="fe212f96-8fd1-447d-b1ea-5570428e0c21" updatedVersion="8" minRefreshableVersion="3" useAutoFormatting="1" subtotalHiddenItems="1" itemPrintTitles="1" createdVersion="5" indent="0" outline="1" outlineData="1" multipleFieldFilters="0" chartFormat="4">
  <location ref="B17:C19" firstHeaderRow="1" firstDataRow="1" firstDataCol="1"/>
  <pivotFields count="3">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numFmtId="164"/>
  </dataFields>
  <formats count="1">
    <format dxfId="246">
      <pivotArea outline="0" collapsedLevelsAreSubtotals="1" fieldPosition="0"/>
    </format>
  </formats>
  <pivotHierarchies count="45">
    <pivotHierarchy dragToData="1"/>
    <pivotHierarchy dragToData="1"/>
    <pivotHierarchy multipleItemSelectionAllowed="1"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6790BF-4F14-41ED-B4E6-6857AB000390}" name="PivotTable37" cacheId="3178" applyNumberFormats="0" applyBorderFormats="0" applyFontFormats="0" applyPatternFormats="0" applyAlignmentFormats="0" applyWidthHeightFormats="1" dataCaption="Values" tag="62b20824-5df7-4ee1-96ba-5a8e295b3474" updatedVersion="8" minRefreshableVersion="3" useAutoFormatting="1" subtotalHiddenItems="1" itemPrintTitles="1" createdVersion="5" indent="0" outline="1" outlineData="1" multipleFieldFilters="0" chartFormat="11">
  <location ref="B76:C86"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revenue" fld="0" baseField="0" baseItem="0" numFmtId="164"/>
  </dataFields>
  <formats count="2">
    <format dxfId="247">
      <pivotArea dataOnly="0" labelOnly="1" outline="0" axis="axisValues" fieldPosition="0"/>
    </format>
    <format dxfId="2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342B8-3553-41BC-AE9F-51EFD9643D36}" name="PivotTable36" cacheId="3175" applyNumberFormats="0" applyBorderFormats="0" applyFontFormats="0" applyPatternFormats="0" applyAlignmentFormats="0" applyWidthHeightFormats="1" dataCaption="Values" tag="f0c66cfa-4cfb-47bc-8550-d8346e31d5ed" updatedVersion="8" minRefreshableVersion="3" useAutoFormatting="1" subtotalHiddenItems="1" itemPrintTitles="1" createdVersion="5" indent="0" outline="1" outlineData="1" multipleFieldFilters="0">
  <location ref="B69:C71"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numFmtId="164"/>
  </dataFields>
  <formats count="1">
    <format dxfId="249">
      <pivotArea outline="0" collapsedLevelsAreSubtotals="1" fieldPosition="0"/>
    </format>
  </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B26EC-198D-49F9-91A5-F9A4DAFEDDE9}" name="PivotTable31" cacheId="3163" applyNumberFormats="0" applyBorderFormats="0" applyFontFormats="0" applyPatternFormats="0" applyAlignmentFormats="0" applyWidthHeightFormats="1" dataCaption="Values" tag="10abfc87-0806-4d2a-aa65-96918a718d90" updatedVersion="8" minRefreshableVersion="3" useAutoFormatting="1" subtotalHiddenItems="1" itemPrintTitles="1" createdVersion="5" indent="0" outline="1" outlineData="1" multipleFieldFilters="0" chartFormat="6">
  <location ref="B37:C44" firstHeaderRow="1"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n="Snickers"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1"/>
    </i>
    <i>
      <x/>
    </i>
    <i>
      <x v="5"/>
    </i>
    <i>
      <x v="4"/>
    </i>
    <i>
      <x v="3"/>
    </i>
    <i>
      <x v="2"/>
    </i>
    <i t="grand">
      <x/>
    </i>
  </rowItems>
  <colItems count="1">
    <i/>
  </colItems>
  <dataFields count="1">
    <dataField name="Sum of profit" fld="0" baseField="0" baseItem="0"/>
  </dataFields>
  <formats count="2">
    <format dxfId="253">
      <pivotArea grandRow="1" outline="0" collapsedLevelsAreSubtotals="1" fieldPosition="0"/>
    </format>
    <format dxfId="254">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23FC54-35F5-44BE-A03B-2261108CABCC}" name="PivotTable44" cacheId="3190" applyNumberFormats="0" applyBorderFormats="0" applyFontFormats="0" applyPatternFormats="0" applyAlignmentFormats="0" applyWidthHeightFormats="1" dataCaption="Values" tag="66d762f1-a932-4a27-8cda-74ba58f79c26" updatedVersion="8" minRefreshableVersion="3" useAutoFormatting="1" subtotalHiddenItems="1" itemPrintTitles="1" createdVersion="5" indent="0" outline="1" outlineData="1" multipleFieldFilters="0" chartFormat="25">
  <location ref="K28:N29" firstHeaderRow="0" firstDataRow="1" firstDataCol="0"/>
  <pivotFields count="7">
    <pivotField allDrilled="1" subtotalTop="0" showAll="0" dataSourceSort="1" defaultSubtotal="0" defaultAttributeDrillState="1">
      <items count="6">
        <item x="0"/>
        <item x="1"/>
        <item x="2"/>
        <item x="3"/>
        <item x="4"/>
        <item n="Semi-dark" x="5"/>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1" baseField="0" baseItem="1" numFmtId="165"/>
    <dataField name="Sum of cogs" fld="2" baseField="0" baseItem="0" numFmtId="165"/>
    <dataField name="Sum of profit" fld="3" baseField="0" baseItem="2" numFmtId="165"/>
    <dataField name="Count of customer_id" fld="4" subtotal="count" baseField="0" baseItem="0" numFmtId="3"/>
  </dataFields>
  <formats count="6">
    <format dxfId="238">
      <pivotArea outline="0" collapsedLevelsAreSubtotals="1" fieldPosition="0"/>
    </format>
    <format dxfId="239">
      <pivotArea outline="0" fieldPosition="0">
        <references count="1">
          <reference field="4294967294" count="1">
            <x v="0"/>
          </reference>
        </references>
      </pivotArea>
    </format>
    <format dxfId="240">
      <pivotArea outline="0" collapsedLevelsAreSubtotals="1" fieldPosition="0">
        <references count="1">
          <reference field="4294967294" count="1" selected="0">
            <x v="2"/>
          </reference>
        </references>
      </pivotArea>
    </format>
    <format dxfId="241">
      <pivotArea outline="0" collapsedLevelsAreSubtotals="1" fieldPosition="0">
        <references count="1">
          <reference field="4294967294" count="1" selected="0">
            <x v="3"/>
          </reference>
        </references>
      </pivotArea>
    </format>
    <format dxfId="242">
      <pivotArea outline="0" fieldPosition="0">
        <references count="1">
          <reference field="4294967294" count="1">
            <x v="2"/>
          </reference>
        </references>
      </pivotArea>
    </format>
    <format dxfId="243">
      <pivotArea outline="0" collapsedLevelsAreSubtotals="1" fieldPosition="0">
        <references count="1">
          <reference field="4294967294" count="2" selected="0">
            <x v="0"/>
            <x v="1"/>
          </reference>
        </references>
      </pivotArea>
    </format>
  </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6351EC-BAB7-404A-96A2-FDAA1B06415F}" name="PivotTable29" cacheId="3169" applyNumberFormats="0" applyBorderFormats="0" applyFontFormats="0" applyPatternFormats="0" applyAlignmentFormats="0" applyWidthHeightFormats="1" dataCaption="Values" tag="27926f94-54be-4157-b199-4b2075606291" updatedVersion="8" minRefreshableVersion="3" useAutoFormatting="1" subtotalHiddenItems="1" itemPrintTitles="1" createdVersion="5" indent="0" outline="1" outlineData="1" multipleFieldFilters="0" chartFormat="9">
  <location ref="B26:C32"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2"/>
    </i>
    <i>
      <x v="3"/>
    </i>
    <i>
      <x v="1"/>
    </i>
    <i>
      <x/>
    </i>
    <i t="grand">
      <x/>
    </i>
  </rowItems>
  <colItems count="1">
    <i/>
  </colItems>
  <dataFields count="1">
    <dataField name="Sum of revenue" fld="0" baseField="0" baseItem="0" numFmtId="164"/>
  </dataFields>
  <formats count="1">
    <format dxfId="2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B85407-51F7-4C20-9779-7F728139E634}" name="PivotTable38" cacheId="3181" applyNumberFormats="0" applyBorderFormats="0" applyFontFormats="0" applyPatternFormats="0" applyAlignmentFormats="0" applyWidthHeightFormats="1" dataCaption="Values" tag="cb28c6cf-3323-434e-b935-ffa77a0fd296" updatedVersion="8" minRefreshableVersion="3" useAutoFormatting="1" subtotalHiddenItems="1" itemPrintTitles="1" createdVersion="5" indent="0" outline="1" outlineData="1" multipleFieldFilters="0">
  <location ref="B93:D11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C9D8A1-11B2-4BF5-832E-84DABFE1DF4C}" name="PivotTable42" cacheId="3187" applyNumberFormats="0" applyBorderFormats="0" applyFontFormats="0" applyPatternFormats="0" applyAlignmentFormats="0" applyWidthHeightFormats="1" dataCaption="Values" tag="661bb414-044d-4b2b-96b7-8c94fdf72826" updatedVersion="8" minRefreshableVersion="3" useAutoFormatting="1" subtotalHiddenItems="1" itemPrintTitles="1" createdVersion="5" indent="0" outline="1" outlineData="1" multipleFieldFilters="0" chartFormat="25">
  <location ref="B49:C54"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n="Semi-dark"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1" baseItem="0" numFmtId="5"/>
  </dataFields>
  <formats count="2">
    <format dxfId="244">
      <pivotArea outline="0" fieldPosition="0">
        <references count="1">
          <reference field="4294967294" count="1">
            <x v="0"/>
          </reference>
        </references>
      </pivotArea>
    </format>
    <format dxfId="2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CB8446-BD2C-4B3E-9110-80C0C57C8859}" name="PivotTable27" cacheId="3166" applyNumberFormats="0" applyBorderFormats="0" applyFontFormats="0" applyPatternFormats="0" applyAlignmentFormats="0" applyWidthHeightFormats="1" dataCaption="Values" tag="edb913a6-7c77-4d23-86e2-cee95b6516e4" updatedVersion="8" minRefreshableVersion="3" useAutoFormatting="1" subtotalHiddenItems="1" itemPrintTitles="1" createdVersion="5" indent="0" outline="1" outlineData="1" multipleFieldFilters="0" chartFormat="13">
  <location ref="B5:C13" firstHeaderRow="1"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6"/>
    </i>
    <i>
      <x v="1"/>
    </i>
    <i>
      <x v="2"/>
    </i>
    <i>
      <x v="4"/>
    </i>
    <i>
      <x v="5"/>
    </i>
    <i>
      <x/>
    </i>
    <i>
      <x v="3"/>
    </i>
    <i t="grand">
      <x/>
    </i>
  </rowItems>
  <colItems count="1">
    <i/>
  </colItems>
  <dataFields count="1">
    <dataField name="Sum of profit" fld="0" baseField="0" baseItem="0" numFmtId="164"/>
  </dataFields>
  <formats count="1">
    <format dxfId="2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ustomers].[age grade].&amp;[40-49]"/>
      </members>
    </pivotHierarchy>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D91D7F-ADA9-4038-85F9-860FA6C2954C}" sourceName="[customers].[gender]">
  <pivotTables>
    <pivotTable tabId="1" name="PivotTable31"/>
    <pivotTable tabId="1" name="PivotTable27"/>
    <pivotTable tabId="1" name="PivotTable29"/>
    <pivotTable tabId="1" name="PivotTable34"/>
    <pivotTable tabId="1" name="PivotTable36"/>
    <pivotTable tabId="1" name="PivotTable37"/>
    <pivotTable tabId="1" name="PivotTable38"/>
    <pivotTable tabId="1" name="PivotTable39"/>
    <pivotTable tabId="1" name="PivotTable42"/>
    <pivotTable tabId="1" name="PivotTable44"/>
  </pivotTables>
  <data>
    <olap pivotCacheId="914259677">
      <levels count="2">
        <level uniqueName="[customers].[gender].[(All)]" sourceCaption="(All)" count="0"/>
        <level uniqueName="[customers].[gender].[gender]" sourceCaption="gender" count="3">
          <ranges>
            <range startItem="0">
              <i n="[customers].[gender].&amp;[Female]" c="Female"/>
              <i n="[customers].[gender].&amp;[Male]" c="Male"/>
              <i n="[customers].[gender].&amp;" c="(blank)" nd="1"/>
            </range>
          </ranges>
        </level>
      </levels>
      <selections count="1">
        <selection n="[customers].[gender].&amp;[Female]"/>
      </selections>
    </olap>
  </data>
  <extLst>
    <x:ext xmlns:x15="http://schemas.microsoft.com/office/spreadsheetml/2010/11/main" uri="{470722E0-AACD-4C17-9CDC-17EF765DBC7E}">
      <x15:slicerCacheHideItemsWithNoData count="1">
        <x15:slicerCacheOlapLevelName uniqueName="[customers].[gender].[gend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ade" xr10:uid="{D262840B-980F-4320-B774-33BEDA49F9EA}" sourceName="[customers].[age grade]">
  <pivotTables>
    <pivotTable tabId="1" name="PivotTable31"/>
    <pivotTable tabId="1" name="PivotTable27"/>
    <pivotTable tabId="1" name="PivotTable29"/>
    <pivotTable tabId="1" name="PivotTable34"/>
    <pivotTable tabId="1" name="PivotTable36"/>
    <pivotTable tabId="1" name="PivotTable37"/>
    <pivotTable tabId="1" name="PivotTable38"/>
    <pivotTable tabId="1" name="PivotTable39"/>
    <pivotTable tabId="1" name="PivotTable42"/>
    <pivotTable tabId="1" name="PivotTable44"/>
  </pivotTables>
  <data>
    <olap pivotCacheId="914259677">
      <levels count="2">
        <level uniqueName="[customers].[age grade].[(All)]" sourceCaption="(All)" count="0"/>
        <level uniqueName="[customers].[age grade].[age grade]" sourceCaption="age grade" count="6">
          <ranges>
            <range startItem="0">
              <i n="[customers].[age grade].&amp;[20-29]" c="20-29"/>
              <i n="[customers].[age grade].&amp;[30-39]" c="30-39"/>
              <i n="[customers].[age grade].&amp;[40-49]" c="40-49"/>
              <i n="[customers].[age grade].&amp;[50-59]" c="50-59"/>
              <i n="[customers].[age grade].&amp;[60+]" c="60+"/>
              <i n="[customers].[age grade].&amp;" c="(blank)" nd="1"/>
            </range>
          </ranges>
        </level>
      </levels>
      <selections count="1">
        <selection n="[customers].[age grade].&amp;[40-49]"/>
      </selections>
    </olap>
  </data>
  <extLst>
    <x:ext xmlns:x15="http://schemas.microsoft.com/office/spreadsheetml/2010/11/main" uri="{470722E0-AACD-4C17-9CDC-17EF765DBC7E}">
      <x15:slicerCacheHideItemsWithNoData count="1">
        <x15:slicerCacheOlapLevelName uniqueName="[customers].[age grade].[age grade]"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166BF9-06E1-473C-85CE-AFFD74579F80}" cache="Slicer_gender" caption="gender" level="1" rowHeight="251883"/>
  <slicer name="age grade" xr10:uid="{B0CAA6D5-0B05-461B-BCE9-17CE666985DE}" cache="Slicer_age_grade" caption="age grad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75F8B5F-FCAB-41E9-9AAB-739F126A9503}" cache="Slicer_gender" caption="gender" showCaption="0" level="1" style="SlicerStyleDark2" rowHeight="251883"/>
  <slicer name="age grade 1" xr10:uid="{DEB60F74-E411-4746-9A2A-53209DB5E25D}" cache="Slicer_age_grade" caption="age grade" startItem="1" showCaption="0" level="1" style="SlicerStyleDark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FC94-5D99-4274-973B-14D0A339F363}">
  <dimension ref="A4:N110"/>
  <sheetViews>
    <sheetView topLeftCell="A31" zoomScale="65" zoomScaleNormal="90" workbookViewId="0">
      <selection activeCell="B51" sqref="B50:B55"/>
    </sheetView>
  </sheetViews>
  <sheetFormatPr defaultRowHeight="14.5" x14ac:dyDescent="0.35"/>
  <cols>
    <col min="1" max="1" width="7.26953125" customWidth="1"/>
    <col min="2" max="2" width="13.36328125" bestFit="1" customWidth="1"/>
    <col min="3" max="3" width="13.81640625" bestFit="1" customWidth="1"/>
    <col min="4" max="4" width="11.54296875" bestFit="1" customWidth="1"/>
    <col min="5" max="5" width="13.90625" customWidth="1"/>
    <col min="6" max="6" width="11.54296875" customWidth="1"/>
    <col min="7" max="7" width="11.36328125" customWidth="1"/>
    <col min="8" max="8" width="8.453125" bestFit="1" customWidth="1"/>
    <col min="9" max="9" width="14.6328125" customWidth="1"/>
    <col min="10" max="10" width="8.453125" bestFit="1" customWidth="1"/>
    <col min="11" max="11" width="13.81640625" bestFit="1" customWidth="1"/>
    <col min="12" max="12" width="10.81640625" bestFit="1" customWidth="1"/>
    <col min="13" max="13" width="11.54296875" bestFit="1" customWidth="1"/>
    <col min="14" max="14" width="18.81640625" bestFit="1" customWidth="1"/>
    <col min="15" max="15" width="14.54296875" bestFit="1" customWidth="1"/>
    <col min="16" max="174" width="8.453125" bestFit="1" customWidth="1"/>
    <col min="175" max="175" width="10.54296875" bestFit="1" customWidth="1"/>
  </cols>
  <sheetData>
    <row r="4" spans="1:3" x14ac:dyDescent="0.35">
      <c r="A4" t="s">
        <v>11</v>
      </c>
    </row>
    <row r="5" spans="1:3" x14ac:dyDescent="0.35">
      <c r="B5" s="1" t="s">
        <v>0</v>
      </c>
      <c r="C5" t="s">
        <v>3</v>
      </c>
    </row>
    <row r="6" spans="1:3" x14ac:dyDescent="0.35">
      <c r="B6" s="2" t="s">
        <v>10</v>
      </c>
      <c r="C6" s="15">
        <v>39.058999999999997</v>
      </c>
    </row>
    <row r="7" spans="1:3" x14ac:dyDescent="0.35">
      <c r="B7" s="2" t="s">
        <v>5</v>
      </c>
      <c r="C7" s="15">
        <v>24.9</v>
      </c>
    </row>
    <row r="8" spans="1:3" x14ac:dyDescent="0.35">
      <c r="B8" s="2" t="s">
        <v>6</v>
      </c>
      <c r="C8" s="15">
        <v>15.56</v>
      </c>
    </row>
    <row r="9" spans="1:3" x14ac:dyDescent="0.35">
      <c r="B9" s="2" t="s">
        <v>8</v>
      </c>
      <c r="C9" s="15">
        <v>14.09</v>
      </c>
    </row>
    <row r="10" spans="1:3" x14ac:dyDescent="0.35">
      <c r="B10" s="2" t="s">
        <v>9</v>
      </c>
      <c r="C10" s="15">
        <v>10.35</v>
      </c>
    </row>
    <row r="11" spans="1:3" x14ac:dyDescent="0.35">
      <c r="B11" s="2" t="s">
        <v>4</v>
      </c>
      <c r="C11" s="15">
        <v>4.79</v>
      </c>
    </row>
    <row r="12" spans="1:3" x14ac:dyDescent="0.35">
      <c r="B12" s="2" t="s">
        <v>7</v>
      </c>
      <c r="C12" s="15">
        <v>3.07</v>
      </c>
    </row>
    <row r="13" spans="1:3" x14ac:dyDescent="0.35">
      <c r="B13" s="2" t="s">
        <v>1</v>
      </c>
      <c r="C13" s="15">
        <v>111.819</v>
      </c>
    </row>
    <row r="16" spans="1:3" x14ac:dyDescent="0.35">
      <c r="A16" t="s">
        <v>48</v>
      </c>
    </row>
    <row r="17" spans="1:14" x14ac:dyDescent="0.35">
      <c r="B17" s="1" t="s">
        <v>0</v>
      </c>
      <c r="C17" t="s">
        <v>2</v>
      </c>
    </row>
    <row r="18" spans="1:14" x14ac:dyDescent="0.35">
      <c r="B18" s="2" t="s">
        <v>43</v>
      </c>
      <c r="C18" s="15">
        <v>282.10899999999998</v>
      </c>
    </row>
    <row r="19" spans="1:14" x14ac:dyDescent="0.35">
      <c r="B19" s="2" t="s">
        <v>1</v>
      </c>
      <c r="C19" s="15">
        <v>282.10899999999998</v>
      </c>
    </row>
    <row r="25" spans="1:14" x14ac:dyDescent="0.35">
      <c r="A25" t="s">
        <v>32</v>
      </c>
    </row>
    <row r="26" spans="1:14" x14ac:dyDescent="0.35">
      <c r="B26" s="1" t="s">
        <v>0</v>
      </c>
      <c r="C26" t="s">
        <v>2</v>
      </c>
    </row>
    <row r="27" spans="1:14" x14ac:dyDescent="0.35">
      <c r="B27" s="2" t="s">
        <v>22</v>
      </c>
      <c r="C27" s="15">
        <v>93.25</v>
      </c>
      <c r="K27" t="s">
        <v>49</v>
      </c>
    </row>
    <row r="28" spans="1:14" x14ac:dyDescent="0.35">
      <c r="B28" s="2" t="s">
        <v>20</v>
      </c>
      <c r="C28" s="15">
        <v>88.27</v>
      </c>
      <c r="K28" t="s">
        <v>2</v>
      </c>
      <c r="L28" t="s">
        <v>50</v>
      </c>
      <c r="M28" t="s">
        <v>3</v>
      </c>
      <c r="N28" t="s">
        <v>51</v>
      </c>
    </row>
    <row r="29" spans="1:14" x14ac:dyDescent="0.35">
      <c r="B29" s="2" t="s">
        <v>21</v>
      </c>
      <c r="C29" s="15">
        <v>40.409999999999997</v>
      </c>
      <c r="K29" s="17">
        <v>282.10899999999998</v>
      </c>
      <c r="L29" s="17">
        <v>170.29</v>
      </c>
      <c r="M29" s="17">
        <v>111.819</v>
      </c>
      <c r="N29" s="16">
        <v>4586</v>
      </c>
    </row>
    <row r="30" spans="1:14" x14ac:dyDescent="0.35">
      <c r="B30" s="2" t="s">
        <v>19</v>
      </c>
      <c r="C30" s="15">
        <v>39.598999999999997</v>
      </c>
    </row>
    <row r="31" spans="1:14" x14ac:dyDescent="0.35">
      <c r="B31" s="2" t="s">
        <v>18</v>
      </c>
      <c r="C31" s="15">
        <v>20.58</v>
      </c>
    </row>
    <row r="32" spans="1:14" x14ac:dyDescent="0.35">
      <c r="B32" s="2" t="s">
        <v>1</v>
      </c>
      <c r="C32" s="15">
        <v>282.10899999999998</v>
      </c>
    </row>
    <row r="36" spans="1:3" x14ac:dyDescent="0.35">
      <c r="A36" t="s">
        <v>44</v>
      </c>
    </row>
    <row r="37" spans="1:3" x14ac:dyDescent="0.35">
      <c r="B37" s="1" t="s">
        <v>0</v>
      </c>
      <c r="C37" t="s">
        <v>3</v>
      </c>
    </row>
    <row r="38" spans="1:3" x14ac:dyDescent="0.35">
      <c r="B38" s="2" t="s">
        <v>13</v>
      </c>
      <c r="C38" s="15">
        <v>39.82</v>
      </c>
    </row>
    <row r="39" spans="1:3" x14ac:dyDescent="0.35">
      <c r="B39" s="2" t="s">
        <v>12</v>
      </c>
      <c r="C39" s="15">
        <v>33.119</v>
      </c>
    </row>
    <row r="40" spans="1:3" x14ac:dyDescent="0.35">
      <c r="B40" s="2" t="s">
        <v>17</v>
      </c>
      <c r="C40" s="15">
        <v>20.350000000000001</v>
      </c>
    </row>
    <row r="41" spans="1:3" x14ac:dyDescent="0.35">
      <c r="B41" s="2" t="s">
        <v>16</v>
      </c>
      <c r="C41" s="15">
        <v>11.02</v>
      </c>
    </row>
    <row r="42" spans="1:3" x14ac:dyDescent="0.35">
      <c r="B42" s="2" t="s">
        <v>15</v>
      </c>
      <c r="C42" s="15">
        <v>4.4400000000000004</v>
      </c>
    </row>
    <row r="43" spans="1:3" x14ac:dyDescent="0.35">
      <c r="B43" s="2" t="s">
        <v>14</v>
      </c>
      <c r="C43" s="15">
        <v>3.07</v>
      </c>
    </row>
    <row r="44" spans="1:3" x14ac:dyDescent="0.35">
      <c r="B44" s="2" t="s">
        <v>1</v>
      </c>
      <c r="C44" s="15">
        <v>111.819</v>
      </c>
    </row>
    <row r="48" spans="1:3" x14ac:dyDescent="0.35">
      <c r="A48" t="s">
        <v>45</v>
      </c>
    </row>
    <row r="49" spans="1:13" x14ac:dyDescent="0.35">
      <c r="B49" s="1" t="s">
        <v>0</v>
      </c>
      <c r="C49" t="s">
        <v>2</v>
      </c>
      <c r="D49" s="12"/>
      <c r="E49" s="19"/>
      <c r="K49" t="s">
        <v>52</v>
      </c>
      <c r="L49" t="s">
        <v>54</v>
      </c>
      <c r="M49" t="s">
        <v>53</v>
      </c>
    </row>
    <row r="50" spans="1:13" x14ac:dyDescent="0.35">
      <c r="B50" s="2" t="s">
        <v>23</v>
      </c>
      <c r="C50" s="20">
        <v>107.67</v>
      </c>
      <c r="D50" s="12"/>
      <c r="E50" s="20"/>
      <c r="F50" s="19"/>
      <c r="G50" s="19"/>
      <c r="H50" s="18"/>
      <c r="I50" s="14"/>
      <c r="K50" t="str" cm="1">
        <f t="array" ref="K50:K55">B50:B55</f>
        <v>Dark</v>
      </c>
      <c r="L50" s="18">
        <f>C50/SUM($C$50:$C$54)</f>
        <v>0.19083049459606036</v>
      </c>
      <c r="M50" s="14">
        <f>1-L50</f>
        <v>0.80916950540393962</v>
      </c>
    </row>
    <row r="51" spans="1:13" x14ac:dyDescent="0.35">
      <c r="B51" s="2" t="s">
        <v>24</v>
      </c>
      <c r="C51" s="20">
        <v>43.649000000000001</v>
      </c>
      <c r="D51" s="12"/>
      <c r="E51" s="20"/>
      <c r="F51" s="19"/>
      <c r="G51" s="19"/>
      <c r="H51" s="18"/>
      <c r="I51" s="14"/>
      <c r="K51" t="str">
        <v>Milk</v>
      </c>
      <c r="L51" s="18">
        <f t="shared" ref="L51:L55" si="0">C51/SUM($C$50:$C$54)</f>
        <v>7.7361941660847394E-2</v>
      </c>
      <c r="M51" s="14">
        <f t="shared" ref="M51:M55" si="1">1-L51</f>
        <v>0.92263805833915258</v>
      </c>
    </row>
    <row r="52" spans="1:13" x14ac:dyDescent="0.35">
      <c r="B52" s="2" t="s">
        <v>25</v>
      </c>
      <c r="C52" s="20">
        <v>86.05</v>
      </c>
      <c r="D52" s="12"/>
      <c r="E52" s="20"/>
      <c r="F52" s="19"/>
      <c r="G52" s="19"/>
      <c r="H52" s="18"/>
      <c r="I52" s="14"/>
      <c r="K52" t="str">
        <v>Praline</v>
      </c>
      <c r="L52" s="18">
        <f t="shared" si="0"/>
        <v>0.15251197232275465</v>
      </c>
      <c r="M52" s="14">
        <f t="shared" si="1"/>
        <v>0.8474880276772454</v>
      </c>
    </row>
    <row r="53" spans="1:13" x14ac:dyDescent="0.35">
      <c r="B53" s="2" t="s">
        <v>26</v>
      </c>
      <c r="C53" s="20">
        <v>44.74</v>
      </c>
      <c r="D53" s="12"/>
      <c r="E53" s="20"/>
      <c r="F53" s="19"/>
      <c r="G53" s="19"/>
      <c r="H53" s="18"/>
      <c r="I53" s="14"/>
      <c r="K53" t="str">
        <v>Truffle</v>
      </c>
      <c r="L53" s="18">
        <f t="shared" si="0"/>
        <v>7.9295591420337527E-2</v>
      </c>
      <c r="M53" s="14">
        <f t="shared" si="1"/>
        <v>0.92070440857966251</v>
      </c>
    </row>
    <row r="54" spans="1:13" x14ac:dyDescent="0.35">
      <c r="B54" s="2" t="s">
        <v>1</v>
      </c>
      <c r="C54" s="20">
        <v>282.10899999999998</v>
      </c>
      <c r="D54" s="12"/>
      <c r="E54" s="20"/>
      <c r="F54" s="19"/>
      <c r="G54" s="19"/>
      <c r="H54" s="18"/>
      <c r="I54" s="14"/>
      <c r="K54" t="str">
        <v>Grand Total</v>
      </c>
      <c r="L54" s="18">
        <f t="shared" si="0"/>
        <v>0.49999999999999989</v>
      </c>
      <c r="M54" s="14">
        <f t="shared" si="1"/>
        <v>0.50000000000000011</v>
      </c>
    </row>
    <row r="55" spans="1:13" x14ac:dyDescent="0.35">
      <c r="D55" s="12"/>
      <c r="E55" s="20"/>
      <c r="F55" s="19"/>
      <c r="G55" s="19"/>
      <c r="H55" s="18"/>
      <c r="I55" s="14"/>
      <c r="K55">
        <v>0</v>
      </c>
      <c r="L55" s="18">
        <f t="shared" si="0"/>
        <v>0</v>
      </c>
      <c r="M55" s="14">
        <f t="shared" si="1"/>
        <v>1</v>
      </c>
    </row>
    <row r="56" spans="1:13" x14ac:dyDescent="0.35">
      <c r="D56" s="13"/>
    </row>
    <row r="60" spans="1:13" x14ac:dyDescent="0.35">
      <c r="A60" t="s">
        <v>46</v>
      </c>
    </row>
    <row r="61" spans="1:13" x14ac:dyDescent="0.35">
      <c r="B61" s="1" t="s">
        <v>0</v>
      </c>
      <c r="C61" t="s">
        <v>2</v>
      </c>
    </row>
    <row r="62" spans="1:13" x14ac:dyDescent="0.35">
      <c r="B62" s="2" t="s">
        <v>27</v>
      </c>
      <c r="C62" s="14">
        <v>0.36914809523978326</v>
      </c>
    </row>
    <row r="63" spans="1:13" x14ac:dyDescent="0.35">
      <c r="B63" s="2" t="s">
        <v>28</v>
      </c>
      <c r="C63" s="14">
        <v>0.27567004243040816</v>
      </c>
    </row>
    <row r="64" spans="1:13" x14ac:dyDescent="0.35">
      <c r="B64" s="2" t="s">
        <v>29</v>
      </c>
      <c r="C64" s="14">
        <v>0.31370853109968133</v>
      </c>
    </row>
    <row r="65" spans="1:3" x14ac:dyDescent="0.35">
      <c r="B65" s="2" t="s">
        <v>30</v>
      </c>
      <c r="C65" s="14">
        <v>4.1473331230127364E-2</v>
      </c>
    </row>
    <row r="66" spans="1:3" x14ac:dyDescent="0.35">
      <c r="B66" s="2" t="s">
        <v>1</v>
      </c>
      <c r="C66" s="14">
        <v>1</v>
      </c>
    </row>
    <row r="68" spans="1:3" x14ac:dyDescent="0.35">
      <c r="A68" t="s">
        <v>47</v>
      </c>
    </row>
    <row r="69" spans="1:3" x14ac:dyDescent="0.35">
      <c r="B69" s="1" t="s">
        <v>0</v>
      </c>
      <c r="C69" t="s">
        <v>2</v>
      </c>
    </row>
    <row r="70" spans="1:3" x14ac:dyDescent="0.35">
      <c r="B70" s="2" t="s">
        <v>31</v>
      </c>
      <c r="C70" s="15">
        <v>282.10899999999998</v>
      </c>
    </row>
    <row r="71" spans="1:3" x14ac:dyDescent="0.35">
      <c r="B71" s="2" t="s">
        <v>1</v>
      </c>
      <c r="C71" s="15">
        <v>282.10899999999998</v>
      </c>
    </row>
    <row r="74" spans="1:3" x14ac:dyDescent="0.35">
      <c r="C74" s="15"/>
    </row>
    <row r="75" spans="1:3" x14ac:dyDescent="0.35">
      <c r="A75" t="s">
        <v>33</v>
      </c>
      <c r="C75" s="15"/>
    </row>
    <row r="76" spans="1:3" x14ac:dyDescent="0.35">
      <c r="B76" s="1" t="s">
        <v>0</v>
      </c>
      <c r="C76" s="15" t="s">
        <v>2</v>
      </c>
    </row>
    <row r="77" spans="1:3" x14ac:dyDescent="0.35">
      <c r="B77" s="2" t="s">
        <v>34</v>
      </c>
      <c r="C77" s="15">
        <v>18.22</v>
      </c>
    </row>
    <row r="78" spans="1:3" x14ac:dyDescent="0.35">
      <c r="B78" s="2" t="s">
        <v>35</v>
      </c>
      <c r="C78" s="15">
        <v>37.08</v>
      </c>
    </row>
    <row r="79" spans="1:3" x14ac:dyDescent="0.35">
      <c r="B79" s="2" t="s">
        <v>36</v>
      </c>
      <c r="C79" s="15">
        <v>13.52</v>
      </c>
    </row>
    <row r="80" spans="1:3" x14ac:dyDescent="0.35">
      <c r="B80" s="2" t="s">
        <v>37</v>
      </c>
      <c r="C80" s="15">
        <v>40.65</v>
      </c>
    </row>
    <row r="81" spans="2:4" x14ac:dyDescent="0.35">
      <c r="B81" s="2" t="s">
        <v>38</v>
      </c>
      <c r="C81" s="15">
        <v>23.14</v>
      </c>
    </row>
    <row r="82" spans="2:4" x14ac:dyDescent="0.35">
      <c r="B82" s="2" t="s">
        <v>39</v>
      </c>
      <c r="C82" s="15">
        <v>60.98</v>
      </c>
    </row>
    <row r="83" spans="2:4" x14ac:dyDescent="0.35">
      <c r="B83" s="2" t="s">
        <v>40</v>
      </c>
      <c r="C83" s="15">
        <v>10.54</v>
      </c>
    </row>
    <row r="84" spans="2:4" x14ac:dyDescent="0.35">
      <c r="B84" s="2" t="s">
        <v>41</v>
      </c>
      <c r="C84" s="15">
        <v>57.399000000000001</v>
      </c>
    </row>
    <row r="85" spans="2:4" x14ac:dyDescent="0.35">
      <c r="B85" s="2" t="s">
        <v>42</v>
      </c>
      <c r="C85" s="15">
        <v>20.58</v>
      </c>
    </row>
    <row r="86" spans="2:4" x14ac:dyDescent="0.35">
      <c r="B86" s="2" t="s">
        <v>1</v>
      </c>
      <c r="C86" s="15">
        <v>282.10899999999998</v>
      </c>
    </row>
    <row r="93" spans="2:4" x14ac:dyDescent="0.35">
      <c r="B93" s="3"/>
      <c r="C93" s="4"/>
      <c r="D93" s="5"/>
    </row>
    <row r="94" spans="2:4" x14ac:dyDescent="0.35">
      <c r="B94" s="6"/>
      <c r="C94" s="7"/>
      <c r="D94" s="8"/>
    </row>
    <row r="95" spans="2:4" x14ac:dyDescent="0.35">
      <c r="B95" s="6"/>
      <c r="C95" s="7"/>
      <c r="D95" s="8"/>
    </row>
    <row r="96" spans="2:4" x14ac:dyDescent="0.35">
      <c r="B96" s="6"/>
      <c r="C96" s="7"/>
      <c r="D96" s="8"/>
    </row>
    <row r="97" spans="2:4" x14ac:dyDescent="0.35">
      <c r="B97" s="6"/>
      <c r="C97" s="7"/>
      <c r="D97" s="8"/>
    </row>
    <row r="98" spans="2:4" x14ac:dyDescent="0.35">
      <c r="B98" s="6"/>
      <c r="C98" s="7"/>
      <c r="D98" s="8"/>
    </row>
    <row r="99" spans="2:4" x14ac:dyDescent="0.35">
      <c r="B99" s="6"/>
      <c r="C99" s="7"/>
      <c r="D99" s="8"/>
    </row>
    <row r="100" spans="2:4" x14ac:dyDescent="0.35">
      <c r="B100" s="6"/>
      <c r="C100" s="7"/>
      <c r="D100" s="8"/>
    </row>
    <row r="101" spans="2:4" x14ac:dyDescent="0.35">
      <c r="B101" s="6"/>
      <c r="C101" s="7"/>
      <c r="D101" s="8"/>
    </row>
    <row r="102" spans="2:4" x14ac:dyDescent="0.35">
      <c r="B102" s="6"/>
      <c r="C102" s="7"/>
      <c r="D102" s="8"/>
    </row>
    <row r="103" spans="2:4" x14ac:dyDescent="0.35">
      <c r="B103" s="6"/>
      <c r="C103" s="7"/>
      <c r="D103" s="8"/>
    </row>
    <row r="104" spans="2:4" x14ac:dyDescent="0.35">
      <c r="B104" s="6"/>
      <c r="C104" s="7"/>
      <c r="D104" s="8"/>
    </row>
    <row r="105" spans="2:4" x14ac:dyDescent="0.35">
      <c r="B105" s="6"/>
      <c r="C105" s="7"/>
      <c r="D105" s="8"/>
    </row>
    <row r="106" spans="2:4" x14ac:dyDescent="0.35">
      <c r="B106" s="6"/>
      <c r="C106" s="7"/>
      <c r="D106" s="8"/>
    </row>
    <row r="107" spans="2:4" x14ac:dyDescent="0.35">
      <c r="B107" s="6"/>
      <c r="C107" s="7"/>
      <c r="D107" s="8"/>
    </row>
    <row r="108" spans="2:4" x14ac:dyDescent="0.35">
      <c r="B108" s="6"/>
      <c r="C108" s="7"/>
      <c r="D108" s="8"/>
    </row>
    <row r="109" spans="2:4" x14ac:dyDescent="0.35">
      <c r="B109" s="6"/>
      <c r="C109" s="7"/>
      <c r="D109" s="8"/>
    </row>
    <row r="110" spans="2:4" x14ac:dyDescent="0.35">
      <c r="B110" s="9"/>
      <c r="C110" s="10"/>
      <c r="D110"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93E-6BDF-4E58-B83C-03226A0F3E85}">
  <dimension ref="J45"/>
  <sheetViews>
    <sheetView showGridLines="0" tabSelected="1" zoomScaleNormal="100" workbookViewId="0">
      <selection activeCell="U32" sqref="U32"/>
    </sheetView>
  </sheetViews>
  <sheetFormatPr defaultRowHeight="14.5" x14ac:dyDescent="0.35"/>
  <sheetData>
    <row r="45" spans="10:10" x14ac:dyDescent="0.35">
      <c r="J45" t="s">
        <v>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7B3DF5B-9474-46D8-A8D6-A90EAC35D2FE}">
  <ds:schemaRefs/>
</ds:datastoreItem>
</file>

<file path=customXml/itemProps2.xml><?xml version="1.0" encoding="utf-8"?>
<ds:datastoreItem xmlns:ds="http://schemas.openxmlformats.org/officeDocument/2006/customXml" ds:itemID="{0964DA5F-94DD-427D-BAC4-5A6DD8B32BF8}">
  <ds:schemaRefs/>
</ds:datastoreItem>
</file>

<file path=customXml/itemProps3.xml><?xml version="1.0" encoding="utf-8"?>
<ds:datastoreItem xmlns:ds="http://schemas.openxmlformats.org/officeDocument/2006/customXml" ds:itemID="{D3819CEE-6ECB-438E-A7C6-00397441695F}">
  <ds:schemaRefs/>
</ds:datastoreItem>
</file>

<file path=customXml/itemProps4.xml><?xml version="1.0" encoding="utf-8"?>
<ds:datastoreItem xmlns:ds="http://schemas.openxmlformats.org/officeDocument/2006/customXml" ds:itemID="{4F5670BC-B243-4C55-A674-6F3ADC5B1E83}">
  <ds:schemaRefs>
    <ds:schemaRef ds:uri="http://schemas.microsoft.com/DataMashup"/>
  </ds:schemaRefs>
</ds:datastoreItem>
</file>

<file path=customXml/itemProps5.xml><?xml version="1.0" encoding="utf-8"?>
<ds:datastoreItem xmlns:ds="http://schemas.openxmlformats.org/officeDocument/2006/customXml" ds:itemID="{F7715431-3478-4ABE-9675-A53DD98D504D}">
  <ds:schemaRefs/>
</ds:datastoreItem>
</file>

<file path=customXml/itemProps6.xml><?xml version="1.0" encoding="utf-8"?>
<ds:datastoreItem xmlns:ds="http://schemas.openxmlformats.org/officeDocument/2006/customXml" ds:itemID="{370DD1F9-E809-4A17-A307-F1482B46811F}">
  <ds:schemaRefs/>
</ds:datastoreItem>
</file>

<file path=customXml/itemProps7.xml><?xml version="1.0" encoding="utf-8"?>
<ds:datastoreItem xmlns:ds="http://schemas.openxmlformats.org/officeDocument/2006/customXml" ds:itemID="{78FA12EC-CEE9-4133-B8C1-1FB20D8AEF55}">
  <ds:schemaRefs/>
</ds:datastoreItem>
</file>

<file path=customXml/itemProps8.xml><?xml version="1.0" encoding="utf-8"?>
<ds:datastoreItem xmlns:ds="http://schemas.openxmlformats.org/officeDocument/2006/customXml" ds:itemID="{88C84246-A120-45F4-9CDD-37061FBA2D11}">
  <ds:schemaRefs/>
</ds:datastoreItem>
</file>

<file path=customXml/itemProps9.xml><?xml version="1.0" encoding="utf-8"?>
<ds:datastoreItem xmlns:ds="http://schemas.openxmlformats.org/officeDocument/2006/customXml" ds:itemID="{C5C0879D-80EE-4538-BB4E-D82A3CBEAB9F}">
  <ds:schemaRefs/>
</ds:datastoreItem>
</file>

<file path=customXml/itemProps10.xml><?xml version="1.0" encoding="utf-8"?>
<ds:datastoreItem xmlns:ds="http://schemas.openxmlformats.org/officeDocument/2006/customXml" ds:itemID="{0423530C-2E4C-4E9E-AB57-E0DA4546390B}">
  <ds:schemaRefs/>
</ds:datastoreItem>
</file>

<file path=customXml/itemProps11.xml><?xml version="1.0" encoding="utf-8"?>
<ds:datastoreItem xmlns:ds="http://schemas.openxmlformats.org/officeDocument/2006/customXml" ds:itemID="{95F15118-EEA4-47ED-901C-AE23123F7B57}">
  <ds:schemaRefs/>
</ds:datastoreItem>
</file>

<file path=customXml/itemProps12.xml><?xml version="1.0" encoding="utf-8"?>
<ds:datastoreItem xmlns:ds="http://schemas.openxmlformats.org/officeDocument/2006/customXml" ds:itemID="{EEBB7A61-8C3C-4AF4-A2D6-620AAA5A635D}">
  <ds:schemaRefs/>
</ds:datastoreItem>
</file>

<file path=customXml/itemProps13.xml><?xml version="1.0" encoding="utf-8"?>
<ds:datastoreItem xmlns:ds="http://schemas.openxmlformats.org/officeDocument/2006/customXml" ds:itemID="{0888B595-96EC-48D0-AEDE-23584BBAFFFA}">
  <ds:schemaRefs/>
</ds:datastoreItem>
</file>

<file path=customXml/itemProps14.xml><?xml version="1.0" encoding="utf-8"?>
<ds:datastoreItem xmlns:ds="http://schemas.openxmlformats.org/officeDocument/2006/customXml" ds:itemID="{03E9D152-9895-44D5-9E93-0EC089CDDB32}">
  <ds:schemaRefs/>
</ds:datastoreItem>
</file>

<file path=customXml/itemProps15.xml><?xml version="1.0" encoding="utf-8"?>
<ds:datastoreItem xmlns:ds="http://schemas.openxmlformats.org/officeDocument/2006/customXml" ds:itemID="{6CD0D46D-DAAC-4665-AF46-8714A581F657}">
  <ds:schemaRefs/>
</ds:datastoreItem>
</file>

<file path=customXml/itemProps16.xml><?xml version="1.0" encoding="utf-8"?>
<ds:datastoreItem xmlns:ds="http://schemas.openxmlformats.org/officeDocument/2006/customXml" ds:itemID="{F5644FCE-9DBD-4160-957C-CA5E3F479792}">
  <ds:schemaRefs/>
</ds:datastoreItem>
</file>

<file path=customXml/itemProps17.xml><?xml version="1.0" encoding="utf-8"?>
<ds:datastoreItem xmlns:ds="http://schemas.openxmlformats.org/officeDocument/2006/customXml" ds:itemID="{BEECFD1D-CD33-4220-AAD5-251572FC3EBA}">
  <ds:schemaRefs/>
</ds:datastoreItem>
</file>

<file path=customXml/itemProps18.xml><?xml version="1.0" encoding="utf-8"?>
<ds:datastoreItem xmlns:ds="http://schemas.openxmlformats.org/officeDocument/2006/customXml" ds:itemID="{7BC30FE6-249D-4160-816E-8D275C469209}">
  <ds:schemaRefs/>
</ds:datastoreItem>
</file>

<file path=customXml/itemProps19.xml><?xml version="1.0" encoding="utf-8"?>
<ds:datastoreItem xmlns:ds="http://schemas.openxmlformats.org/officeDocument/2006/customXml" ds:itemID="{79CF907D-3AC3-4152-91C0-5C2815800B1E}">
  <ds:schemaRefs/>
</ds:datastoreItem>
</file>

<file path=customXml/itemProps20.xml><?xml version="1.0" encoding="utf-8"?>
<ds:datastoreItem xmlns:ds="http://schemas.openxmlformats.org/officeDocument/2006/customXml" ds:itemID="{810C6FD6-D77D-4B9F-BCDA-DF6DAEF32D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Odunola Adewale</dc:creator>
  <cp:lastModifiedBy>Odunola Adewale</cp:lastModifiedBy>
  <dcterms:created xsi:type="dcterms:W3CDTF">2026-04-09T23:51:10Z</dcterms:created>
  <dcterms:modified xsi:type="dcterms:W3CDTF">2026-04-12T17:51:37Z</dcterms:modified>
</cp:coreProperties>
</file>