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5" windowWidth="24240" windowHeight="1374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5" i="1"/>
  <c r="L3" i="1"/>
  <c r="P4" i="1" s="1"/>
  <c r="L10" i="1"/>
  <c r="P6" i="1" s="1"/>
  <c r="L17" i="1"/>
  <c r="P8" i="1" s="1"/>
  <c r="L24" i="1"/>
  <c r="P10" i="1" s="1"/>
  <c r="L31" i="1"/>
  <c r="P12" i="1" s="1"/>
  <c r="L38" i="1"/>
  <c r="P14" i="1" s="1"/>
  <c r="L45" i="1"/>
  <c r="P16" i="1" s="1"/>
  <c r="F45" i="1"/>
  <c r="P15" i="1" s="1"/>
  <c r="F38" i="1"/>
  <c r="P13" i="1" s="1"/>
  <c r="F31" i="1"/>
  <c r="P11" i="1" s="1"/>
  <c r="F24" i="1"/>
  <c r="P9" i="1" s="1"/>
  <c r="F17" i="1"/>
  <c r="P7" i="1" s="1"/>
  <c r="F10" i="1"/>
  <c r="P5" i="1" s="1"/>
  <c r="F3" i="1"/>
  <c r="P3" i="1" s="1"/>
  <c r="L47" i="1"/>
  <c r="O16" i="1" s="1"/>
  <c r="L33" i="1"/>
  <c r="O12" i="1" s="1"/>
  <c r="L26" i="1"/>
  <c r="O10" i="1" s="1"/>
  <c r="L19" i="1"/>
  <c r="O8" i="1" s="1"/>
  <c r="L12" i="1"/>
  <c r="O6" i="1" s="1"/>
  <c r="Q6" i="1" s="1"/>
  <c r="L5" i="1"/>
  <c r="O4" i="1" s="1"/>
  <c r="F47" i="1"/>
  <c r="O15" i="1" s="1"/>
  <c r="F40" i="1"/>
  <c r="O13" i="1" s="1"/>
  <c r="F33" i="1"/>
  <c r="O11" i="1" s="1"/>
  <c r="F26" i="1"/>
  <c r="O9" i="1" s="1"/>
  <c r="F19" i="1"/>
  <c r="O7" i="1" s="1"/>
  <c r="F12" i="1"/>
  <c r="F5" i="1"/>
  <c r="O3" i="1" s="1"/>
  <c r="L40" i="1"/>
  <c r="O14" i="1" s="1"/>
  <c r="Q9" i="1" l="1"/>
  <c r="Q8" i="1"/>
  <c r="Q7" i="1"/>
  <c r="Q15" i="1"/>
  <c r="Q4" i="1"/>
  <c r="Q16" i="1"/>
  <c r="Q5" i="1"/>
  <c r="P17" i="1"/>
  <c r="Q14" i="1"/>
  <c r="Q12" i="1"/>
  <c r="Q11" i="1"/>
  <c r="Q3" i="1"/>
  <c r="O17" i="1"/>
  <c r="Q13" i="1"/>
  <c r="Q10" i="1"/>
</calcChain>
</file>

<file path=xl/sharedStrings.xml><?xml version="1.0" encoding="utf-8"?>
<sst xmlns="http://schemas.openxmlformats.org/spreadsheetml/2006/main" count="146" uniqueCount="27">
  <si>
    <t>Total Reads</t>
  </si>
  <si>
    <t>% Uniquely mapped</t>
  </si>
  <si>
    <t>% Mapped - too short</t>
  </si>
  <si>
    <t>% Multi-mapper</t>
  </si>
  <si>
    <t>Reads uniquely map</t>
  </si>
  <si>
    <t>Sum of All Unique Reads</t>
  </si>
  <si>
    <t>Unique Reads</t>
  </si>
  <si>
    <t>%unique</t>
  </si>
  <si>
    <t>1-TDPneg</t>
  </si>
  <si>
    <t>1-TDPpos</t>
  </si>
  <si>
    <t>2-TDPneg</t>
  </si>
  <si>
    <t>2-TDPpos</t>
  </si>
  <si>
    <t>3-TDPneg</t>
  </si>
  <si>
    <t>3-TDPpos</t>
  </si>
  <si>
    <t>4-TDPneg</t>
  </si>
  <si>
    <t>4-TDPpos</t>
  </si>
  <si>
    <t>5-TDPneg</t>
  </si>
  <si>
    <t>5-TDPpos</t>
  </si>
  <si>
    <t>6-TDPneg</t>
  </si>
  <si>
    <t>6-TDPpos</t>
  </si>
  <si>
    <t>7-TDPneg</t>
  </si>
  <si>
    <t>7-TDPpos</t>
  </si>
  <si>
    <t>Sum of Reads</t>
  </si>
  <si>
    <t>Run 1</t>
  </si>
  <si>
    <t>Run 2</t>
  </si>
  <si>
    <t xml:space="preserve">Run 3 </t>
  </si>
  <si>
    <t>Run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</si>
</sst>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>
      <alignment wrapText="1"/>
    </xf>
    <xf numFmtId="4" fontId="1" fillId="0" borderId="1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/>
    <xf numFmtId="3" fontId="0" fillId="0" borderId="1" xfId="0" applyNumberFormat="1" applyFill="1" applyBorder="1"/>
    <xf numFmtId="3" fontId="0" fillId="0" borderId="0" xfId="0" applyNumberFormat="1" applyFill="1"/>
    <xf numFmtId="3" fontId="0" fillId="0" borderId="0" xfId="0" applyNumberFormat="1" applyFill="1" applyBorder="1"/>
    <xf numFmtId="4" fontId="0" fillId="0" borderId="1" xfId="0" applyNumberFormat="1" applyFill="1" applyBorder="1"/>
    <xf numFmtId="4" fontId="0" fillId="0" borderId="0" xfId="0" applyNumberFormat="1" applyFill="1" applyBorder="1"/>
    <xf numFmtId="4" fontId="0" fillId="0" borderId="0" xfId="0" applyNumberFormat="1" applyFill="1"/>
    <xf numFmtId="0" fontId="0" fillId="0" borderId="1" xfId="0" applyFill="1" applyBorder="1"/>
    <xf numFmtId="10" fontId="0" fillId="0" borderId="0" xfId="0" applyNumberFormat="1" applyFill="1" applyAlignment="1">
      <alignment wrapText="1"/>
    </xf>
    <xf numFmtId="10" fontId="0" fillId="0" borderId="0" xfId="0" applyNumberForma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71"/>
  <sheetViews>
    <sheetView tabSelected="1" workbookViewId="0">
      <selection activeCell="B44" sqref="B44:E44"/>
    </sheetView>
  </sheetViews>
  <sheetFormatPr defaultColWidth="8.85546875" defaultRowHeight="15" x14ac:dyDescent="0.25"/>
  <cols>
    <col min="1" max="1" width="20.140625" style="4" bestFit="1" customWidth="1"/>
    <col min="2" max="3" width="12.7109375" style="4" bestFit="1" customWidth="1"/>
    <col min="4" max="5" width="10.140625" style="4" bestFit="1" customWidth="1"/>
    <col min="6" max="6" width="11.140625" style="4" bestFit="1" customWidth="1"/>
    <col min="7" max="7" width="20.140625" style="4" bestFit="1" customWidth="1"/>
    <col min="8" max="8" width="10.140625" style="4" bestFit="1" customWidth="1"/>
    <col min="9" max="9" width="12.7109375" style="4" bestFit="1" customWidth="1"/>
    <col min="10" max="11" width="10.140625" style="4" bestFit="1" customWidth="1"/>
    <col min="12" max="12" width="11.140625" style="4" bestFit="1" customWidth="1"/>
    <col min="13" max="13" width="10.140625" style="4" customWidth="1"/>
    <col min="14" max="14" width="11.140625" style="4" bestFit="1" customWidth="1"/>
    <col min="15" max="16" width="15.42578125" style="4" bestFit="1" customWidth="1"/>
    <col min="17" max="17" width="8.85546875" style="13"/>
    <col min="18" max="16384" width="8.85546875" style="4"/>
  </cols>
  <sheetData>
    <row r="1" spans="1:17" s="1" customFormat="1" ht="45" x14ac:dyDescent="0.25">
      <c r="F1" s="1" t="s">
        <v>5</v>
      </c>
      <c r="L1" s="1" t="s">
        <v>5</v>
      </c>
      <c r="Q1" s="12"/>
    </row>
    <row r="2" spans="1:17" x14ac:dyDescent="0.25">
      <c r="A2" s="2" t="s">
        <v>8</v>
      </c>
      <c r="B2" s="2" t="s">
        <v>23</v>
      </c>
      <c r="C2" s="2" t="s">
        <v>24</v>
      </c>
      <c r="D2" s="2" t="s">
        <v>25</v>
      </c>
      <c r="E2" s="2" t="s">
        <v>26</v>
      </c>
      <c r="F2" s="7"/>
      <c r="G2" s="2" t="s">
        <v>9</v>
      </c>
      <c r="H2" s="2" t="s">
        <v>23</v>
      </c>
      <c r="I2" s="2" t="s">
        <v>24</v>
      </c>
      <c r="J2" s="2" t="s">
        <v>25</v>
      </c>
      <c r="K2" s="2" t="s">
        <v>26</v>
      </c>
      <c r="L2" s="7"/>
      <c r="M2" s="7"/>
      <c r="O2" s="3" t="s">
        <v>6</v>
      </c>
      <c r="P2" s="3" t="s">
        <v>0</v>
      </c>
      <c r="Q2" s="13" t="s">
        <v>7</v>
      </c>
    </row>
    <row r="3" spans="1:17" s="6" customFormat="1" x14ac:dyDescent="0.25">
      <c r="A3" s="5" t="s">
        <v>0</v>
      </c>
      <c r="B3" s="6">
        <v>30279255</v>
      </c>
      <c r="C3" s="5">
        <v>40938105</v>
      </c>
      <c r="D3" s="5">
        <v>39921523</v>
      </c>
      <c r="E3" s="5">
        <v>40071177</v>
      </c>
      <c r="F3" s="7">
        <f>SUM(B3:E3)</f>
        <v>151210060</v>
      </c>
      <c r="G3" s="5" t="s">
        <v>0</v>
      </c>
      <c r="H3" s="5">
        <v>28663078</v>
      </c>
      <c r="I3" s="5">
        <v>39154518</v>
      </c>
      <c r="J3" s="5">
        <v>38526514</v>
      </c>
      <c r="K3" s="5">
        <v>39374104</v>
      </c>
      <c r="L3" s="7">
        <f>SUM(H3:K3)</f>
        <v>145718214</v>
      </c>
      <c r="M3" s="7"/>
      <c r="N3" s="6" t="str">
        <f>A2</f>
        <v>1-TDPneg</v>
      </c>
      <c r="O3" s="7">
        <f>F5</f>
        <v>76655701</v>
      </c>
      <c r="P3" s="7">
        <f>F3</f>
        <v>151210060</v>
      </c>
      <c r="Q3" s="13">
        <f>O3/P3</f>
        <v>0.50694841996623774</v>
      </c>
    </row>
    <row r="4" spans="1:17" x14ac:dyDescent="0.25">
      <c r="A4" s="8" t="s">
        <v>1</v>
      </c>
      <c r="B4" s="8">
        <v>73.150000000000006</v>
      </c>
      <c r="C4" s="8">
        <v>54.71</v>
      </c>
      <c r="D4" s="8">
        <v>25.48</v>
      </c>
      <c r="E4" s="8">
        <v>54.75</v>
      </c>
      <c r="F4" s="9"/>
      <c r="G4" s="8" t="s">
        <v>1</v>
      </c>
      <c r="H4" s="8">
        <v>73.75</v>
      </c>
      <c r="I4" s="8">
        <v>56.08</v>
      </c>
      <c r="J4" s="8">
        <v>25.17</v>
      </c>
      <c r="K4" s="8">
        <v>55.7</v>
      </c>
      <c r="L4" s="9"/>
      <c r="M4" s="9"/>
      <c r="N4" s="10" t="str">
        <f>G2</f>
        <v>1-TDPpos</v>
      </c>
      <c r="O4" s="7">
        <f>L5</f>
        <v>74727241</v>
      </c>
      <c r="P4" s="7">
        <f>L3</f>
        <v>145718214</v>
      </c>
      <c r="Q4" s="13">
        <f t="shared" ref="Q4:Q16" si="0">O4/P4</f>
        <v>0.51282018183396072</v>
      </c>
    </row>
    <row r="5" spans="1:17" s="6" customFormat="1" x14ac:dyDescent="0.25">
      <c r="A5" s="5" t="s">
        <v>4</v>
      </c>
      <c r="B5" s="5">
        <v>22148503</v>
      </c>
      <c r="C5" s="5">
        <v>22398954</v>
      </c>
      <c r="D5" s="5">
        <v>10170763</v>
      </c>
      <c r="E5" s="5">
        <v>21937481</v>
      </c>
      <c r="F5" s="7">
        <f>SUM(B5:E5)</f>
        <v>76655701</v>
      </c>
      <c r="G5" s="5" t="s">
        <v>4</v>
      </c>
      <c r="H5" s="5">
        <v>21140407</v>
      </c>
      <c r="I5" s="5">
        <v>21958725</v>
      </c>
      <c r="J5" s="5">
        <v>9697862</v>
      </c>
      <c r="K5" s="5">
        <v>21930247</v>
      </c>
      <c r="L5" s="7">
        <f>SUM(H5:K5)</f>
        <v>74727241</v>
      </c>
      <c r="M5" s="7"/>
      <c r="N5" s="6" t="str">
        <f>A9</f>
        <v>2-TDPneg</v>
      </c>
      <c r="O5" s="6">
        <f>F12</f>
        <v>79691762</v>
      </c>
      <c r="P5" s="6">
        <f>F10</f>
        <v>144818443</v>
      </c>
      <c r="Q5" s="13">
        <f t="shared" si="0"/>
        <v>0.5502873829405831</v>
      </c>
    </row>
    <row r="6" spans="1:17" x14ac:dyDescent="0.25">
      <c r="A6" s="8" t="s">
        <v>2</v>
      </c>
      <c r="B6" s="10">
        <v>21.26</v>
      </c>
      <c r="C6" s="8">
        <v>41.1</v>
      </c>
      <c r="D6" s="8">
        <v>71.97</v>
      </c>
      <c r="E6" s="8">
        <v>41.21</v>
      </c>
      <c r="F6" s="9"/>
      <c r="G6" s="8" t="s">
        <v>2</v>
      </c>
      <c r="H6" s="8">
        <v>19.77</v>
      </c>
      <c r="I6" s="8">
        <v>38.93</v>
      </c>
      <c r="J6" s="8">
        <v>71.75</v>
      </c>
      <c r="K6" s="8">
        <v>39.520000000000003</v>
      </c>
      <c r="L6" s="9"/>
      <c r="M6" s="9"/>
      <c r="N6" s="10" t="str">
        <f>G9</f>
        <v>2-TDPpos</v>
      </c>
      <c r="O6" s="6">
        <f>L12</f>
        <v>85056112</v>
      </c>
      <c r="P6" s="6">
        <f>L10</f>
        <v>154923320</v>
      </c>
      <c r="Q6" s="13">
        <f t="shared" si="0"/>
        <v>0.54902071553849996</v>
      </c>
    </row>
    <row r="7" spans="1:17" x14ac:dyDescent="0.25">
      <c r="A7" s="8" t="s">
        <v>3</v>
      </c>
      <c r="B7" s="8">
        <v>5.28</v>
      </c>
      <c r="C7" s="8">
        <v>3.94</v>
      </c>
      <c r="D7" s="8">
        <v>2.4</v>
      </c>
      <c r="E7" s="8">
        <v>3.83</v>
      </c>
      <c r="F7" s="9"/>
      <c r="G7" s="8" t="s">
        <v>3</v>
      </c>
      <c r="H7" s="8">
        <v>6.1</v>
      </c>
      <c r="I7" s="8">
        <v>4.66</v>
      </c>
      <c r="J7" s="8">
        <v>2.85</v>
      </c>
      <c r="K7" s="8">
        <v>4.49</v>
      </c>
      <c r="L7" s="9"/>
      <c r="M7" s="9"/>
      <c r="N7" s="10" t="str">
        <f>A16</f>
        <v>3-TDPneg</v>
      </c>
      <c r="O7" s="6">
        <f>F19</f>
        <v>74364215</v>
      </c>
      <c r="P7" s="6">
        <f>F17</f>
        <v>117780545</v>
      </c>
      <c r="Q7" s="13">
        <f t="shared" si="0"/>
        <v>0.63137944386316092</v>
      </c>
    </row>
    <row r="8" spans="1:17" x14ac:dyDescent="0.25">
      <c r="A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 t="str">
        <f>G16</f>
        <v>3-TDPpos</v>
      </c>
      <c r="O8" s="6">
        <f>L19</f>
        <v>73038131</v>
      </c>
      <c r="P8" s="6">
        <f>L17</f>
        <v>120024367</v>
      </c>
      <c r="Q8" s="13">
        <f t="shared" si="0"/>
        <v>0.6085275250816361</v>
      </c>
    </row>
    <row r="9" spans="1:17" x14ac:dyDescent="0.25">
      <c r="A9" s="2" t="s">
        <v>10</v>
      </c>
      <c r="B9" s="2" t="s">
        <v>23</v>
      </c>
      <c r="C9" s="2" t="s">
        <v>24</v>
      </c>
      <c r="D9" s="2" t="s">
        <v>25</v>
      </c>
      <c r="E9" s="2" t="s">
        <v>26</v>
      </c>
      <c r="F9" s="3"/>
      <c r="G9" s="2" t="s">
        <v>11</v>
      </c>
      <c r="H9" s="2" t="s">
        <v>23</v>
      </c>
      <c r="I9" s="2" t="s">
        <v>24</v>
      </c>
      <c r="J9" s="2" t="s">
        <v>25</v>
      </c>
      <c r="K9" s="2" t="s">
        <v>26</v>
      </c>
      <c r="L9" s="3"/>
      <c r="M9" s="3"/>
      <c r="N9" s="10" t="str">
        <f>A23</f>
        <v>4-TDPneg</v>
      </c>
      <c r="O9" s="6">
        <f>F26</f>
        <v>80554923</v>
      </c>
      <c r="P9" s="6">
        <f>F24</f>
        <v>127236303</v>
      </c>
      <c r="Q9" s="13">
        <f t="shared" si="0"/>
        <v>0.63311272884123326</v>
      </c>
    </row>
    <row r="10" spans="1:17" s="6" customFormat="1" x14ac:dyDescent="0.25">
      <c r="A10" s="5" t="s">
        <v>0</v>
      </c>
      <c r="B10" s="5">
        <v>26692052</v>
      </c>
      <c r="C10" s="5">
        <v>39636770</v>
      </c>
      <c r="D10" s="5">
        <v>38744382</v>
      </c>
      <c r="E10" s="5">
        <v>39745239</v>
      </c>
      <c r="F10" s="7">
        <f>SUM(B10:E10)</f>
        <v>144818443</v>
      </c>
      <c r="G10" s="5" t="s">
        <v>0</v>
      </c>
      <c r="H10" s="5">
        <v>31434761</v>
      </c>
      <c r="I10" s="5">
        <v>41786849</v>
      </c>
      <c r="J10" s="5">
        <v>40822716</v>
      </c>
      <c r="K10" s="5">
        <v>40878994</v>
      </c>
      <c r="L10" s="7">
        <f>SUM(H10:K10)</f>
        <v>154923320</v>
      </c>
      <c r="M10" s="7"/>
      <c r="N10" s="6" t="str">
        <f>G23</f>
        <v>4-TDPpos</v>
      </c>
      <c r="O10" s="6">
        <f>L26</f>
        <v>84757849</v>
      </c>
      <c r="P10" s="6">
        <f>L24</f>
        <v>126356871</v>
      </c>
      <c r="Q10" s="13">
        <f t="shared" si="0"/>
        <v>0.67078148049424235</v>
      </c>
    </row>
    <row r="11" spans="1:17" x14ac:dyDescent="0.25">
      <c r="A11" s="8" t="s">
        <v>1</v>
      </c>
      <c r="B11" s="8">
        <v>75.349999999999994</v>
      </c>
      <c r="C11" s="8">
        <v>60.81</v>
      </c>
      <c r="D11" s="8">
        <v>29.6</v>
      </c>
      <c r="E11" s="8">
        <v>60.41</v>
      </c>
      <c r="F11" s="9"/>
      <c r="G11" s="8" t="s">
        <v>1</v>
      </c>
      <c r="H11" s="8">
        <v>75.489999999999995</v>
      </c>
      <c r="I11" s="8">
        <v>59.22</v>
      </c>
      <c r="J11" s="8">
        <v>30.6</v>
      </c>
      <c r="K11" s="8">
        <v>58.92</v>
      </c>
      <c r="L11" s="9"/>
      <c r="M11" s="9"/>
      <c r="N11" s="10" t="str">
        <f>A30</f>
        <v>5-TDPneg</v>
      </c>
      <c r="O11" s="6">
        <f>F33</f>
        <v>88588269</v>
      </c>
      <c r="P11" s="6">
        <f>F31</f>
        <v>170786112</v>
      </c>
      <c r="Q11" s="13">
        <f t="shared" si="0"/>
        <v>0.51870885731036487</v>
      </c>
    </row>
    <row r="12" spans="1:17" s="6" customFormat="1" x14ac:dyDescent="0.25">
      <c r="A12" s="5" t="s">
        <v>4</v>
      </c>
      <c r="B12" s="5">
        <v>20111362</v>
      </c>
      <c r="C12" s="5">
        <v>24101227</v>
      </c>
      <c r="D12" s="5">
        <v>11468804</v>
      </c>
      <c r="E12" s="5">
        <v>24010369</v>
      </c>
      <c r="F12" s="7">
        <f>SUM(B12:E12)</f>
        <v>79691762</v>
      </c>
      <c r="G12" s="5" t="s">
        <v>4</v>
      </c>
      <c r="H12" s="5">
        <v>23729930</v>
      </c>
      <c r="I12" s="5">
        <v>24745880</v>
      </c>
      <c r="J12" s="5">
        <v>12492795</v>
      </c>
      <c r="K12" s="5">
        <v>24087507</v>
      </c>
      <c r="L12" s="7">
        <f>SUM(H12:K12)</f>
        <v>85056112</v>
      </c>
      <c r="M12" s="7"/>
      <c r="N12" s="6" t="str">
        <f>G30</f>
        <v>5-TDPpos</v>
      </c>
      <c r="O12" s="6">
        <f>L33</f>
        <v>84622781</v>
      </c>
      <c r="P12" s="6">
        <f>L31</f>
        <v>137878652</v>
      </c>
      <c r="Q12" s="13">
        <f t="shared" si="0"/>
        <v>0.61374824726310784</v>
      </c>
    </row>
    <row r="13" spans="1:17" x14ac:dyDescent="0.25">
      <c r="A13" s="8" t="s">
        <v>2</v>
      </c>
      <c r="B13" s="8">
        <v>19.87</v>
      </c>
      <c r="C13" s="8">
        <v>35.369999999999997</v>
      </c>
      <c r="D13" s="8">
        <v>68.11</v>
      </c>
      <c r="E13" s="8">
        <v>35.89</v>
      </c>
      <c r="F13" s="9"/>
      <c r="G13" s="8" t="s">
        <v>2</v>
      </c>
      <c r="H13" s="8">
        <v>19.079999999999998</v>
      </c>
      <c r="I13" s="8">
        <v>36.549999999999997</v>
      </c>
      <c r="J13" s="8">
        <v>66.69</v>
      </c>
      <c r="K13" s="8">
        <v>36.99</v>
      </c>
      <c r="L13" s="9"/>
      <c r="M13" s="9"/>
      <c r="N13" s="6" t="str">
        <f>A37</f>
        <v>6-TDPneg</v>
      </c>
      <c r="O13" s="6">
        <f>F40</f>
        <v>86098810</v>
      </c>
      <c r="P13" s="6">
        <f>F38</f>
        <v>156150613</v>
      </c>
      <c r="Q13" s="13">
        <f t="shared" si="0"/>
        <v>0.55138310600163953</v>
      </c>
    </row>
    <row r="14" spans="1:17" x14ac:dyDescent="0.25">
      <c r="A14" s="8" t="s">
        <v>3</v>
      </c>
      <c r="B14" s="8">
        <v>4.42</v>
      </c>
      <c r="C14" s="8">
        <v>3.57</v>
      </c>
      <c r="D14" s="8">
        <v>2.12</v>
      </c>
      <c r="E14" s="8">
        <v>3.5</v>
      </c>
      <c r="F14" s="9"/>
      <c r="G14" s="8" t="s">
        <v>3</v>
      </c>
      <c r="H14" s="8">
        <v>5.01</v>
      </c>
      <c r="I14" s="8">
        <v>3.94</v>
      </c>
      <c r="J14" s="8">
        <v>2.5</v>
      </c>
      <c r="K14" s="8">
        <v>3.84</v>
      </c>
      <c r="L14" s="9"/>
      <c r="M14" s="9"/>
      <c r="N14" s="10" t="str">
        <f>G37</f>
        <v>6-TDPpos</v>
      </c>
      <c r="O14" s="6">
        <f>L40</f>
        <v>81992944</v>
      </c>
      <c r="P14" s="6">
        <f>L38</f>
        <v>146966879</v>
      </c>
      <c r="Q14" s="13">
        <f t="shared" si="0"/>
        <v>0.55790083152000525</v>
      </c>
    </row>
    <row r="15" spans="1:17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 t="str">
        <f>A44</f>
        <v>7-TDPneg</v>
      </c>
      <c r="O15" s="6">
        <f>F47</f>
        <v>74486062</v>
      </c>
      <c r="P15" s="6">
        <f>F45</f>
        <v>133307846</v>
      </c>
      <c r="Q15" s="13">
        <f t="shared" si="0"/>
        <v>0.5587522732908009</v>
      </c>
    </row>
    <row r="16" spans="1:17" x14ac:dyDescent="0.25">
      <c r="A16" s="2" t="s">
        <v>12</v>
      </c>
      <c r="B16" s="2" t="s">
        <v>23</v>
      </c>
      <c r="C16" s="2" t="s">
        <v>24</v>
      </c>
      <c r="D16" s="2" t="s">
        <v>25</v>
      </c>
      <c r="E16" s="2" t="s">
        <v>26</v>
      </c>
      <c r="F16" s="3"/>
      <c r="G16" s="2" t="s">
        <v>13</v>
      </c>
      <c r="H16" s="2" t="s">
        <v>23</v>
      </c>
      <c r="I16" s="2" t="s">
        <v>24</v>
      </c>
      <c r="J16" s="2" t="s">
        <v>25</v>
      </c>
      <c r="K16" s="2" t="s">
        <v>26</v>
      </c>
      <c r="L16" s="3"/>
      <c r="M16" s="3"/>
      <c r="N16" s="10" t="str">
        <f>G44</f>
        <v>7-TDPpos</v>
      </c>
      <c r="O16" s="6">
        <f>L47</f>
        <v>80972001</v>
      </c>
      <c r="P16" s="6">
        <f>L45</f>
        <v>137913088</v>
      </c>
      <c r="Q16" s="13">
        <f t="shared" si="0"/>
        <v>0.58712339904969713</v>
      </c>
    </row>
    <row r="17" spans="1:17" s="6" customFormat="1" x14ac:dyDescent="0.25">
      <c r="A17" s="5" t="s">
        <v>0</v>
      </c>
      <c r="B17" s="5">
        <v>30060003</v>
      </c>
      <c r="C17" s="5">
        <v>30270080</v>
      </c>
      <c r="D17" s="5">
        <v>28776486</v>
      </c>
      <c r="E17" s="5">
        <v>28673976</v>
      </c>
      <c r="F17" s="7">
        <f>SUM(B17:E17)</f>
        <v>117780545</v>
      </c>
      <c r="G17" s="5" t="s">
        <v>0</v>
      </c>
      <c r="H17" s="5">
        <v>35266852</v>
      </c>
      <c r="I17" s="5">
        <v>29340237</v>
      </c>
      <c r="J17" s="5">
        <v>27836964</v>
      </c>
      <c r="K17" s="5">
        <v>27580314</v>
      </c>
      <c r="L17" s="7">
        <f>SUM(H17:K17)</f>
        <v>120024367</v>
      </c>
      <c r="M17" s="7"/>
      <c r="N17" s="4" t="s">
        <v>22</v>
      </c>
      <c r="O17" s="6">
        <f>SUM(O3:O16)</f>
        <v>1125606801</v>
      </c>
      <c r="P17" s="6">
        <f>SUM(P3:P16)</f>
        <v>1971071313</v>
      </c>
      <c r="Q17" s="13"/>
    </row>
    <row r="18" spans="1:17" x14ac:dyDescent="0.25">
      <c r="A18" s="8" t="s">
        <v>1</v>
      </c>
      <c r="B18" s="8">
        <v>76.400000000000006</v>
      </c>
      <c r="C18" s="8">
        <v>69.42</v>
      </c>
      <c r="D18" s="8">
        <v>37.31</v>
      </c>
      <c r="E18" s="8">
        <v>68.52</v>
      </c>
      <c r="F18" s="9"/>
      <c r="G18" s="8" t="s">
        <v>1</v>
      </c>
      <c r="H18" s="8">
        <v>73.53</v>
      </c>
      <c r="I18" s="8">
        <v>65.989999999999995</v>
      </c>
      <c r="J18" s="8">
        <v>34.86</v>
      </c>
      <c r="K18" s="8">
        <v>65.41</v>
      </c>
      <c r="L18" s="9"/>
      <c r="M18" s="9"/>
      <c r="N18" s="6"/>
      <c r="O18" s="6"/>
      <c r="P18" s="6"/>
    </row>
    <row r="19" spans="1:17" s="6" customFormat="1" x14ac:dyDescent="0.25">
      <c r="A19" s="5" t="s">
        <v>4</v>
      </c>
      <c r="B19" s="5">
        <v>22965862</v>
      </c>
      <c r="C19" s="5">
        <v>21014775</v>
      </c>
      <c r="D19" s="5">
        <v>10736185</v>
      </c>
      <c r="E19" s="5">
        <v>19647393</v>
      </c>
      <c r="F19" s="7">
        <f>SUM(B19:E19)</f>
        <v>74364215</v>
      </c>
      <c r="G19" s="5" t="s">
        <v>4</v>
      </c>
      <c r="H19" s="5">
        <v>25932900</v>
      </c>
      <c r="I19" s="5">
        <v>19361042</v>
      </c>
      <c r="J19" s="5">
        <v>9704315</v>
      </c>
      <c r="K19" s="5">
        <v>18039874</v>
      </c>
      <c r="L19" s="7">
        <f>SUM(H19:K19)</f>
        <v>73038131</v>
      </c>
      <c r="M19" s="7"/>
      <c r="N19" s="4"/>
      <c r="O19" s="4"/>
      <c r="P19" s="4"/>
      <c r="Q19" s="13"/>
    </row>
    <row r="20" spans="1:17" x14ac:dyDescent="0.25">
      <c r="A20" s="8" t="s">
        <v>2</v>
      </c>
      <c r="B20" s="8">
        <v>17.34</v>
      </c>
      <c r="C20" s="8">
        <v>25.1</v>
      </c>
      <c r="D20" s="8">
        <v>58.73</v>
      </c>
      <c r="E20" s="8">
        <v>26.3</v>
      </c>
      <c r="F20" s="9"/>
      <c r="G20" s="8" t="s">
        <v>2</v>
      </c>
      <c r="H20" s="8">
        <v>19.5</v>
      </c>
      <c r="I20" s="8">
        <v>27.82</v>
      </c>
      <c r="J20" s="8">
        <v>60.51</v>
      </c>
      <c r="K20" s="8">
        <v>28.79</v>
      </c>
      <c r="L20" s="9"/>
      <c r="M20" s="9"/>
      <c r="N20" s="6"/>
      <c r="O20" s="6"/>
      <c r="P20" s="6"/>
    </row>
    <row r="21" spans="1:17" x14ac:dyDescent="0.25">
      <c r="A21" s="8" t="s">
        <v>3</v>
      </c>
      <c r="B21" s="8">
        <v>5.7</v>
      </c>
      <c r="C21" s="8">
        <v>5.13</v>
      </c>
      <c r="D21" s="8">
        <v>3.67</v>
      </c>
      <c r="E21" s="8">
        <v>4.8899999999999997</v>
      </c>
      <c r="F21" s="9"/>
      <c r="G21" s="8" t="s">
        <v>3</v>
      </c>
      <c r="H21" s="8">
        <v>6.35</v>
      </c>
      <c r="I21" s="8">
        <v>5.83</v>
      </c>
      <c r="J21" s="8">
        <v>4.33</v>
      </c>
      <c r="K21" s="8">
        <v>5.49</v>
      </c>
      <c r="L21" s="9"/>
      <c r="M21" s="9"/>
    </row>
    <row r="22" spans="1:17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7" x14ac:dyDescent="0.25">
      <c r="A23" s="2" t="s">
        <v>14</v>
      </c>
      <c r="B23" s="2" t="s">
        <v>23</v>
      </c>
      <c r="C23" s="2" t="s">
        <v>24</v>
      </c>
      <c r="D23" s="2" t="s">
        <v>25</v>
      </c>
      <c r="E23" s="2" t="s">
        <v>26</v>
      </c>
      <c r="F23" s="3"/>
      <c r="G23" s="2" t="s">
        <v>15</v>
      </c>
      <c r="H23" s="2" t="s">
        <v>23</v>
      </c>
      <c r="I23" s="2" t="s">
        <v>24</v>
      </c>
      <c r="J23" s="2" t="s">
        <v>25</v>
      </c>
      <c r="K23" s="2" t="s">
        <v>26</v>
      </c>
      <c r="L23" s="3"/>
      <c r="M23" s="3"/>
    </row>
    <row r="24" spans="1:17" s="6" customFormat="1" x14ac:dyDescent="0.25">
      <c r="A24" s="5" t="s">
        <v>0</v>
      </c>
      <c r="B24" s="5">
        <v>33378832</v>
      </c>
      <c r="C24" s="5">
        <v>32124013</v>
      </c>
      <c r="D24" s="5">
        <v>30698107</v>
      </c>
      <c r="E24" s="5">
        <v>31035351</v>
      </c>
      <c r="F24" s="7">
        <f>SUM(B24:E24)</f>
        <v>127236303</v>
      </c>
      <c r="G24" s="5" t="s">
        <v>0</v>
      </c>
      <c r="H24" s="5">
        <v>33104833</v>
      </c>
      <c r="I24" s="5">
        <v>32064330</v>
      </c>
      <c r="J24" s="5">
        <v>30576267</v>
      </c>
      <c r="K24" s="5">
        <v>30611441</v>
      </c>
      <c r="L24" s="7">
        <f>SUM(H24:K24)</f>
        <v>126356871</v>
      </c>
      <c r="M24" s="7"/>
      <c r="N24" s="4"/>
      <c r="O24" s="4"/>
      <c r="P24" s="4"/>
      <c r="Q24" s="13"/>
    </row>
    <row r="25" spans="1:17" x14ac:dyDescent="0.25">
      <c r="A25" s="8" t="s">
        <v>1</v>
      </c>
      <c r="B25" s="8">
        <v>76.14</v>
      </c>
      <c r="C25" s="8">
        <v>69.08</v>
      </c>
      <c r="D25" s="8">
        <v>38.619999999999997</v>
      </c>
      <c r="E25" s="8">
        <v>67.97</v>
      </c>
      <c r="F25" s="9"/>
      <c r="G25" s="8" t="s">
        <v>1</v>
      </c>
      <c r="H25" s="8">
        <v>77.569999999999993</v>
      </c>
      <c r="I25" s="8">
        <v>73.239999999999995</v>
      </c>
      <c r="J25" s="8">
        <v>44.13</v>
      </c>
      <c r="K25" s="8">
        <v>72.2</v>
      </c>
      <c r="L25" s="9"/>
      <c r="M25" s="9"/>
      <c r="N25" s="6"/>
      <c r="O25" s="6"/>
      <c r="P25" s="6"/>
    </row>
    <row r="26" spans="1:17" s="6" customFormat="1" x14ac:dyDescent="0.25">
      <c r="A26" s="5" t="s">
        <v>4</v>
      </c>
      <c r="B26" s="5">
        <v>25414266</v>
      </c>
      <c r="C26" s="5">
        <v>22190804</v>
      </c>
      <c r="D26" s="5">
        <v>11854836</v>
      </c>
      <c r="E26" s="5">
        <v>21095017</v>
      </c>
      <c r="F26" s="7">
        <f>SUM(B26:E26)</f>
        <v>80554923</v>
      </c>
      <c r="G26" s="5" t="s">
        <v>4</v>
      </c>
      <c r="H26" s="5">
        <v>25680743</v>
      </c>
      <c r="I26" s="5">
        <v>23482480</v>
      </c>
      <c r="J26" s="5">
        <v>13493604</v>
      </c>
      <c r="K26" s="5">
        <v>22101022</v>
      </c>
      <c r="L26" s="7">
        <f>SUM(H26:K26)</f>
        <v>84757849</v>
      </c>
      <c r="M26" s="7"/>
      <c r="N26" s="4"/>
      <c r="O26" s="4"/>
      <c r="P26" s="4"/>
      <c r="Q26" s="13"/>
    </row>
    <row r="27" spans="1:17" x14ac:dyDescent="0.25">
      <c r="A27" s="8" t="s">
        <v>2</v>
      </c>
      <c r="B27" s="8">
        <v>18.170000000000002</v>
      </c>
      <c r="C27" s="8">
        <v>25.99</v>
      </c>
      <c r="D27" s="8">
        <v>57.83</v>
      </c>
      <c r="E27" s="8">
        <v>27.35</v>
      </c>
      <c r="F27" s="9"/>
      <c r="G27" s="8" t="s">
        <v>2</v>
      </c>
      <c r="H27" s="8">
        <v>16.71</v>
      </c>
      <c r="I27" s="8">
        <v>21.44</v>
      </c>
      <c r="J27" s="8">
        <v>51.77</v>
      </c>
      <c r="K27" s="8">
        <v>22.76</v>
      </c>
      <c r="L27" s="9"/>
      <c r="M27" s="9"/>
      <c r="N27" s="6"/>
      <c r="O27" s="6"/>
      <c r="P27" s="6"/>
    </row>
    <row r="28" spans="1:17" x14ac:dyDescent="0.25">
      <c r="A28" s="8" t="s">
        <v>3</v>
      </c>
      <c r="B28" s="8">
        <v>5.2</v>
      </c>
      <c r="C28" s="8">
        <v>4.67</v>
      </c>
      <c r="D28" s="8">
        <v>3.33</v>
      </c>
      <c r="E28" s="8">
        <v>4.46</v>
      </c>
      <c r="F28" s="9"/>
      <c r="G28" s="8" t="s">
        <v>3</v>
      </c>
      <c r="H28" s="8">
        <v>5.25</v>
      </c>
      <c r="I28" s="8">
        <v>5.05</v>
      </c>
      <c r="J28" s="8">
        <v>3.85</v>
      </c>
      <c r="K28" s="8">
        <v>4.8099999999999996</v>
      </c>
      <c r="L28" s="9"/>
      <c r="M28" s="9"/>
    </row>
    <row r="29" spans="1:1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7" x14ac:dyDescent="0.25">
      <c r="A30" s="2" t="s">
        <v>16</v>
      </c>
      <c r="B30" s="2" t="s">
        <v>23</v>
      </c>
      <c r="C30" s="2" t="s">
        <v>24</v>
      </c>
      <c r="D30" s="2" t="s">
        <v>25</v>
      </c>
      <c r="E30" s="2" t="s">
        <v>26</v>
      </c>
      <c r="F30" s="3"/>
      <c r="G30" s="2" t="s">
        <v>17</v>
      </c>
      <c r="H30" s="2" t="s">
        <v>23</v>
      </c>
      <c r="I30" s="2" t="s">
        <v>24</v>
      </c>
      <c r="J30" s="2" t="s">
        <v>25</v>
      </c>
      <c r="K30" s="2" t="s">
        <v>26</v>
      </c>
      <c r="L30" s="3"/>
      <c r="M30" s="3"/>
    </row>
    <row r="31" spans="1:17" s="6" customFormat="1" x14ac:dyDescent="0.25">
      <c r="A31" s="5" t="s">
        <v>0</v>
      </c>
      <c r="B31" s="5">
        <v>38420271</v>
      </c>
      <c r="C31" s="5">
        <v>44964066</v>
      </c>
      <c r="D31" s="5">
        <v>43375433</v>
      </c>
      <c r="E31" s="5">
        <v>44026342</v>
      </c>
      <c r="F31" s="7">
        <f>SUM(B31:E31)</f>
        <v>170786112</v>
      </c>
      <c r="G31" s="5" t="s">
        <v>0</v>
      </c>
      <c r="H31" s="5">
        <v>32648936</v>
      </c>
      <c r="I31" s="5">
        <v>36076492</v>
      </c>
      <c r="J31" s="5">
        <v>34671828</v>
      </c>
      <c r="K31" s="5">
        <v>34481396</v>
      </c>
      <c r="L31" s="7">
        <f>SUM(H31:K31)</f>
        <v>137878652</v>
      </c>
      <c r="M31" s="7"/>
      <c r="N31" s="4"/>
      <c r="O31" s="4"/>
      <c r="P31" s="4"/>
      <c r="Q31" s="13"/>
    </row>
    <row r="32" spans="1:17" x14ac:dyDescent="0.25">
      <c r="A32" s="8" t="s">
        <v>1</v>
      </c>
      <c r="B32" s="8">
        <v>68.89</v>
      </c>
      <c r="C32" s="11">
        <v>56.65</v>
      </c>
      <c r="D32" s="8">
        <v>27.31</v>
      </c>
      <c r="E32" s="8">
        <v>56.33</v>
      </c>
      <c r="F32" s="9"/>
      <c r="G32" s="8" t="s">
        <v>1</v>
      </c>
      <c r="H32" s="8">
        <v>77.06</v>
      </c>
      <c r="I32" s="8">
        <v>67.3</v>
      </c>
      <c r="J32" s="8">
        <v>34.82</v>
      </c>
      <c r="K32" s="8">
        <v>67.03</v>
      </c>
      <c r="L32" s="9"/>
      <c r="M32" s="9"/>
      <c r="N32" s="6"/>
      <c r="O32" s="6"/>
      <c r="P32" s="6"/>
    </row>
    <row r="33" spans="1:17" s="6" customFormat="1" x14ac:dyDescent="0.25">
      <c r="A33" s="5" t="s">
        <v>4</v>
      </c>
      <c r="B33" s="5">
        <v>26467402</v>
      </c>
      <c r="C33" s="5">
        <v>25474206</v>
      </c>
      <c r="D33" s="5">
        <v>11845856</v>
      </c>
      <c r="E33" s="5">
        <v>24800805</v>
      </c>
      <c r="F33" s="7">
        <f>SUM(B33:E33)</f>
        <v>88588269</v>
      </c>
      <c r="G33" s="5" t="s">
        <v>4</v>
      </c>
      <c r="H33" s="5">
        <v>25158743</v>
      </c>
      <c r="I33" s="5">
        <v>24278424</v>
      </c>
      <c r="J33" s="5">
        <v>12072960</v>
      </c>
      <c r="K33" s="5">
        <v>23112654</v>
      </c>
      <c r="L33" s="7">
        <f>SUM(H33:K33)</f>
        <v>84622781</v>
      </c>
      <c r="M33" s="7"/>
      <c r="N33" s="4"/>
      <c r="O33" s="4"/>
      <c r="P33" s="4"/>
      <c r="Q33" s="13"/>
    </row>
    <row r="34" spans="1:17" x14ac:dyDescent="0.25">
      <c r="A34" s="8" t="s">
        <v>2</v>
      </c>
      <c r="B34" s="8">
        <v>26.51</v>
      </c>
      <c r="C34" s="11">
        <v>39.700000000000003</v>
      </c>
      <c r="D34" s="8">
        <v>70.510000000000005</v>
      </c>
      <c r="E34" s="8">
        <v>40.14</v>
      </c>
      <c r="F34" s="9"/>
      <c r="G34" s="8" t="s">
        <v>2</v>
      </c>
      <c r="H34" s="8">
        <v>17.61</v>
      </c>
      <c r="I34" s="8">
        <v>28.12</v>
      </c>
      <c r="J34" s="8">
        <v>62.12</v>
      </c>
      <c r="K34" s="8">
        <v>28.54</v>
      </c>
      <c r="L34" s="9"/>
      <c r="M34" s="9"/>
      <c r="N34" s="6"/>
      <c r="O34" s="6"/>
      <c r="P34" s="6"/>
    </row>
    <row r="35" spans="1:17" x14ac:dyDescent="0.25">
      <c r="A35" s="8" t="s">
        <v>3</v>
      </c>
      <c r="B35" s="8">
        <v>4.26</v>
      </c>
      <c r="C35" s="11">
        <v>3.42</v>
      </c>
      <c r="D35" s="8">
        <v>2.04</v>
      </c>
      <c r="E35" s="8">
        <v>3.34</v>
      </c>
      <c r="F35" s="9"/>
      <c r="G35" s="8" t="s">
        <v>3</v>
      </c>
      <c r="H35" s="8">
        <v>4.92</v>
      </c>
      <c r="I35" s="8">
        <v>4.2699999999999996</v>
      </c>
      <c r="J35" s="8">
        <v>2.83</v>
      </c>
      <c r="K35" s="8">
        <v>4.17</v>
      </c>
      <c r="L35" s="9"/>
      <c r="M35" s="9"/>
    </row>
    <row r="36" spans="1:17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7" x14ac:dyDescent="0.25">
      <c r="A37" s="2" t="s">
        <v>18</v>
      </c>
      <c r="B37" s="2" t="s">
        <v>23</v>
      </c>
      <c r="C37" s="2" t="s">
        <v>24</v>
      </c>
      <c r="D37" s="2" t="s">
        <v>25</v>
      </c>
      <c r="E37" s="2" t="s">
        <v>26</v>
      </c>
      <c r="F37" s="3"/>
      <c r="G37" s="2" t="s">
        <v>19</v>
      </c>
      <c r="H37" s="2" t="s">
        <v>23</v>
      </c>
      <c r="I37" s="2" t="s">
        <v>24</v>
      </c>
      <c r="J37" s="2" t="s">
        <v>25</v>
      </c>
      <c r="K37" s="2" t="s">
        <v>26</v>
      </c>
      <c r="L37" s="3"/>
      <c r="M37" s="3"/>
    </row>
    <row r="38" spans="1:17" s="6" customFormat="1" x14ac:dyDescent="0.25">
      <c r="A38" s="5" t="s">
        <v>0</v>
      </c>
      <c r="B38" s="5">
        <v>36465808</v>
      </c>
      <c r="C38" s="5">
        <v>41402713</v>
      </c>
      <c r="D38" s="5">
        <v>39199629</v>
      </c>
      <c r="E38" s="5">
        <v>39082463</v>
      </c>
      <c r="F38" s="7">
        <f>SUM(B38:E38)</f>
        <v>156150613</v>
      </c>
      <c r="G38" s="5" t="s">
        <v>0</v>
      </c>
      <c r="H38" s="5">
        <v>31517547</v>
      </c>
      <c r="I38" s="5">
        <v>39826116</v>
      </c>
      <c r="J38" s="5">
        <v>37861207</v>
      </c>
      <c r="K38" s="5">
        <v>37762009</v>
      </c>
      <c r="L38" s="7">
        <f>SUM(H38:K38)</f>
        <v>146966879</v>
      </c>
      <c r="M38" s="7"/>
      <c r="N38" s="4"/>
      <c r="O38" s="4"/>
      <c r="P38" s="4"/>
      <c r="Q38" s="13"/>
    </row>
    <row r="39" spans="1:17" x14ac:dyDescent="0.25">
      <c r="A39" s="8" t="s">
        <v>1</v>
      </c>
      <c r="B39" s="8">
        <v>71.61</v>
      </c>
      <c r="C39" s="8">
        <v>60.06</v>
      </c>
      <c r="D39" s="8">
        <v>29.92</v>
      </c>
      <c r="E39" s="8">
        <v>59.85</v>
      </c>
      <c r="F39" s="9"/>
      <c r="G39" s="8" t="s">
        <v>1</v>
      </c>
      <c r="H39" s="8">
        <v>71.48</v>
      </c>
      <c r="I39" s="8">
        <v>61.06</v>
      </c>
      <c r="J39" s="8">
        <v>32.49</v>
      </c>
      <c r="K39" s="8">
        <v>60.5</v>
      </c>
      <c r="L39" s="9"/>
      <c r="M39" s="9"/>
      <c r="N39" s="6"/>
      <c r="O39" s="6"/>
      <c r="P39" s="6"/>
    </row>
    <row r="40" spans="1:17" s="6" customFormat="1" x14ac:dyDescent="0.25">
      <c r="A40" s="5" t="s">
        <v>4</v>
      </c>
      <c r="B40" s="5">
        <v>26112041</v>
      </c>
      <c r="C40" s="5">
        <v>24864844</v>
      </c>
      <c r="D40" s="5">
        <v>11729739</v>
      </c>
      <c r="E40" s="5">
        <v>23392186</v>
      </c>
      <c r="F40" s="7">
        <f>SUM(B40:E40)</f>
        <v>86098810</v>
      </c>
      <c r="G40" s="5" t="s">
        <v>4</v>
      </c>
      <c r="H40" s="5">
        <v>22528135</v>
      </c>
      <c r="I40" s="5">
        <v>24318540</v>
      </c>
      <c r="J40" s="5">
        <v>12301245</v>
      </c>
      <c r="K40" s="5">
        <v>22845024</v>
      </c>
      <c r="L40" s="7">
        <f>SUM(H40:K40)</f>
        <v>81992944</v>
      </c>
      <c r="M40" s="7"/>
      <c r="N40" s="4"/>
      <c r="O40" s="4"/>
      <c r="P40" s="4"/>
      <c r="Q40" s="13"/>
    </row>
    <row r="41" spans="1:17" x14ac:dyDescent="0.25">
      <c r="A41" s="8" t="s">
        <v>2</v>
      </c>
      <c r="B41" s="8">
        <v>23.45</v>
      </c>
      <c r="C41" s="8">
        <v>35.96</v>
      </c>
      <c r="D41" s="8">
        <v>67.63</v>
      </c>
      <c r="E41" s="8">
        <v>36.28</v>
      </c>
      <c r="F41" s="9"/>
      <c r="G41" s="8" t="s">
        <v>2</v>
      </c>
      <c r="H41" s="8">
        <v>23.07</v>
      </c>
      <c r="I41" s="8">
        <v>34.450000000000003</v>
      </c>
      <c r="J41" s="8">
        <v>64.540000000000006</v>
      </c>
      <c r="K41" s="8">
        <v>35.17</v>
      </c>
      <c r="L41" s="9"/>
      <c r="M41" s="9"/>
      <c r="N41" s="6"/>
      <c r="O41" s="6"/>
      <c r="P41" s="6"/>
    </row>
    <row r="42" spans="1:17" x14ac:dyDescent="0.25">
      <c r="A42" s="8" t="s">
        <v>3</v>
      </c>
      <c r="B42" s="8">
        <v>4.5599999999999996</v>
      </c>
      <c r="C42" s="8">
        <v>3.71</v>
      </c>
      <c r="D42" s="8">
        <v>2.27</v>
      </c>
      <c r="E42" s="8">
        <v>3.65</v>
      </c>
      <c r="F42" s="9"/>
      <c r="G42" s="8" t="s">
        <v>3</v>
      </c>
      <c r="H42" s="8">
        <v>5.05</v>
      </c>
      <c r="I42" s="8">
        <v>4.1900000000000004</v>
      </c>
      <c r="J42" s="8">
        <v>2.76</v>
      </c>
      <c r="K42" s="8">
        <v>4.08</v>
      </c>
      <c r="L42" s="9"/>
      <c r="M42" s="9"/>
    </row>
    <row r="43" spans="1:17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7" x14ac:dyDescent="0.25">
      <c r="A44" s="2" t="s">
        <v>20</v>
      </c>
      <c r="B44" s="2" t="s">
        <v>23</v>
      </c>
      <c r="C44" s="2" t="s">
        <v>24</v>
      </c>
      <c r="D44" s="2" t="s">
        <v>25</v>
      </c>
      <c r="E44" s="2" t="s">
        <v>26</v>
      </c>
      <c r="F44" s="3"/>
      <c r="G44" s="2" t="s">
        <v>21</v>
      </c>
      <c r="H44" s="2" t="s">
        <v>23</v>
      </c>
      <c r="I44" s="2" t="s">
        <v>24</v>
      </c>
      <c r="J44" s="2" t="s">
        <v>25</v>
      </c>
      <c r="K44" s="2" t="s">
        <v>26</v>
      </c>
      <c r="L44" s="3"/>
      <c r="M44" s="3"/>
    </row>
    <row r="45" spans="1:17" s="6" customFormat="1" x14ac:dyDescent="0.25">
      <c r="A45" s="5" t="s">
        <v>0</v>
      </c>
      <c r="B45" s="5">
        <v>27702568</v>
      </c>
      <c r="C45" s="5">
        <v>36470702</v>
      </c>
      <c r="D45" s="5">
        <v>34706793</v>
      </c>
      <c r="E45" s="5">
        <v>34427783</v>
      </c>
      <c r="F45" s="7">
        <f>SUM(B45:E45)</f>
        <v>133307846</v>
      </c>
      <c r="G45" s="5" t="s">
        <v>0</v>
      </c>
      <c r="H45" s="5">
        <v>32105711</v>
      </c>
      <c r="I45" s="5">
        <v>36366422</v>
      </c>
      <c r="J45" s="5">
        <v>34658224</v>
      </c>
      <c r="K45" s="5">
        <v>34782731</v>
      </c>
      <c r="L45" s="7">
        <f>SUM(H45:K45)</f>
        <v>137913088</v>
      </c>
      <c r="M45" s="7"/>
      <c r="N45" s="4"/>
      <c r="O45" s="4"/>
      <c r="P45" s="4"/>
      <c r="Q45" s="13"/>
    </row>
    <row r="46" spans="1:17" x14ac:dyDescent="0.25">
      <c r="A46" s="8" t="s">
        <v>1</v>
      </c>
      <c r="B46" s="8">
        <v>74.540000000000006</v>
      </c>
      <c r="C46" s="8">
        <v>61.7</v>
      </c>
      <c r="D46" s="8">
        <v>29.6</v>
      </c>
      <c r="E46" s="8">
        <v>61.18</v>
      </c>
      <c r="F46" s="9"/>
      <c r="G46" s="8" t="s">
        <v>1</v>
      </c>
      <c r="H46" s="8">
        <v>76.22</v>
      </c>
      <c r="I46" s="8">
        <v>64.349999999999994</v>
      </c>
      <c r="J46" s="8">
        <v>31.75</v>
      </c>
      <c r="K46" s="8">
        <v>63.53</v>
      </c>
      <c r="L46" s="9"/>
      <c r="M46" s="9"/>
    </row>
    <row r="47" spans="1:17" s="6" customFormat="1" x14ac:dyDescent="0.25">
      <c r="A47" s="5" t="s">
        <v>4</v>
      </c>
      <c r="B47" s="5">
        <v>20648391</v>
      </c>
      <c r="C47" s="5">
        <v>22502785</v>
      </c>
      <c r="D47" s="5">
        <v>10272601</v>
      </c>
      <c r="E47" s="5">
        <v>21062285</v>
      </c>
      <c r="F47" s="7">
        <f>SUM(B47:E47)</f>
        <v>74486062</v>
      </c>
      <c r="G47" s="5" t="s">
        <v>4</v>
      </c>
      <c r="H47" s="5">
        <v>24470170</v>
      </c>
      <c r="I47" s="5">
        <v>23401364</v>
      </c>
      <c r="J47" s="5">
        <v>11004600</v>
      </c>
      <c r="K47" s="5">
        <v>22095867</v>
      </c>
      <c r="L47" s="7">
        <f>SUM(H47:K47)</f>
        <v>80972001</v>
      </c>
      <c r="M47" s="7"/>
      <c r="N47" s="4"/>
      <c r="O47" s="4"/>
      <c r="P47" s="4"/>
      <c r="Q47" s="13"/>
    </row>
    <row r="48" spans="1:17" x14ac:dyDescent="0.25">
      <c r="A48" s="8" t="s">
        <v>2</v>
      </c>
      <c r="B48" s="8">
        <v>20.38</v>
      </c>
      <c r="C48" s="8">
        <v>34.04</v>
      </c>
      <c r="D48" s="8">
        <v>67.72</v>
      </c>
      <c r="E48" s="8">
        <v>34.770000000000003</v>
      </c>
      <c r="F48" s="9"/>
      <c r="G48" s="8" t="s">
        <v>2</v>
      </c>
      <c r="H48" s="8">
        <v>18.75</v>
      </c>
      <c r="I48" s="8">
        <v>31.35</v>
      </c>
      <c r="J48" s="8">
        <v>65.489999999999995</v>
      </c>
      <c r="K48" s="8">
        <v>32.36</v>
      </c>
      <c r="L48" s="9"/>
      <c r="M48" s="9"/>
    </row>
    <row r="49" spans="1:13" x14ac:dyDescent="0.25">
      <c r="A49" s="8" t="s">
        <v>3</v>
      </c>
      <c r="B49" s="8">
        <v>4.67</v>
      </c>
      <c r="C49" s="8">
        <v>3.99</v>
      </c>
      <c r="D49" s="8">
        <v>2.4900000000000002</v>
      </c>
      <c r="E49" s="8">
        <v>3.84</v>
      </c>
      <c r="F49" s="9"/>
      <c r="G49" s="8" t="s">
        <v>3</v>
      </c>
      <c r="H49" s="8">
        <v>4.62</v>
      </c>
      <c r="I49" s="8">
        <v>4.03</v>
      </c>
      <c r="J49" s="8">
        <v>2.5499999999999998</v>
      </c>
      <c r="K49" s="8">
        <v>3.9</v>
      </c>
      <c r="L49" s="9"/>
      <c r="M49" s="9"/>
    </row>
    <row r="52" spans="1:13" x14ac:dyDescent="0.25">
      <c r="D52" s="3"/>
    </row>
    <row r="53" spans="1:13" x14ac:dyDescent="0.25">
      <c r="D53" s="3"/>
    </row>
    <row r="54" spans="1:13" x14ac:dyDescent="0.25">
      <c r="D54" s="3"/>
    </row>
    <row r="55" spans="1:13" x14ac:dyDescent="0.25">
      <c r="D55" s="3"/>
    </row>
    <row r="56" spans="1:13" x14ac:dyDescent="0.25">
      <c r="D56" s="3"/>
    </row>
    <row r="57" spans="1:13" x14ac:dyDescent="0.25">
      <c r="D57" s="3"/>
    </row>
    <row r="58" spans="1:13" x14ac:dyDescent="0.25">
      <c r="D58" s="3"/>
    </row>
    <row r="59" spans="1:13" x14ac:dyDescent="0.25">
      <c r="D59" s="3"/>
    </row>
    <row r="60" spans="1:13" x14ac:dyDescent="0.25">
      <c r="D60" s="3"/>
    </row>
    <row r="61" spans="1:13" x14ac:dyDescent="0.25">
      <c r="D61" s="3"/>
    </row>
    <row r="62" spans="1:13" x14ac:dyDescent="0.25">
      <c r="D62" s="3"/>
    </row>
    <row r="63" spans="1:13" x14ac:dyDescent="0.25">
      <c r="D63" s="3"/>
    </row>
    <row r="64" spans="1:13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</sheetData>
  <pageMargins left="0.7" right="0.7" top="0.75" bottom="0.75" header="0.3" footer="0.3"/>
  <pageSetup scale="6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cp:lastPrinted>2015-07-30T21:31:24Z</cp:lastPrinted>
  <dcterms:created xsi:type="dcterms:W3CDTF">2015-07-09T15:32:02Z</dcterms:created>
  <dcterms:modified xsi:type="dcterms:W3CDTF">2017-02-24T20:16:34Z</dcterms:modified>
</cp:coreProperties>
</file>